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95" windowWidth="22980" windowHeight="730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C98" i="1" l="1"/>
  <c r="D11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D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D108" i="1" s="1"/>
  <c r="C109" i="1"/>
  <c r="D109" i="1" s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D115" i="1" s="1"/>
  <c r="C116" i="1"/>
  <c r="D116" i="1" s="1"/>
  <c r="C117" i="1"/>
  <c r="D117" i="1" s="1"/>
  <c r="X118" i="1"/>
  <c r="X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C127" i="1"/>
  <c r="C130" i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C149" i="1"/>
  <c r="B150" i="1"/>
  <c r="G150" i="1"/>
  <c r="L150" i="1"/>
  <c r="Y150" i="1"/>
  <c r="C151" i="1"/>
  <c r="C152" i="1"/>
  <c r="B153" i="1"/>
  <c r="H153" i="1"/>
  <c r="N153" i="1"/>
  <c r="R153" i="1"/>
  <c r="S153" i="1"/>
  <c r="W153" i="1"/>
  <c r="C154" i="1"/>
  <c r="C155" i="1"/>
  <c r="B156" i="1"/>
  <c r="M156" i="1"/>
  <c r="T156" i="1"/>
  <c r="U156" i="1"/>
  <c r="C157" i="1"/>
  <c r="C158" i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C164" i="1"/>
  <c r="B165" i="1"/>
  <c r="Q165" i="1"/>
  <c r="T165" i="1"/>
  <c r="C166" i="1"/>
  <c r="C167" i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00" i="1" l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C156" i="1"/>
  <c r="C193" i="1"/>
  <c r="D193" i="1" s="1"/>
  <c r="C118" i="1"/>
  <c r="C197" i="1"/>
  <c r="D197" i="1" s="1"/>
  <c r="C138" i="1"/>
  <c r="C206" i="1"/>
  <c r="D206" i="1" s="1"/>
  <c r="C165" i="1"/>
  <c r="C128" i="1"/>
  <c r="C125" i="1"/>
  <c r="C113" i="1"/>
  <c r="D113" i="1" s="1"/>
  <c r="C159" i="1"/>
  <c r="C171" i="1"/>
  <c r="C162" i="1"/>
  <c r="C153" i="1"/>
  <c r="C150" i="1"/>
  <c r="C141" i="1"/>
  <c r="C202" i="1"/>
  <c r="C201" i="1"/>
  <c r="D201" i="1" s="1"/>
  <c r="C194" i="1"/>
  <c r="C168" i="1"/>
  <c r="C134" i="1"/>
  <c r="C147" i="1"/>
  <c r="C146" i="1"/>
  <c r="C120" i="1"/>
  <c r="D120" i="1" s="1"/>
  <c r="C119" i="1"/>
  <c r="C186" i="1"/>
  <c r="D186" i="1" s="1"/>
  <c r="C137" i="1"/>
  <c r="C122" i="1"/>
  <c r="D122" i="1" s="1"/>
  <c r="C121" i="1"/>
  <c r="D121" i="1" s="1"/>
  <c r="C60" i="1"/>
  <c r="D60" i="1" s="1"/>
  <c r="C208" i="1" l="1"/>
  <c r="C143" i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<sst xmlns="http://schemas.openxmlformats.org/spreadsheetml/2006/main" count="250" uniqueCount="204">
  <si>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</si>
  <si>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</si>
  <si>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</si>
  <si>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</si>
  <si>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</si>
  <si>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</si>
  <si>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</si>
  <si>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</si>
  <si>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</si>
  <si>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</si>
  <si>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</si>
  <si>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</si>
  <si>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</si>
  <si>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</si>
  <si>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</si>
  <si>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</si>
  <si>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</si>
  <si>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</si>
  <si>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</si>
  <si>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</si>
  <si>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</si>
  <si>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</si>
  <si>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</si>
  <si>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</si>
  <si>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</si>
  <si>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</si>
  <si>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</si>
  <si>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</si>
  <si>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</si>
  <si>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</si>
  <si>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</si>
  <si>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</si>
  <si>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</si>
  <si>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</si>
  <si>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</si>
  <si>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</si>
  <si>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</si>
  <si>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</si>
  <si>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</si>
  <si>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</si>
  <si>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</si>
  <si>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</si>
  <si>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</si>
  <si>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</si>
  <si>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</si>
  <si>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</si>
  <si>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</si>
  <si>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</si>
  <si>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</si>
  <si>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</si>
  <si>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</si>
  <si>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</si>
  <si>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</si>
  <si>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</si>
  <si>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</si>
  <si>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</si>
  <si>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</si>
  <si>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</si>
  <si>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</si>
  <si>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</si>
  <si>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</si>
  <si>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</si>
  <si>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</si>
  <si>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</si>
  <si>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</si>
  <si>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</si>
  <si>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</si>
  <si>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</si>
  <si>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</si>
  <si>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</si>
  <si>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</si>
  <si>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</si>
  <si>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</si>
  <si>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</si>
  <si>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</si>
  <si>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</si>
  <si>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</si>
  <si>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</si>
  <si>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</si>
  <si>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</si>
  <si>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</si>
  <si>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</si>
  <si>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</si>
  <si>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</si>
  <si>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</si>
  <si>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</si>
  <si>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</si>
  <si>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</si>
  <si>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</si>
  <si>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</si>
  <si>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</si>
  <si>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</si>
  <si>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</si>
  <si>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</si>
  <si>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</si>
  <si>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</si>
  <si>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</si>
  <si>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</si>
  <si>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</si>
  <si>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</si>
  <si>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</si>
  <si>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</si>
  <si>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</si>
  <si>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</si>
  <si>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</si>
  <si>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</si>
  <si>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</si>
  <si>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</si>
  <si>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</si>
  <si>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</si>
  <si>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</si>
  <si>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</si>
  <si>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</si>
  <si>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</si>
  <si>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</si>
  <si>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</si>
  <si>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</si>
  <si>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</si>
  <si>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</si>
  <si>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</si>
  <si>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</si>
  <si>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</si>
  <si>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</si>
  <si>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</si>
  <si>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</si>
  <si>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</si>
  <si>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</si>
  <si>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</si>
  <si>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</si>
  <si>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</si>
  <si>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</si>
  <si>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</si>
  <si>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</si>
  <si>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</si>
  <si>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</si>
  <si>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</si>
  <si>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</si>
  <si>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</si>
  <si>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</si>
  <si>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</si>
  <si>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</si>
  <si>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</si>
  <si>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</si>
  <si>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</si>
  <si>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</si>
  <si>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</si>
  <si>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</si>
  <si>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</si>
  <si>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</si>
  <si>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</si>
  <si>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</si>
  <si>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</si>
  <si>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</si>
  <si>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</si>
  <si>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</si>
  <si>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</si>
  <si>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</si>
  <si>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</si>
  <si>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</si>
  <si>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</si>
  <si>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</si>
  <si>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</si>
  <si>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</si>
  <si>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</si>
  <si>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</si>
  <si>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</si>
  <si>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</si>
  <si>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</si>
  <si>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</si>
  <si>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</si>
  <si>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</si>
  <si>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</si>
  <si>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</si>
  <si>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</si>
  <si>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</si>
  <si>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</si>
  <si>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</si>
  <si>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</si>
  <si>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</si>
  <si>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</si>
  <si>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</si>
  <si>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</si>
  <si>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</si>
  <si>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</si>
  <si>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</si>
  <si>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</si>
  <si>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</si>
  <si>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</si>
  <si>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</si>
  <si>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</si>
  <si>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</si>
  <si>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</si>
  <si>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</si>
  <si>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</si>
  <si>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</si>
  <si>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</si>
  <si>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</si>
  <si>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</si>
  <si>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</si>
  <si>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</si>
  <si>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</si>
  <si>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</si>
  <si>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</si>
  <si>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8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</si>
</sst>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7" t="s">
        <v>203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58" t="s">
        <v>3</v>
      </c>
      <c r="B4" s="161" t="s">
        <v>196</v>
      </c>
      <c r="C4" s="164" t="s">
        <v>198</v>
      </c>
      <c r="D4" s="164" t="s">
        <v>197</v>
      </c>
      <c r="E4" s="167" t="s">
        <v>4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1:26" s="151" customFormat="1" ht="87" customHeight="1" x14ac:dyDescent="0.25">
      <c r="A5" s="159"/>
      <c r="B5" s="162"/>
      <c r="C5" s="165"/>
      <c r="D5" s="165"/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173" t="s">
        <v>15</v>
      </c>
      <c r="P5" s="173" t="s">
        <v>16</v>
      </c>
      <c r="Q5" s="173" t="s">
        <v>17</v>
      </c>
      <c r="R5" s="173" t="s">
        <v>18</v>
      </c>
      <c r="S5" s="173" t="s">
        <v>19</v>
      </c>
      <c r="T5" s="173" t="s">
        <v>20</v>
      </c>
      <c r="U5" s="173" t="s">
        <v>21</v>
      </c>
      <c r="V5" s="173" t="s">
        <v>22</v>
      </c>
      <c r="W5" s="173" t="s">
        <v>23</v>
      </c>
      <c r="X5" s="173" t="s">
        <v>24</v>
      </c>
      <c r="Y5" s="173" t="s">
        <v>25</v>
      </c>
    </row>
    <row r="6" spans="1:26" s="151" customFormat="1" ht="70.150000000000006" customHeight="1" thickBot="1" x14ac:dyDescent="0.3">
      <c r="A6" s="160"/>
      <c r="B6" s="163"/>
      <c r="C6" s="166"/>
      <c r="D6" s="166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/>
      <c r="C98" s="104">
        <f t="shared" ref="C98:C100" si="63">SUM(E98:Y98)</f>
        <v>80</v>
      </c>
      <c r="D98" s="1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>
        <v>80</v>
      </c>
      <c r="Y98" s="155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04">
        <f t="shared" si="63"/>
        <v>-80</v>
      </c>
      <c r="D100" s="15" t="e">
        <f t="shared" si="60"/>
        <v>#DIV/0!</v>
      </c>
      <c r="E100" s="94">
        <f t="shared" ref="E100:Y100" si="65">E97-E98</f>
        <v>0</v>
      </c>
      <c r="F100" s="94">
        <f t="shared" si="65"/>
        <v>0</v>
      </c>
      <c r="G100" s="94">
        <f t="shared" si="65"/>
        <v>0</v>
      </c>
      <c r="H100" s="94">
        <f t="shared" si="65"/>
        <v>0</v>
      </c>
      <c r="I100" s="94">
        <f t="shared" si="65"/>
        <v>0</v>
      </c>
      <c r="J100" s="94">
        <f t="shared" si="65"/>
        <v>0</v>
      </c>
      <c r="K100" s="94">
        <f t="shared" si="65"/>
        <v>0</v>
      </c>
      <c r="L100" s="94">
        <f t="shared" si="65"/>
        <v>0</v>
      </c>
      <c r="M100" s="94">
        <f t="shared" si="65"/>
        <v>0</v>
      </c>
      <c r="N100" s="94">
        <f t="shared" si="65"/>
        <v>0</v>
      </c>
      <c r="O100" s="94">
        <f t="shared" si="65"/>
        <v>0</v>
      </c>
      <c r="P100" s="94">
        <f t="shared" si="65"/>
        <v>0</v>
      </c>
      <c r="Q100" s="94">
        <f t="shared" si="65"/>
        <v>0</v>
      </c>
      <c r="R100" s="94">
        <f t="shared" si="65"/>
        <v>0</v>
      </c>
      <c r="S100" s="94">
        <f t="shared" si="65"/>
        <v>0</v>
      </c>
      <c r="T100" s="94">
        <f t="shared" si="65"/>
        <v>0</v>
      </c>
      <c r="U100" s="94">
        <f t="shared" si="65"/>
        <v>0</v>
      </c>
      <c r="V100" s="94">
        <f t="shared" si="65"/>
        <v>0</v>
      </c>
      <c r="W100" s="94">
        <f t="shared" si="65"/>
        <v>0</v>
      </c>
      <c r="X100" s="94">
        <f t="shared" si="65"/>
        <v>-80</v>
      </c>
      <c r="Y100" s="94">
        <f t="shared" si="65"/>
        <v>0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40</v>
      </c>
      <c r="D101" s="15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>
        <v>40</v>
      </c>
      <c r="Y101" s="156"/>
    </row>
    <row r="102" spans="1:25" s="12" customFormat="1" ht="45" hidden="1" customHeight="1" x14ac:dyDescent="0.2">
      <c r="A102" s="11" t="s">
        <v>92</v>
      </c>
      <c r="B102" s="38"/>
      <c r="C102" s="104">
        <f t="shared" si="66"/>
        <v>0</v>
      </c>
      <c r="D102" s="15" t="e">
        <f t="shared" si="60"/>
        <v>#DIV/0!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12" customFormat="1" ht="45" hidden="1" customHeight="1" x14ac:dyDescent="0.2">
      <c r="A103" s="11" t="s">
        <v>93</v>
      </c>
      <c r="B103" s="38"/>
      <c r="C103" s="104">
        <f t="shared" si="66"/>
        <v>0</v>
      </c>
      <c r="D103" s="15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/>
      <c r="C105" s="122">
        <f>SUM(E105:Y105)</f>
        <v>15</v>
      </c>
      <c r="D105" s="1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>
        <v>15</v>
      </c>
      <c r="Y105" s="155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15</v>
      </c>
      <c r="D107" s="15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>
        <v>15</v>
      </c>
      <c r="Y107" s="156"/>
    </row>
    <row r="108" spans="1:25" s="12" customFormat="1" ht="45" hidden="1" customHeight="1" x14ac:dyDescent="0.2">
      <c r="A108" s="11" t="s">
        <v>92</v>
      </c>
      <c r="B108" s="38"/>
      <c r="C108" s="104">
        <f t="shared" si="68"/>
        <v>0</v>
      </c>
      <c r="D108" s="15" t="e">
        <f t="shared" si="60"/>
        <v>#DIV/0!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12" customFormat="1" ht="45" hidden="1" customHeight="1" x14ac:dyDescent="0.2">
      <c r="A109" s="11" t="s">
        <v>93</v>
      </c>
      <c r="B109" s="38"/>
      <c r="C109" s="104">
        <f t="shared" si="68"/>
        <v>0</v>
      </c>
      <c r="D109" s="15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/>
      <c r="C112" s="122">
        <f t="shared" si="68"/>
        <v>40</v>
      </c>
      <c r="D112" s="1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>
        <v>40</v>
      </c>
      <c r="Y112" s="155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6.7204301075268817E-5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40</v>
      </c>
      <c r="D114" s="1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>
        <v>40</v>
      </c>
      <c r="Y114" s="156"/>
    </row>
    <row r="115" spans="1:25" s="12" customFormat="1" ht="45" hidden="1" customHeight="1" x14ac:dyDescent="0.2">
      <c r="A115" s="11" t="s">
        <v>92</v>
      </c>
      <c r="B115" s="26"/>
      <c r="C115" s="104">
        <f t="shared" si="68"/>
        <v>0</v>
      </c>
      <c r="D115" s="15" t="e">
        <f t="shared" si="60"/>
        <v>#DIV/0!</v>
      </c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12" customFormat="1" ht="45" hidden="1" customHeight="1" x14ac:dyDescent="0.2">
      <c r="A116" s="11" t="s">
        <v>93</v>
      </c>
      <c r="B116" s="26"/>
      <c r="C116" s="104">
        <f t="shared" si="68"/>
        <v>0</v>
      </c>
      <c r="D116" s="15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50"/>
      <c r="C118" s="134">
        <f>C112/C105*10</f>
        <v>26.666666666666664</v>
      </c>
      <c r="D118" s="15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>
        <f t="shared" ref="E118:Y118" si="70">X112/X105*10</f>
        <v>26.666666666666664</v>
      </c>
      <c r="Y118" s="51"/>
    </row>
    <row r="119" spans="1:25" s="12" customFormat="1" ht="45" customHeight="1" x14ac:dyDescent="0.2">
      <c r="A119" s="11" t="s">
        <v>91</v>
      </c>
      <c r="B119" s="51"/>
      <c r="C119" s="135">
        <f t="shared" ref="B119:E122" si="71">C114/C107*10</f>
        <v>26.666666666666664</v>
      </c>
      <c r="D119" s="15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>
        <f t="shared" ref="E119:Y119" si="72">X114/X107*10</f>
        <v>26.666666666666664</v>
      </c>
      <c r="Y119" s="51"/>
    </row>
    <row r="120" spans="1:25" s="12" customFormat="1" ht="45" hidden="1" customHeight="1" x14ac:dyDescent="0.2">
      <c r="A120" s="11" t="s">
        <v>92</v>
      </c>
      <c r="B120" s="51" t="e">
        <f t="shared" si="71"/>
        <v>#DIV/0!</v>
      </c>
      <c r="C120" s="135" t="e">
        <f t="shared" si="71"/>
        <v>#DIV/0!</v>
      </c>
      <c r="D120" s="15" t="e">
        <f t="shared" si="60"/>
        <v>#DIV/0!</v>
      </c>
      <c r="E120" s="51"/>
      <c r="F120" s="51" t="e">
        <f t="shared" ref="F120:M121" si="73">F115/F108*10</f>
        <v>#DIV/0!</v>
      </c>
      <c r="G120" s="51" t="e">
        <f t="shared" si="73"/>
        <v>#DIV/0!</v>
      </c>
      <c r="H120" s="51" t="e">
        <f t="shared" si="73"/>
        <v>#DIV/0!</v>
      </c>
      <c r="I120" s="51" t="e">
        <f t="shared" si="73"/>
        <v>#DIV/0!</v>
      </c>
      <c r="J120" s="51" t="e">
        <f t="shared" si="73"/>
        <v>#DIV/0!</v>
      </c>
      <c r="K120" s="51" t="e">
        <f t="shared" si="73"/>
        <v>#DIV/0!</v>
      </c>
      <c r="L120" s="51" t="e">
        <f t="shared" si="73"/>
        <v>#DIV/0!</v>
      </c>
      <c r="M120" s="51" t="e">
        <f t="shared" si="73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4">R115/R108*10</f>
        <v>#DIV/0!</v>
      </c>
      <c r="S120" s="51" t="e">
        <f t="shared" si="74"/>
        <v>#DIV/0!</v>
      </c>
      <c r="T120" s="51" t="e">
        <f t="shared" si="74"/>
        <v>#DIV/0!</v>
      </c>
      <c r="U120" s="51" t="e">
        <f t="shared" si="74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1"/>
        <v>#DIV/0!</v>
      </c>
      <c r="C121" s="135" t="e">
        <f t="shared" si="71"/>
        <v>#DIV/0!</v>
      </c>
      <c r="D121" s="15" t="e">
        <f t="shared" si="60"/>
        <v>#DIV/0!</v>
      </c>
      <c r="E121" s="51" t="e">
        <f>E116/E109*10</f>
        <v>#DIV/0!</v>
      </c>
      <c r="F121" s="51" t="e">
        <f t="shared" si="73"/>
        <v>#DIV/0!</v>
      </c>
      <c r="G121" s="51" t="e">
        <f t="shared" si="73"/>
        <v>#DIV/0!</v>
      </c>
      <c r="H121" s="51" t="e">
        <f t="shared" si="73"/>
        <v>#DIV/0!</v>
      </c>
      <c r="I121" s="51" t="e">
        <f t="shared" si="73"/>
        <v>#DIV/0!</v>
      </c>
      <c r="J121" s="51" t="e">
        <f t="shared" si="73"/>
        <v>#DIV/0!</v>
      </c>
      <c r="K121" s="51" t="e">
        <f t="shared" si="73"/>
        <v>#DIV/0!</v>
      </c>
      <c r="L121" s="51" t="e">
        <f t="shared" si="73"/>
        <v>#DIV/0!</v>
      </c>
      <c r="M121" s="51" t="e">
        <f t="shared" si="73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4"/>
        <v>#DIV/0!</v>
      </c>
      <c r="S121" s="51" t="e">
        <f t="shared" si="74"/>
        <v>#DIV/0!</v>
      </c>
      <c r="T121" s="51" t="e">
        <f t="shared" si="74"/>
        <v>#DIV/0!</v>
      </c>
      <c r="U121" s="51" t="e">
        <f t="shared" si="74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1"/>
        <v>#DIV/0!</v>
      </c>
      <c r="C122" s="135" t="e">
        <f t="shared" si="71"/>
        <v>#DIV/0!</v>
      </c>
      <c r="D122" s="15" t="e">
        <f t="shared" si="60"/>
        <v>#DIV/0!</v>
      </c>
      <c r="E122" s="51" t="e">
        <f t="shared" si="71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75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75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75"/>
        <v>#DIV/0!</v>
      </c>
      <c r="E133" s="35" t="e">
        <f t="shared" ref="E133:Y133" si="76">E132/E131</f>
        <v>#DIV/0!</v>
      </c>
      <c r="F133" s="35" t="e">
        <f t="shared" si="76"/>
        <v>#DIV/0!</v>
      </c>
      <c r="G133" s="35" t="e">
        <f t="shared" si="76"/>
        <v>#DIV/0!</v>
      </c>
      <c r="H133" s="35" t="e">
        <f t="shared" si="76"/>
        <v>#DIV/0!</v>
      </c>
      <c r="I133" s="35" t="e">
        <f t="shared" si="76"/>
        <v>#DIV/0!</v>
      </c>
      <c r="J133" s="35" t="e">
        <f t="shared" si="76"/>
        <v>#DIV/0!</v>
      </c>
      <c r="K133" s="35" t="e">
        <f t="shared" si="76"/>
        <v>#DIV/0!</v>
      </c>
      <c r="L133" s="35" t="e">
        <f t="shared" si="76"/>
        <v>#DIV/0!</v>
      </c>
      <c r="M133" s="35" t="e">
        <f t="shared" si="76"/>
        <v>#DIV/0!</v>
      </c>
      <c r="N133" s="35" t="e">
        <f t="shared" si="76"/>
        <v>#DIV/0!</v>
      </c>
      <c r="O133" s="35" t="e">
        <f t="shared" si="76"/>
        <v>#DIV/0!</v>
      </c>
      <c r="P133" s="35" t="e">
        <f t="shared" si="76"/>
        <v>#DIV/0!</v>
      </c>
      <c r="Q133" s="35" t="e">
        <f t="shared" si="76"/>
        <v>#DIV/0!</v>
      </c>
      <c r="R133" s="35" t="e">
        <f t="shared" si="76"/>
        <v>#DIV/0!</v>
      </c>
      <c r="S133" s="35" t="e">
        <f t="shared" si="76"/>
        <v>#DIV/0!</v>
      </c>
      <c r="T133" s="35" t="e">
        <f t="shared" si="76"/>
        <v>#DIV/0!</v>
      </c>
      <c r="U133" s="35" t="e">
        <f t="shared" si="76"/>
        <v>#DIV/0!</v>
      </c>
      <c r="V133" s="35" t="e">
        <f t="shared" si="76"/>
        <v>#DIV/0!</v>
      </c>
      <c r="W133" s="35" t="e">
        <f t="shared" si="76"/>
        <v>#DIV/0!</v>
      </c>
      <c r="X133" s="35" t="e">
        <f t="shared" si="76"/>
        <v>#DIV/0!</v>
      </c>
      <c r="Y133" s="35" t="e">
        <f t="shared" si="76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75"/>
        <v>#DIV/0!</v>
      </c>
      <c r="E134" s="92">
        <f t="shared" ref="E134:Y134" si="77">E131-E132</f>
        <v>0</v>
      </c>
      <c r="F134" s="92">
        <f t="shared" si="77"/>
        <v>0</v>
      </c>
      <c r="G134" s="92">
        <f t="shared" si="77"/>
        <v>0</v>
      </c>
      <c r="H134" s="92">
        <f t="shared" si="77"/>
        <v>0</v>
      </c>
      <c r="I134" s="92">
        <f t="shared" si="77"/>
        <v>0</v>
      </c>
      <c r="J134" s="92">
        <f t="shared" si="77"/>
        <v>0</v>
      </c>
      <c r="K134" s="92">
        <f t="shared" si="77"/>
        <v>0</v>
      </c>
      <c r="L134" s="92">
        <f t="shared" si="77"/>
        <v>0</v>
      </c>
      <c r="M134" s="92">
        <f t="shared" si="77"/>
        <v>0</v>
      </c>
      <c r="N134" s="92">
        <f t="shared" si="77"/>
        <v>0</v>
      </c>
      <c r="O134" s="92">
        <f t="shared" si="77"/>
        <v>0</v>
      </c>
      <c r="P134" s="92">
        <f t="shared" si="77"/>
        <v>0</v>
      </c>
      <c r="Q134" s="92">
        <f t="shared" si="77"/>
        <v>0</v>
      </c>
      <c r="R134" s="92">
        <f t="shared" si="77"/>
        <v>0</v>
      </c>
      <c r="S134" s="92">
        <f t="shared" si="77"/>
        <v>0</v>
      </c>
      <c r="T134" s="92">
        <f t="shared" si="77"/>
        <v>0</v>
      </c>
      <c r="U134" s="92">
        <f t="shared" si="77"/>
        <v>0</v>
      </c>
      <c r="V134" s="92">
        <f t="shared" si="77"/>
        <v>0</v>
      </c>
      <c r="W134" s="92">
        <f t="shared" si="77"/>
        <v>0</v>
      </c>
      <c r="X134" s="92">
        <f t="shared" si="77"/>
        <v>0</v>
      </c>
      <c r="Y134" s="92">
        <f t="shared" si="77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75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75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75"/>
        <v>#DIV/0!</v>
      </c>
      <c r="E137" s="29" t="e">
        <f t="shared" ref="E137:Y137" si="78">E136/E135</f>
        <v>#DIV/0!</v>
      </c>
      <c r="F137" s="29" t="e">
        <f t="shared" si="78"/>
        <v>#DIV/0!</v>
      </c>
      <c r="G137" s="29" t="e">
        <f t="shared" si="78"/>
        <v>#DIV/0!</v>
      </c>
      <c r="H137" s="29" t="e">
        <f t="shared" si="78"/>
        <v>#DIV/0!</v>
      </c>
      <c r="I137" s="29" t="e">
        <f t="shared" si="78"/>
        <v>#DIV/0!</v>
      </c>
      <c r="J137" s="29" t="e">
        <f t="shared" si="78"/>
        <v>#DIV/0!</v>
      </c>
      <c r="K137" s="29" t="e">
        <f t="shared" si="78"/>
        <v>#DIV/0!</v>
      </c>
      <c r="L137" s="29" t="e">
        <f t="shared" si="78"/>
        <v>#DIV/0!</v>
      </c>
      <c r="M137" s="29" t="e">
        <f t="shared" si="78"/>
        <v>#DIV/0!</v>
      </c>
      <c r="N137" s="29" t="e">
        <f t="shared" si="78"/>
        <v>#DIV/0!</v>
      </c>
      <c r="O137" s="29" t="e">
        <f t="shared" si="78"/>
        <v>#DIV/0!</v>
      </c>
      <c r="P137" s="29" t="e">
        <f t="shared" si="78"/>
        <v>#DIV/0!</v>
      </c>
      <c r="Q137" s="29" t="e">
        <f t="shared" si="78"/>
        <v>#DIV/0!</v>
      </c>
      <c r="R137" s="29" t="e">
        <f t="shared" si="78"/>
        <v>#DIV/0!</v>
      </c>
      <c r="S137" s="29" t="e">
        <f t="shared" si="78"/>
        <v>#DIV/0!</v>
      </c>
      <c r="T137" s="29" t="e">
        <f t="shared" si="78"/>
        <v>#DIV/0!</v>
      </c>
      <c r="U137" s="29" t="e">
        <f t="shared" si="78"/>
        <v>#DIV/0!</v>
      </c>
      <c r="V137" s="29" t="e">
        <f t="shared" si="78"/>
        <v>#DIV/0!</v>
      </c>
      <c r="W137" s="29" t="e">
        <f t="shared" si="78"/>
        <v>#DIV/0!</v>
      </c>
      <c r="X137" s="29" t="e">
        <f t="shared" si="78"/>
        <v>#DIV/0!</v>
      </c>
      <c r="Y137" s="29" t="e">
        <f t="shared" si="78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75"/>
        <v>#DIV/0!</v>
      </c>
      <c r="E138" s="55" t="e">
        <f t="shared" ref="E138:P138" si="79">E136/E132*10</f>
        <v>#DIV/0!</v>
      </c>
      <c r="F138" s="55" t="e">
        <f t="shared" si="79"/>
        <v>#DIV/0!</v>
      </c>
      <c r="G138" s="55" t="e">
        <f t="shared" si="79"/>
        <v>#DIV/0!</v>
      </c>
      <c r="H138" s="55" t="e">
        <f t="shared" si="79"/>
        <v>#DIV/0!</v>
      </c>
      <c r="I138" s="55" t="e">
        <f t="shared" si="79"/>
        <v>#DIV/0!</v>
      </c>
      <c r="J138" s="55" t="e">
        <f t="shared" si="79"/>
        <v>#DIV/0!</v>
      </c>
      <c r="K138" s="55" t="e">
        <f t="shared" si="79"/>
        <v>#DIV/0!</v>
      </c>
      <c r="L138" s="55" t="e">
        <f t="shared" si="79"/>
        <v>#DIV/0!</v>
      </c>
      <c r="M138" s="55" t="e">
        <f t="shared" si="79"/>
        <v>#DIV/0!</v>
      </c>
      <c r="N138" s="55" t="e">
        <f t="shared" si="79"/>
        <v>#DIV/0!</v>
      </c>
      <c r="O138" s="55" t="e">
        <f t="shared" si="79"/>
        <v>#DIV/0!</v>
      </c>
      <c r="P138" s="55" t="e">
        <f t="shared" si="79"/>
        <v>#DIV/0!</v>
      </c>
      <c r="Q138" s="55" t="e">
        <f t="shared" ref="Q138:V138" si="80">Q136/Q132*10</f>
        <v>#DIV/0!</v>
      </c>
      <c r="R138" s="55" t="e">
        <f t="shared" si="80"/>
        <v>#DIV/0!</v>
      </c>
      <c r="S138" s="55" t="e">
        <f t="shared" si="80"/>
        <v>#DIV/0!</v>
      </c>
      <c r="T138" s="55" t="e">
        <f t="shared" si="80"/>
        <v>#DIV/0!</v>
      </c>
      <c r="U138" s="55" t="e">
        <f t="shared" si="80"/>
        <v>#DIV/0!</v>
      </c>
      <c r="V138" s="55" t="e">
        <f t="shared" si="80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75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75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75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" t="e">
        <f t="shared" si="75"/>
        <v>#DIV/0!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" t="e">
        <f t="shared" si="75"/>
        <v>#DIV/0!</v>
      </c>
      <c r="E143" s="29" t="e">
        <f>E142/E141</f>
        <v>#DIV/0!</v>
      </c>
      <c r="F143" s="29" t="e">
        <f t="shared" ref="F143:Y143" si="81">F142/F141</f>
        <v>#DIV/0!</v>
      </c>
      <c r="G143" s="29" t="e">
        <f t="shared" si="81"/>
        <v>#DIV/0!</v>
      </c>
      <c r="H143" s="29" t="e">
        <f t="shared" si="81"/>
        <v>#DIV/0!</v>
      </c>
      <c r="I143" s="29" t="e">
        <f t="shared" si="81"/>
        <v>#DIV/0!</v>
      </c>
      <c r="J143" s="29" t="e">
        <f t="shared" si="81"/>
        <v>#DIV/0!</v>
      </c>
      <c r="K143" s="29" t="e">
        <f t="shared" si="81"/>
        <v>#DIV/0!</v>
      </c>
      <c r="L143" s="29" t="e">
        <f t="shared" si="81"/>
        <v>#DIV/0!</v>
      </c>
      <c r="M143" s="29" t="e">
        <f t="shared" si="81"/>
        <v>#DIV/0!</v>
      </c>
      <c r="N143" s="29" t="e">
        <f t="shared" si="81"/>
        <v>#DIV/0!</v>
      </c>
      <c r="O143" s="29" t="e">
        <f t="shared" si="81"/>
        <v>#DIV/0!</v>
      </c>
      <c r="P143" s="29" t="e">
        <f t="shared" si="81"/>
        <v>#DIV/0!</v>
      </c>
      <c r="Q143" s="29"/>
      <c r="R143" s="29" t="e">
        <f t="shared" si="81"/>
        <v>#DIV/0!</v>
      </c>
      <c r="S143" s="29" t="e">
        <f t="shared" si="81"/>
        <v>#DIV/0!</v>
      </c>
      <c r="T143" s="29" t="e">
        <f t="shared" si="81"/>
        <v>#DIV/0!</v>
      </c>
      <c r="U143" s="29" t="e">
        <f t="shared" si="81"/>
        <v>#DIV/0!</v>
      </c>
      <c r="V143" s="29" t="e">
        <f t="shared" si="81"/>
        <v>#DIV/0!</v>
      </c>
      <c r="W143" s="29" t="e">
        <f t="shared" si="81"/>
        <v>#DIV/0!</v>
      </c>
      <c r="X143" s="29" t="e">
        <f t="shared" si="81"/>
        <v>#DIV/0!</v>
      </c>
      <c r="Y143" s="29" t="e">
        <f t="shared" si="81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" t="e">
        <f t="shared" si="75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" t="e">
        <f t="shared" si="75"/>
        <v>#DIV/0!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75"/>
        <v>#DIV/0!</v>
      </c>
      <c r="E146" s="100" t="e">
        <f t="shared" ref="E146:M146" si="82">E145/E144</f>
        <v>#DIV/0!</v>
      </c>
      <c r="F146" s="100" t="e">
        <f t="shared" si="82"/>
        <v>#DIV/0!</v>
      </c>
      <c r="G146" s="100" t="e">
        <f t="shared" si="82"/>
        <v>#DIV/0!</v>
      </c>
      <c r="H146" s="100" t="e">
        <f t="shared" si="82"/>
        <v>#DIV/0!</v>
      </c>
      <c r="I146" s="100" t="e">
        <f t="shared" si="82"/>
        <v>#DIV/0!</v>
      </c>
      <c r="J146" s="100" t="e">
        <f t="shared" si="82"/>
        <v>#DIV/0!</v>
      </c>
      <c r="K146" s="100" t="e">
        <f t="shared" si="82"/>
        <v>#DIV/0!</v>
      </c>
      <c r="L146" s="100" t="e">
        <f t="shared" si="82"/>
        <v>#DIV/0!</v>
      </c>
      <c r="M146" s="100" t="e">
        <f t="shared" si="8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6" t="e">
        <f>C145/C142*10</f>
        <v>#DIV/0!</v>
      </c>
      <c r="D147" s="15" t="e">
        <f t="shared" si="75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3">H145/H142*10</f>
        <v>#DIV/0!</v>
      </c>
      <c r="I147" s="55" t="e">
        <f t="shared" si="83"/>
        <v>#DIV/0!</v>
      </c>
      <c r="J147" s="55" t="e">
        <f t="shared" si="83"/>
        <v>#DIV/0!</v>
      </c>
      <c r="K147" s="55" t="e">
        <f t="shared" si="83"/>
        <v>#DIV/0!</v>
      </c>
      <c r="L147" s="55" t="e">
        <f t="shared" si="83"/>
        <v>#DIV/0!</v>
      </c>
      <c r="M147" s="55" t="e">
        <f t="shared" si="83"/>
        <v>#DIV/0!</v>
      </c>
      <c r="N147" s="55" t="e">
        <f t="shared" si="83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4">R145/R142*10</f>
        <v>#DIV/0!</v>
      </c>
      <c r="S147" s="55" t="e">
        <f t="shared" si="84"/>
        <v>#DIV/0!</v>
      </c>
      <c r="T147" s="55" t="e">
        <f t="shared" si="84"/>
        <v>#DIV/0!</v>
      </c>
      <c r="U147" s="55" t="e">
        <f t="shared" si="84"/>
        <v>#DIV/0!</v>
      </c>
      <c r="V147" s="55" t="e">
        <f t="shared" si="84"/>
        <v>#DIV/0!</v>
      </c>
      <c r="W147" s="55" t="e">
        <f t="shared" si="84"/>
        <v>#DIV/0!</v>
      </c>
      <c r="X147" s="55" t="e">
        <f t="shared" si="84"/>
        <v>#DIV/0!</v>
      </c>
      <c r="Y147" s="55" t="e">
        <f t="shared" si="84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75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75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75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75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75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75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75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75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75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75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75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75"/>
        <v>#DIV/0!</v>
      </c>
      <c r="E159" s="51" t="e">
        <f>E158/E157*10</f>
        <v>#DIV/0!</v>
      </c>
      <c r="F159" s="51"/>
      <c r="G159" s="51"/>
      <c r="H159" s="51" t="e">
        <f t="shared" ref="H159:M159" si="85">H158/H157*10</f>
        <v>#DIV/0!</v>
      </c>
      <c r="I159" s="51" t="e">
        <f t="shared" si="85"/>
        <v>#DIV/0!</v>
      </c>
      <c r="J159" s="51" t="e">
        <f t="shared" si="85"/>
        <v>#DIV/0!</v>
      </c>
      <c r="K159" s="51" t="e">
        <f t="shared" si="85"/>
        <v>#DIV/0!</v>
      </c>
      <c r="L159" s="51" t="e">
        <f t="shared" si="85"/>
        <v>#DIV/0!</v>
      </c>
      <c r="M159" s="51" t="e">
        <f t="shared" si="85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6">S158/S157*10</f>
        <v>#DIV/0!</v>
      </c>
      <c r="T159" s="51" t="e">
        <f t="shared" si="86"/>
        <v>#DIV/0!</v>
      </c>
      <c r="U159" s="51" t="e">
        <f t="shared" si="86"/>
        <v>#DIV/0!</v>
      </c>
      <c r="V159" s="51" t="e">
        <f t="shared" si="86"/>
        <v>#DIV/0!</v>
      </c>
      <c r="W159" s="51" t="e">
        <f t="shared" si="86"/>
        <v>#DIV/0!</v>
      </c>
      <c r="X159" s="51" t="e">
        <f t="shared" si="86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75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75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75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75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75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75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75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75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75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75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75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75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75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75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75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23324</v>
      </c>
      <c r="C175" s="122">
        <f>SUM(E175:Y175)</f>
        <v>24489</v>
      </c>
      <c r="D175" s="15">
        <f t="shared" ref="D131:D184" si="87">C175/B175</f>
        <v>1.049948550848911</v>
      </c>
      <c r="E175" s="155">
        <v>5130</v>
      </c>
      <c r="F175" s="155">
        <v>1472</v>
      </c>
      <c r="G175" s="155">
        <v>749</v>
      </c>
      <c r="H175" s="155">
        <v>500</v>
      </c>
      <c r="I175" s="155"/>
      <c r="J175" s="155">
        <v>2260</v>
      </c>
      <c r="K175" s="155">
        <v>850</v>
      </c>
      <c r="L175" s="155"/>
      <c r="M175" s="155">
        <v>440</v>
      </c>
      <c r="N175" s="155">
        <v>1130</v>
      </c>
      <c r="O175" s="155">
        <v>385</v>
      </c>
      <c r="P175" s="155">
        <v>1620</v>
      </c>
      <c r="Q175" s="155">
        <v>5040</v>
      </c>
      <c r="R175" s="155">
        <v>120</v>
      </c>
      <c r="S175" s="155"/>
      <c r="T175" s="155">
        <v>140</v>
      </c>
      <c r="U175" s="155"/>
      <c r="V175" s="155">
        <v>900</v>
      </c>
      <c r="W175" s="155">
        <v>1100</v>
      </c>
      <c r="X175" s="155">
        <v>1253</v>
      </c>
      <c r="Y175" s="155">
        <v>1400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87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87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87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87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87"/>
        <v>#DIV/0!</v>
      </c>
      <c r="E180" s="16" t="e">
        <f>E179/E178</f>
        <v>#DIV/0!</v>
      </c>
      <c r="F180" s="16" t="e">
        <f t="shared" ref="F180:Y180" si="88">F179/F178</f>
        <v>#DIV/0!</v>
      </c>
      <c r="G180" s="16" t="e">
        <f t="shared" si="88"/>
        <v>#DIV/0!</v>
      </c>
      <c r="H180" s="16" t="e">
        <f t="shared" si="88"/>
        <v>#DIV/0!</v>
      </c>
      <c r="I180" s="16" t="e">
        <f t="shared" si="88"/>
        <v>#DIV/0!</v>
      </c>
      <c r="J180" s="16" t="e">
        <f t="shared" si="88"/>
        <v>#DIV/0!</v>
      </c>
      <c r="K180" s="16" t="e">
        <f t="shared" si="88"/>
        <v>#DIV/0!</v>
      </c>
      <c r="L180" s="16" t="e">
        <f t="shared" si="88"/>
        <v>#DIV/0!</v>
      </c>
      <c r="M180" s="16" t="e">
        <f t="shared" si="88"/>
        <v>#DIV/0!</v>
      </c>
      <c r="N180" s="16" t="e">
        <f t="shared" si="88"/>
        <v>#DIV/0!</v>
      </c>
      <c r="O180" s="16" t="e">
        <f t="shared" si="88"/>
        <v>#DIV/0!</v>
      </c>
      <c r="P180" s="16" t="e">
        <f t="shared" si="88"/>
        <v>#DIV/0!</v>
      </c>
      <c r="Q180" s="16" t="e">
        <f t="shared" si="88"/>
        <v>#DIV/0!</v>
      </c>
      <c r="R180" s="16" t="e">
        <f t="shared" si="88"/>
        <v>#DIV/0!</v>
      </c>
      <c r="S180" s="16" t="e">
        <f t="shared" si="88"/>
        <v>#DIV/0!</v>
      </c>
      <c r="T180" s="16" t="e">
        <f t="shared" si="88"/>
        <v>#DIV/0!</v>
      </c>
      <c r="U180" s="16" t="e">
        <f t="shared" si="88"/>
        <v>#DIV/0!</v>
      </c>
      <c r="V180" s="16" t="e">
        <f t="shared" si="88"/>
        <v>#DIV/0!</v>
      </c>
      <c r="W180" s="16" t="e">
        <f t="shared" si="88"/>
        <v>#DIV/0!</v>
      </c>
      <c r="X180" s="16" t="e">
        <f t="shared" si="88"/>
        <v>#DIV/0!</v>
      </c>
      <c r="Y180" s="16" t="e">
        <f t="shared" si="88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87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8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87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87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79622</v>
      </c>
      <c r="C185" s="122">
        <f>SUM(E185:Y185)</f>
        <v>84351</v>
      </c>
      <c r="D185" s="15">
        <f t="shared" ref="D185" si="89">C185/B185</f>
        <v>1.0593931325513049</v>
      </c>
      <c r="E185" s="36">
        <v>870</v>
      </c>
      <c r="F185" s="36">
        <v>1860</v>
      </c>
      <c r="G185" s="36">
        <v>9743</v>
      </c>
      <c r="H185" s="36">
        <v>4256</v>
      </c>
      <c r="I185" s="36">
        <v>5398</v>
      </c>
      <c r="J185" s="36">
        <v>4980</v>
      </c>
      <c r="K185" s="36">
        <v>2985</v>
      </c>
      <c r="L185" s="36">
        <v>3474</v>
      </c>
      <c r="M185" s="36">
        <v>2216</v>
      </c>
      <c r="N185" s="46">
        <v>3184</v>
      </c>
      <c r="O185" s="36">
        <v>2934</v>
      </c>
      <c r="P185" s="36">
        <v>3816</v>
      </c>
      <c r="Q185" s="36">
        <v>5814</v>
      </c>
      <c r="R185" s="36">
        <v>2568</v>
      </c>
      <c r="S185" s="36">
        <v>3418</v>
      </c>
      <c r="T185" s="46">
        <v>4073</v>
      </c>
      <c r="U185" s="36">
        <v>980</v>
      </c>
      <c r="V185" s="36">
        <v>1952</v>
      </c>
      <c r="W185" s="36">
        <v>8250</v>
      </c>
      <c r="X185" s="36">
        <v>7230</v>
      </c>
      <c r="Y185" s="36">
        <v>4350</v>
      </c>
    </row>
    <row r="186" spans="1:35" s="47" customFormat="1" ht="30" customHeight="1" x14ac:dyDescent="0.2">
      <c r="A186" s="11" t="s">
        <v>129</v>
      </c>
      <c r="B186" s="141">
        <f>B185/B184</f>
        <v>0.80567866755712059</v>
      </c>
      <c r="C186" s="141">
        <f>C185/C184</f>
        <v>0.898048484461337</v>
      </c>
      <c r="D186" s="15">
        <f t="shared" ref="D186:D188" si="90">C186/B186</f>
        <v>1.1146484580313996</v>
      </c>
      <c r="E186" s="70">
        <f t="shared" ref="E186:Y186" si="91">E185/E184</f>
        <v>0.95081967213114749</v>
      </c>
      <c r="F186" s="70">
        <f t="shared" si="91"/>
        <v>0.90029041626331074</v>
      </c>
      <c r="G186" s="70">
        <f t="shared" si="91"/>
        <v>1</v>
      </c>
      <c r="H186" s="70">
        <f t="shared" si="91"/>
        <v>0.62450476889214968</v>
      </c>
      <c r="I186" s="70">
        <f t="shared" si="91"/>
        <v>0.84528656435953653</v>
      </c>
      <c r="J186" s="70">
        <f t="shared" si="91"/>
        <v>1</v>
      </c>
      <c r="K186" s="70">
        <f t="shared" si="91"/>
        <v>0.87408491947291367</v>
      </c>
      <c r="L186" s="70">
        <f t="shared" si="91"/>
        <v>0.81953290870488327</v>
      </c>
      <c r="M186" s="70">
        <f t="shared" si="91"/>
        <v>0.8874649579495395</v>
      </c>
      <c r="N186" s="70">
        <f t="shared" si="91"/>
        <v>0.9689592209373098</v>
      </c>
      <c r="O186" s="70">
        <f t="shared" si="91"/>
        <v>0.98489425981873113</v>
      </c>
      <c r="P186" s="70">
        <f t="shared" si="91"/>
        <v>0.78212748514039765</v>
      </c>
      <c r="Q186" s="70">
        <f t="shared" si="91"/>
        <v>1</v>
      </c>
      <c r="R186" s="70">
        <f t="shared" si="91"/>
        <v>0.88186813186813184</v>
      </c>
      <c r="S186" s="70">
        <f t="shared" si="91"/>
        <v>0.80329024676850769</v>
      </c>
      <c r="T186" s="70">
        <f t="shared" si="91"/>
        <v>0.90571492105848339</v>
      </c>
      <c r="U186" s="70">
        <f t="shared" si="91"/>
        <v>0.88607594936708856</v>
      </c>
      <c r="V186" s="70">
        <f t="shared" si="91"/>
        <v>1</v>
      </c>
      <c r="W186" s="70">
        <f t="shared" si="91"/>
        <v>0.94686101228050035</v>
      </c>
      <c r="X186" s="70">
        <f t="shared" si="91"/>
        <v>1.0004151100041512</v>
      </c>
      <c r="Y186" s="70">
        <f t="shared" si="91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0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3613</v>
      </c>
      <c r="C188" s="122">
        <f>SUM(E188:Y188)</f>
        <v>3263</v>
      </c>
      <c r="D188" s="15">
        <f t="shared" si="90"/>
        <v>0.9031275947965679</v>
      </c>
      <c r="E188" s="46"/>
      <c r="F188" s="36">
        <v>100</v>
      </c>
      <c r="G188" s="36">
        <v>665</v>
      </c>
      <c r="H188" s="36"/>
      <c r="I188" s="36">
        <v>20</v>
      </c>
      <c r="J188" s="36"/>
      <c r="K188" s="36"/>
      <c r="L188" s="36"/>
      <c r="M188" s="36"/>
      <c r="N188" s="36"/>
      <c r="O188" s="46"/>
      <c r="P188" s="36">
        <v>88</v>
      </c>
      <c r="Q188" s="36"/>
      <c r="R188" s="36"/>
      <c r="S188" s="36"/>
      <c r="T188" s="36">
        <v>258</v>
      </c>
      <c r="U188" s="36"/>
      <c r="V188" s="36"/>
      <c r="W188" s="36">
        <v>78</v>
      </c>
      <c r="X188" s="36">
        <v>2054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2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81423</v>
      </c>
      <c r="C191" s="122">
        <f>SUM(E191:Y191)</f>
        <v>67299.8</v>
      </c>
      <c r="D191" s="9">
        <f t="shared" ref="D191:D195" si="93">C191/B191</f>
        <v>0.82654532503101097</v>
      </c>
      <c r="E191" s="26">
        <v>1285</v>
      </c>
      <c r="F191" s="26">
        <v>2066</v>
      </c>
      <c r="G191" s="26">
        <v>5470</v>
      </c>
      <c r="H191" s="26">
        <v>7369</v>
      </c>
      <c r="I191" s="26">
        <v>4718</v>
      </c>
      <c r="J191" s="26">
        <v>3300</v>
      </c>
      <c r="K191" s="26">
        <v>2656</v>
      </c>
      <c r="L191" s="26">
        <v>5255</v>
      </c>
      <c r="M191" s="26">
        <v>1854</v>
      </c>
      <c r="N191" s="26">
        <v>3247.8</v>
      </c>
      <c r="O191" s="26">
        <v>3212</v>
      </c>
      <c r="P191" s="26">
        <v>3130</v>
      </c>
      <c r="Q191" s="26">
        <v>6337</v>
      </c>
      <c r="R191" s="26">
        <v>1559</v>
      </c>
      <c r="S191" s="26">
        <v>1446</v>
      </c>
      <c r="T191" s="26">
        <v>1695</v>
      </c>
      <c r="U191" s="26">
        <v>450</v>
      </c>
      <c r="V191" s="26">
        <v>780</v>
      </c>
      <c r="W191" s="26">
        <v>3274</v>
      </c>
      <c r="X191" s="26">
        <v>4516</v>
      </c>
      <c r="Y191" s="26">
        <v>3680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3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36640.35</v>
      </c>
      <c r="C193" s="122">
        <f>C191*0.45</f>
        <v>30284.910000000003</v>
      </c>
      <c r="D193" s="9">
        <f t="shared" si="93"/>
        <v>0.82654532503101097</v>
      </c>
      <c r="E193" s="26">
        <f>E191*0.45</f>
        <v>578.25</v>
      </c>
      <c r="F193" s="26">
        <f t="shared" ref="F193:Y193" si="94">F191*0.45</f>
        <v>929.7</v>
      </c>
      <c r="G193" s="26">
        <f t="shared" si="94"/>
        <v>2461.5</v>
      </c>
      <c r="H193" s="26">
        <f t="shared" si="94"/>
        <v>3316.05</v>
      </c>
      <c r="I193" s="26">
        <f t="shared" si="94"/>
        <v>2123.1</v>
      </c>
      <c r="J193" s="26">
        <f t="shared" si="94"/>
        <v>1485</v>
      </c>
      <c r="K193" s="26">
        <f t="shared" si="94"/>
        <v>1195.2</v>
      </c>
      <c r="L193" s="26">
        <f t="shared" si="94"/>
        <v>2364.75</v>
      </c>
      <c r="M193" s="26">
        <f t="shared" si="94"/>
        <v>834.30000000000007</v>
      </c>
      <c r="N193" s="26">
        <f t="shared" si="94"/>
        <v>1461.5100000000002</v>
      </c>
      <c r="O193" s="26">
        <f t="shared" si="94"/>
        <v>1445.4</v>
      </c>
      <c r="P193" s="26">
        <f t="shared" si="94"/>
        <v>1408.5</v>
      </c>
      <c r="Q193" s="26">
        <f t="shared" si="94"/>
        <v>2851.65</v>
      </c>
      <c r="R193" s="26">
        <f t="shared" si="94"/>
        <v>701.55000000000007</v>
      </c>
      <c r="S193" s="26">
        <f t="shared" si="94"/>
        <v>650.70000000000005</v>
      </c>
      <c r="T193" s="26">
        <f t="shared" si="94"/>
        <v>762.75</v>
      </c>
      <c r="U193" s="26">
        <f t="shared" si="94"/>
        <v>202.5</v>
      </c>
      <c r="V193" s="26">
        <f t="shared" si="94"/>
        <v>351</v>
      </c>
      <c r="W193" s="26">
        <f t="shared" si="94"/>
        <v>1473.3</v>
      </c>
      <c r="X193" s="26">
        <f t="shared" si="94"/>
        <v>2032.2</v>
      </c>
      <c r="Y193" s="26">
        <f t="shared" si="94"/>
        <v>1656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0.85708421052631578</v>
      </c>
      <c r="C194" s="141">
        <f>C191/C192</f>
        <v>0.67828181534151044</v>
      </c>
      <c r="D194" s="9"/>
      <c r="E194" s="70">
        <f t="shared" ref="E194:Y194" si="95">E191/E192</f>
        <v>0.94833948339483398</v>
      </c>
      <c r="F194" s="70">
        <f t="shared" si="95"/>
        <v>0.87136229439055246</v>
      </c>
      <c r="G194" s="70">
        <f t="shared" si="95"/>
        <v>0.53024428072896468</v>
      </c>
      <c r="H194" s="70">
        <f t="shared" si="95"/>
        <v>0.7513254486133768</v>
      </c>
      <c r="I194" s="70">
        <f t="shared" si="95"/>
        <v>1.0956804458894567</v>
      </c>
      <c r="J194" s="70">
        <f t="shared" si="95"/>
        <v>0.71459506279774798</v>
      </c>
      <c r="K194" s="70">
        <f t="shared" si="95"/>
        <v>1.0440251572327044</v>
      </c>
      <c r="L194" s="70">
        <f t="shared" si="95"/>
        <v>0.53842213114754101</v>
      </c>
      <c r="M194" s="70">
        <f t="shared" si="95"/>
        <v>0.44449772236873653</v>
      </c>
      <c r="N194" s="70">
        <f t="shared" si="95"/>
        <v>0.96431116389548699</v>
      </c>
      <c r="O194" s="70">
        <f t="shared" si="95"/>
        <v>1.2025458629726695</v>
      </c>
      <c r="P194" s="70">
        <f t="shared" si="95"/>
        <v>0.5561478322672353</v>
      </c>
      <c r="Q194" s="70">
        <f t="shared" si="95"/>
        <v>1.2990979909799099</v>
      </c>
      <c r="R194" s="70">
        <f t="shared" si="95"/>
        <v>0.51966666666666672</v>
      </c>
      <c r="S194" s="70">
        <f t="shared" si="95"/>
        <v>0.3519961051606621</v>
      </c>
      <c r="T194" s="70">
        <f t="shared" si="95"/>
        <v>0.31771321462043112</v>
      </c>
      <c r="U194" s="70">
        <f t="shared" si="95"/>
        <v>0.23100616016427106</v>
      </c>
      <c r="V194" s="70">
        <f t="shared" si="95"/>
        <v>1.8978102189781021</v>
      </c>
      <c r="W194" s="70">
        <f t="shared" si="95"/>
        <v>1.0042944785276073</v>
      </c>
      <c r="X194" s="70">
        <f t="shared" si="95"/>
        <v>0.69476923076923081</v>
      </c>
      <c r="Y194" s="70">
        <f t="shared" si="95"/>
        <v>0.41511562323745066</v>
      </c>
    </row>
    <row r="195" spans="1:26" s="60" customFormat="1" ht="30" customHeight="1" outlineLevel="1" x14ac:dyDescent="0.2">
      <c r="A195" s="52" t="s">
        <v>138</v>
      </c>
      <c r="B195" s="23">
        <v>183049</v>
      </c>
      <c r="C195" s="122">
        <f>SUM(E195:Y195)</f>
        <v>153350</v>
      </c>
      <c r="D195" s="9">
        <f t="shared" si="93"/>
        <v>0.83775382547842381</v>
      </c>
      <c r="E195" s="26">
        <v>495</v>
      </c>
      <c r="F195" s="26">
        <v>3830</v>
      </c>
      <c r="G195" s="26">
        <v>14900</v>
      </c>
      <c r="H195" s="26">
        <v>7259</v>
      </c>
      <c r="I195" s="26">
        <v>4880</v>
      </c>
      <c r="J195" s="26">
        <v>6050</v>
      </c>
      <c r="K195" s="26">
        <v>350</v>
      </c>
      <c r="L195" s="26">
        <v>7634</v>
      </c>
      <c r="M195" s="26">
        <v>7400</v>
      </c>
      <c r="N195" s="26">
        <v>8250</v>
      </c>
      <c r="O195" s="26">
        <v>5786</v>
      </c>
      <c r="P195" s="26">
        <v>8300</v>
      </c>
      <c r="Q195" s="26">
        <v>700</v>
      </c>
      <c r="R195" s="26">
        <v>1800</v>
      </c>
      <c r="S195" s="26">
        <v>5350</v>
      </c>
      <c r="T195" s="26">
        <v>24428</v>
      </c>
      <c r="U195" s="26">
        <v>700</v>
      </c>
      <c r="V195" s="26">
        <v>450</v>
      </c>
      <c r="W195" s="26">
        <v>7456</v>
      </c>
      <c r="X195" s="26">
        <v>28042</v>
      </c>
      <c r="Y195" s="26">
        <v>9290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6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54914.7</v>
      </c>
      <c r="C197" s="122">
        <f>C195*0.3</f>
        <v>46005</v>
      </c>
      <c r="D197" s="9">
        <f t="shared" si="96"/>
        <v>0.83775382547842381</v>
      </c>
      <c r="E197" s="26">
        <f>E195*0.3</f>
        <v>148.5</v>
      </c>
      <c r="F197" s="26">
        <f t="shared" ref="F197:Y197" si="97">F195*0.3</f>
        <v>1149</v>
      </c>
      <c r="G197" s="26">
        <f t="shared" si="97"/>
        <v>4470</v>
      </c>
      <c r="H197" s="26">
        <f t="shared" si="97"/>
        <v>2177.6999999999998</v>
      </c>
      <c r="I197" s="26">
        <f t="shared" si="97"/>
        <v>1464</v>
      </c>
      <c r="J197" s="26">
        <f t="shared" si="97"/>
        <v>1815</v>
      </c>
      <c r="K197" s="26">
        <f t="shared" si="97"/>
        <v>105</v>
      </c>
      <c r="L197" s="26">
        <f t="shared" si="97"/>
        <v>2290.1999999999998</v>
      </c>
      <c r="M197" s="26">
        <f t="shared" si="97"/>
        <v>2220</v>
      </c>
      <c r="N197" s="26">
        <f t="shared" si="97"/>
        <v>2475</v>
      </c>
      <c r="O197" s="26">
        <f t="shared" si="97"/>
        <v>1735.8</v>
      </c>
      <c r="P197" s="26">
        <f t="shared" si="97"/>
        <v>2490</v>
      </c>
      <c r="Q197" s="26">
        <f t="shared" si="97"/>
        <v>210</v>
      </c>
      <c r="R197" s="26">
        <f t="shared" si="97"/>
        <v>540</v>
      </c>
      <c r="S197" s="26">
        <f t="shared" si="97"/>
        <v>1605</v>
      </c>
      <c r="T197" s="26">
        <f t="shared" si="97"/>
        <v>7328.4</v>
      </c>
      <c r="U197" s="26">
        <f t="shared" si="97"/>
        <v>210</v>
      </c>
      <c r="V197" s="26">
        <f t="shared" si="97"/>
        <v>135</v>
      </c>
      <c r="W197" s="26">
        <f t="shared" si="97"/>
        <v>2236.7999999999997</v>
      </c>
      <c r="X197" s="26">
        <f t="shared" si="97"/>
        <v>8412.6</v>
      </c>
      <c r="Y197" s="26">
        <f t="shared" si="97"/>
        <v>2787</v>
      </c>
    </row>
    <row r="198" spans="1:26" s="60" customFormat="1" ht="30" customHeight="1" collapsed="1" x14ac:dyDescent="0.2">
      <c r="A198" s="13" t="s">
        <v>137</v>
      </c>
      <c r="B198" s="9">
        <f>B195/B196</f>
        <v>0.67545756457564576</v>
      </c>
      <c r="C198" s="121">
        <f>C195/C196</f>
        <v>0.54163355408388525</v>
      </c>
      <c r="D198" s="154"/>
      <c r="E198" s="30">
        <f t="shared" ref="E198:Y198" si="98">E195/E196</f>
        <v>0.15221402214022139</v>
      </c>
      <c r="F198" s="30">
        <f t="shared" si="98"/>
        <v>0.60324460544967706</v>
      </c>
      <c r="G198" s="30">
        <f t="shared" si="98"/>
        <v>0.70028669455280346</v>
      </c>
      <c r="H198" s="30">
        <f t="shared" si="98"/>
        <v>0.37336693755786443</v>
      </c>
      <c r="I198" s="30">
        <f t="shared" si="98"/>
        <v>0.66115702479338845</v>
      </c>
      <c r="J198" s="30">
        <f t="shared" si="98"/>
        <v>0.38216158170677783</v>
      </c>
      <c r="K198" s="30">
        <f t="shared" si="98"/>
        <v>0.2936241610738255</v>
      </c>
      <c r="L198" s="30">
        <f t="shared" si="98"/>
        <v>0.30419190309212624</v>
      </c>
      <c r="M198" s="30">
        <f t="shared" si="98"/>
        <v>0.68991236248368448</v>
      </c>
      <c r="N198" s="30">
        <f t="shared" si="98"/>
        <v>0.69998303071440693</v>
      </c>
      <c r="O198" s="30">
        <f t="shared" si="98"/>
        <v>0.78753232611950452</v>
      </c>
      <c r="P198" s="30">
        <f t="shared" si="98"/>
        <v>0.42129841124815998</v>
      </c>
      <c r="Q198" s="30">
        <f t="shared" si="98"/>
        <v>0.16021972991531244</v>
      </c>
      <c r="R198" s="30">
        <f t="shared" si="98"/>
        <v>0.30779753761969902</v>
      </c>
      <c r="S198" s="30">
        <f t="shared" si="98"/>
        <v>0.601123595505618</v>
      </c>
      <c r="T198" s="30">
        <f t="shared" si="98"/>
        <v>0.65406447467066509</v>
      </c>
      <c r="U198" s="30">
        <f t="shared" si="98"/>
        <v>0.23947998631542936</v>
      </c>
      <c r="V198" s="30">
        <f t="shared" si="98"/>
        <v>0.33682634730538924</v>
      </c>
      <c r="W198" s="30">
        <f t="shared" si="98"/>
        <v>0.65340460958724034</v>
      </c>
      <c r="X198" s="30">
        <f t="shared" si="98"/>
        <v>0.70104999999999995</v>
      </c>
      <c r="Y198" s="30">
        <f t="shared" si="98"/>
        <v>0.42989356779268856</v>
      </c>
    </row>
    <row r="199" spans="1:26" s="60" customFormat="1" ht="30" customHeight="1" outlineLevel="1" x14ac:dyDescent="0.2">
      <c r="A199" s="52" t="s">
        <v>139</v>
      </c>
      <c r="B199" s="23">
        <v>12063</v>
      </c>
      <c r="C199" s="122">
        <f>SUM(E199:Y199)</f>
        <v>4790</v>
      </c>
      <c r="D199" s="154">
        <f t="shared" ref="D199" si="99">C199/B199</f>
        <v>0.39708198623891239</v>
      </c>
      <c r="E199" s="26"/>
      <c r="F199" s="26"/>
      <c r="G199" s="26"/>
      <c r="H199" s="26">
        <v>2000</v>
      </c>
      <c r="I199" s="26"/>
      <c r="J199" s="26"/>
      <c r="K199" s="26">
        <v>700</v>
      </c>
      <c r="L199" s="26">
        <v>1090</v>
      </c>
      <c r="M199" s="26"/>
      <c r="N199" s="26"/>
      <c r="O199" s="26"/>
      <c r="P199" s="26">
        <v>1000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96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2291.9699999999998</v>
      </c>
      <c r="C201" s="122">
        <f>C199*0.19</f>
        <v>910.1</v>
      </c>
      <c r="D201" s="154">
        <f t="shared" si="96"/>
        <v>0.39708198623891244</v>
      </c>
      <c r="E201" s="26"/>
      <c r="F201" s="26"/>
      <c r="G201" s="155"/>
      <c r="H201" s="155"/>
      <c r="I201" s="155"/>
      <c r="J201" s="155"/>
      <c r="K201" s="155">
        <f t="shared" ref="K201" si="100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3.6040369516115542E-2</v>
      </c>
      <c r="C202" s="121">
        <f>C199/C200</f>
        <v>1.4206609780909757E-2</v>
      </c>
      <c r="D202" s="154"/>
      <c r="E202" s="30"/>
      <c r="F202" s="30"/>
      <c r="G202" s="30"/>
      <c r="H202" s="30"/>
      <c r="I202" s="30"/>
      <c r="J202" s="30"/>
      <c r="K202" s="30">
        <f t="shared" ref="K202:L202" si="101">K199/K200</f>
        <v>0.35228988424760949</v>
      </c>
      <c r="L202" s="30">
        <f t="shared" si="101"/>
        <v>4.9637961655813106E-2</v>
      </c>
      <c r="M202" s="30"/>
      <c r="N202" s="30"/>
      <c r="O202" s="30"/>
      <c r="P202" s="100">
        <f t="shared" ref="P202" si="102">P199/P200</f>
        <v>5.3296381175718166E-2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227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96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96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96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96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93847.01999999999</v>
      </c>
      <c r="C208" s="155">
        <f>C206+C204+C201+C197+C193</f>
        <v>77235.010000000009</v>
      </c>
      <c r="D208" s="154">
        <f t="shared" si="96"/>
        <v>0.82298841241842324</v>
      </c>
      <c r="E208" s="26">
        <f>E206+E204+E201+E197+E193</f>
        <v>726.75</v>
      </c>
      <c r="F208" s="26">
        <f t="shared" ref="F208:Y208" si="103">F206+F204+F201+F197+F193</f>
        <v>2078.6999999999998</v>
      </c>
      <c r="G208" s="26">
        <f t="shared" si="103"/>
        <v>6931.5</v>
      </c>
      <c r="H208" s="26">
        <f t="shared" si="103"/>
        <v>5493.75</v>
      </c>
      <c r="I208" s="26">
        <f t="shared" si="103"/>
        <v>3587.1</v>
      </c>
      <c r="J208" s="26">
        <f t="shared" si="103"/>
        <v>3300</v>
      </c>
      <c r="K208" s="26">
        <f>K206+K204+K201+K197+K193</f>
        <v>1433.2</v>
      </c>
      <c r="L208" s="26">
        <f t="shared" si="103"/>
        <v>4654.95</v>
      </c>
      <c r="M208" s="26">
        <f t="shared" si="103"/>
        <v>3054.3</v>
      </c>
      <c r="N208" s="26">
        <f t="shared" si="103"/>
        <v>3936.51</v>
      </c>
      <c r="O208" s="26">
        <f t="shared" si="103"/>
        <v>3181.2</v>
      </c>
      <c r="P208" s="26">
        <f t="shared" si="103"/>
        <v>3898.5</v>
      </c>
      <c r="Q208" s="26">
        <f t="shared" si="103"/>
        <v>3061.65</v>
      </c>
      <c r="R208" s="26">
        <f t="shared" si="103"/>
        <v>1241.5500000000002</v>
      </c>
      <c r="S208" s="26">
        <f t="shared" si="103"/>
        <v>2255.6999999999998</v>
      </c>
      <c r="T208" s="26">
        <f t="shared" si="103"/>
        <v>8091.15</v>
      </c>
      <c r="U208" s="26">
        <f t="shared" si="103"/>
        <v>412.5</v>
      </c>
      <c r="V208" s="26">
        <f t="shared" si="103"/>
        <v>486</v>
      </c>
      <c r="W208" s="155">
        <f t="shared" si="103"/>
        <v>3710.0999999999995</v>
      </c>
      <c r="X208" s="26">
        <f t="shared" si="103"/>
        <v>10444.800000000001</v>
      </c>
      <c r="Y208" s="26">
        <f t="shared" si="103"/>
        <v>4443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6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13.740010541418989</v>
      </c>
      <c r="C210" s="134">
        <f>C208/C209*10</f>
        <v>11.083209803907501</v>
      </c>
      <c r="D210" s="9">
        <f t="shared" si="96"/>
        <v>0.80663764925779236</v>
      </c>
      <c r="E210" s="51">
        <f>E208/E209*10</f>
        <v>11.91393442622951</v>
      </c>
      <c r="F210" s="51">
        <f t="shared" ref="F210:Y210" si="104">F208/F209*10</f>
        <v>10.914675767918087</v>
      </c>
      <c r="G210" s="51">
        <f t="shared" si="104"/>
        <v>11.944683784249525</v>
      </c>
      <c r="H210" s="51">
        <f t="shared" si="104"/>
        <v>7.8752150229357802</v>
      </c>
      <c r="I210" s="51">
        <f t="shared" si="104"/>
        <v>12.959176300578035</v>
      </c>
      <c r="J210" s="51">
        <f t="shared" si="104"/>
        <v>11.118598382749326</v>
      </c>
      <c r="K210" s="51">
        <f>K208/K209*10</f>
        <v>20.044755244755244</v>
      </c>
      <c r="L210" s="51">
        <f t="shared" si="104"/>
        <v>7.4194293911380296</v>
      </c>
      <c r="M210" s="51">
        <f t="shared" si="104"/>
        <v>11.392390898918315</v>
      </c>
      <c r="N210" s="51">
        <f t="shared" si="104"/>
        <v>15.583966745843231</v>
      </c>
      <c r="O210" s="51">
        <f t="shared" si="104"/>
        <v>15.874251497005986</v>
      </c>
      <c r="P210" s="51">
        <f t="shared" si="104"/>
        <v>9.2337754618664132</v>
      </c>
      <c r="Q210" s="51">
        <f t="shared" si="104"/>
        <v>15.338927855711423</v>
      </c>
      <c r="R210" s="51">
        <f t="shared" si="104"/>
        <v>9.196666666666669</v>
      </c>
      <c r="S210" s="51">
        <f t="shared" si="104"/>
        <v>10.981986368062318</v>
      </c>
      <c r="T210" s="51">
        <f t="shared" si="104"/>
        <v>10.110146195176808</v>
      </c>
      <c r="U210" s="51">
        <f t="shared" si="104"/>
        <v>3.7636861313868613</v>
      </c>
      <c r="V210" s="51">
        <f t="shared" si="104"/>
        <v>15.779220779220779</v>
      </c>
      <c r="W210" s="51">
        <f t="shared" si="104"/>
        <v>15.174233128834354</v>
      </c>
      <c r="X210" s="51">
        <f>X208/X209*10</f>
        <v>13.062531265632817</v>
      </c>
      <c r="Y210" s="51">
        <f t="shared" si="104"/>
        <v>8.9091638259474628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</row>
    <row r="221" spans="1:25" ht="20.45" hidden="1" customHeight="1" x14ac:dyDescent="0.25">
      <c r="A221" s="170"/>
      <c r="B221" s="171"/>
      <c r="C221" s="171"/>
      <c r="D221" s="171"/>
      <c r="E221" s="171"/>
      <c r="F221" s="171"/>
      <c r="G221" s="171"/>
      <c r="H221" s="171"/>
      <c r="I221" s="171"/>
      <c r="J221" s="17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2021-07-08T14:40:50Z</cp:lastPrinted>
  <dcterms:created xsi:type="dcterms:W3CDTF">2017-06-08T05:54:08Z</dcterms:created>
  <dcterms:modified xsi:type="dcterms:W3CDTF">2021-07-08T15:25:42Z</dcterms:modified>
</cp:coreProperties>
</file>