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40" windowHeight="11205" activeTab="9"/>
  </bookViews>
  <sheets>
    <sheet name="2014" sheetId="5" r:id="rId1"/>
    <sheet name="2014У" sheetId="11" r:id="rId2"/>
    <sheet name="2015" sheetId="6" r:id="rId3"/>
    <sheet name="2015У" sheetId="12" r:id="rId4"/>
    <sheet name="2016" sheetId="7" r:id="rId5"/>
    <sheet name="2016У" sheetId="13" r:id="rId6"/>
    <sheet name="2017" sheetId="8" r:id="rId7"/>
    <sheet name="2017У" sheetId="14" r:id="rId8"/>
    <sheet name="2018" sheetId="10" r:id="rId9"/>
    <sheet name="2018У" sheetId="15" r:id="rId10"/>
  </sheets>
  <definedNames>
    <definedName name="OLE_LINK5" localSheetId="6">'2017'!#REF!</definedName>
    <definedName name="OLE_LINK5" localSheetId="7">'2017У'!#REF!</definedName>
    <definedName name="REPORT_HEADER" localSheetId="1">'2014У'!#REF!</definedName>
    <definedName name="REPORT_HEADER" localSheetId="2">'2015'!#REF!</definedName>
    <definedName name="REPORT_HEADER" localSheetId="3">'2015У'!#REF!</definedName>
    <definedName name="REPORT_HEADER" localSheetId="4">'2016'!#REF!</definedName>
    <definedName name="REPORT_HEADER" localSheetId="5">'2016У'!#REF!</definedName>
    <definedName name="REPORT_HEADER" localSheetId="6">'2017'!#REF!</definedName>
    <definedName name="REPORT_HEADER" localSheetId="7">'2017У'!#REF!</definedName>
    <definedName name="REPORT_HEADER" localSheetId="8">'2018'!#REF!</definedName>
    <definedName name="REPORT_HEADER" localSheetId="9">'2018У'!#REF!</definedName>
    <definedName name="REPORT_HEADER">'2014'!#REF!</definedName>
    <definedName name="RPN_NAME" localSheetId="1">'2018'!#REF!</definedName>
    <definedName name="RPN_NAME" localSheetId="3">'2018'!#REF!</definedName>
    <definedName name="RPN_NAME" localSheetId="5">'2018'!#REF!</definedName>
    <definedName name="RPN_NAME" localSheetId="7">'2018'!#REF!</definedName>
    <definedName name="RPN_NAME" localSheetId="9">'2018У'!#REF!</definedName>
    <definedName name="RPN_NAME">'2018'!#REF!</definedName>
    <definedName name="YEAR" localSheetId="1">'2018'!#REF!</definedName>
    <definedName name="YEAR" localSheetId="3">'2018'!#REF!</definedName>
    <definedName name="YEAR" localSheetId="5">'2018'!#REF!</definedName>
    <definedName name="YEAR" localSheetId="7">'2018'!#REF!</definedName>
    <definedName name="YEAR" localSheetId="9">'2018У'!#REF!</definedName>
    <definedName name="YEAR">'2018'!#REF!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7" i="10"/>
  <c r="S37"/>
  <c r="S6"/>
  <c r="T7"/>
  <c r="T37"/>
  <c r="T6"/>
  <c r="U7"/>
  <c r="U37"/>
  <c r="U6"/>
  <c r="V7"/>
  <c r="V37"/>
  <c r="V6"/>
  <c r="W7"/>
  <c r="W37"/>
  <c r="W6"/>
  <c r="X7"/>
  <c r="X37"/>
  <c r="X6"/>
  <c r="Y7"/>
  <c r="Y37"/>
  <c r="Y6"/>
  <c r="Z7"/>
  <c r="Z37"/>
  <c r="Z6"/>
  <c r="AA7"/>
  <c r="AA37"/>
  <c r="AA6"/>
  <c r="AB7"/>
  <c r="AB37"/>
  <c r="AB6"/>
  <c r="AC7"/>
  <c r="AC37"/>
  <c r="AC6"/>
  <c r="AD7"/>
  <c r="AD37"/>
  <c r="AD6"/>
  <c r="AE7"/>
  <c r="AE37"/>
  <c r="AE6"/>
  <c r="AF7"/>
  <c r="AF37"/>
  <c r="AF6"/>
  <c r="AG7"/>
  <c r="AG37"/>
  <c r="AG6"/>
  <c r="AH7"/>
  <c r="AH37"/>
  <c r="AH6"/>
  <c r="AI7"/>
  <c r="AI37"/>
  <c r="AI6"/>
  <c r="R7"/>
  <c r="R37"/>
  <c r="R6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37"/>
  <c r="P6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37"/>
  <c r="N6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37"/>
  <c r="L6"/>
  <c r="J8"/>
  <c r="J9"/>
  <c r="J10"/>
  <c r="J12"/>
  <c r="J14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37"/>
  <c r="J6"/>
  <c r="H8"/>
  <c r="H9"/>
  <c r="H10"/>
  <c r="H12"/>
  <c r="H14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37"/>
  <c r="H6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37"/>
  <c r="F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37"/>
  <c r="E6"/>
  <c r="R7" i="8"/>
  <c r="R31"/>
  <c r="R6"/>
  <c r="S7"/>
  <c r="S31"/>
  <c r="S6"/>
  <c r="T7"/>
  <c r="T31"/>
  <c r="T6"/>
  <c r="U7"/>
  <c r="U31"/>
  <c r="U6"/>
  <c r="V7"/>
  <c r="V31"/>
  <c r="V6"/>
  <c r="W7"/>
  <c r="W31"/>
  <c r="W6"/>
  <c r="X7"/>
  <c r="X31"/>
  <c r="X6"/>
  <c r="Y7"/>
  <c r="Y31"/>
  <c r="Y6"/>
  <c r="Z7"/>
  <c r="Z31"/>
  <c r="Z6"/>
  <c r="AA7"/>
  <c r="AA31"/>
  <c r="AA6"/>
  <c r="AB7"/>
  <c r="AB31"/>
  <c r="AB6"/>
  <c r="AC7"/>
  <c r="AC31"/>
  <c r="AC6"/>
  <c r="AD7"/>
  <c r="AD31"/>
  <c r="AD6"/>
  <c r="AE7"/>
  <c r="AE31"/>
  <c r="AE6"/>
  <c r="AF7"/>
  <c r="AF31"/>
  <c r="AF6"/>
  <c r="AG7"/>
  <c r="AG31"/>
  <c r="AG6"/>
  <c r="AH7"/>
  <c r="AH31"/>
  <c r="AH6"/>
  <c r="Q7"/>
  <c r="Q31"/>
  <c r="Q6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7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31"/>
  <c r="O6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7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31"/>
  <c r="M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7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31"/>
  <c r="K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7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31"/>
  <c r="I6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7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31"/>
  <c r="G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7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31"/>
  <c r="E6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7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31"/>
  <c r="D6"/>
  <c r="R7" i="7"/>
  <c r="R26"/>
  <c r="R6"/>
  <c r="S7"/>
  <c r="S26"/>
  <c r="S6"/>
  <c r="T7"/>
  <c r="T26"/>
  <c r="T6"/>
  <c r="U7"/>
  <c r="U26"/>
  <c r="U6"/>
  <c r="V7"/>
  <c r="V26"/>
  <c r="V6"/>
  <c r="W7"/>
  <c r="W26"/>
  <c r="W6"/>
  <c r="X7"/>
  <c r="X26"/>
  <c r="X6"/>
  <c r="Y7"/>
  <c r="Y26"/>
  <c r="Y6"/>
  <c r="Z7"/>
  <c r="Z26"/>
  <c r="Z6"/>
  <c r="AA7"/>
  <c r="AA26"/>
  <c r="AA6"/>
  <c r="AB7"/>
  <c r="AB26"/>
  <c r="AB6"/>
  <c r="AC7"/>
  <c r="AC26"/>
  <c r="AC6"/>
  <c r="AD7"/>
  <c r="AD26"/>
  <c r="AD6"/>
  <c r="AE7"/>
  <c r="AE26"/>
  <c r="AE6"/>
  <c r="AF7"/>
  <c r="AF26"/>
  <c r="AF6"/>
  <c r="AG7"/>
  <c r="AG26"/>
  <c r="AG6"/>
  <c r="AH7"/>
  <c r="AH26"/>
  <c r="AH6"/>
  <c r="Q7"/>
  <c r="Q26"/>
  <c r="Q6"/>
  <c r="O7"/>
  <c r="O26"/>
  <c r="O6"/>
  <c r="M7"/>
  <c r="M26"/>
  <c r="M6"/>
  <c r="K7"/>
  <c r="K26"/>
  <c r="K6"/>
  <c r="I7"/>
  <c r="I26"/>
  <c r="I6"/>
  <c r="G7"/>
  <c r="G26"/>
  <c r="G6"/>
  <c r="E7"/>
  <c r="E26"/>
  <c r="E6"/>
  <c r="D7"/>
  <c r="D26"/>
  <c r="D6"/>
  <c r="R7" i="6"/>
  <c r="R25"/>
  <c r="R6"/>
  <c r="S7"/>
  <c r="S25"/>
  <c r="S6"/>
  <c r="T7"/>
  <c r="T25"/>
  <c r="T6"/>
  <c r="U7"/>
  <c r="U25"/>
  <c r="U6"/>
  <c r="V7"/>
  <c r="V25"/>
  <c r="V6"/>
  <c r="W7"/>
  <c r="W25"/>
  <c r="W6"/>
  <c r="X7"/>
  <c r="X25"/>
  <c r="X6"/>
  <c r="Y7"/>
  <c r="Y25"/>
  <c r="Y6"/>
  <c r="Z7"/>
  <c r="Z25"/>
  <c r="Z6"/>
  <c r="AA7"/>
  <c r="AA25"/>
  <c r="AA6"/>
  <c r="AB7"/>
  <c r="AB25"/>
  <c r="AB6"/>
  <c r="AC7"/>
  <c r="AC25"/>
  <c r="AC6"/>
  <c r="AD7"/>
  <c r="AD25"/>
  <c r="AD6"/>
  <c r="AE7"/>
  <c r="AE25"/>
  <c r="AE6"/>
  <c r="AF7"/>
  <c r="AF25"/>
  <c r="AF6"/>
  <c r="AG7"/>
  <c r="AG25"/>
  <c r="AG6"/>
  <c r="AH7"/>
  <c r="AH25"/>
  <c r="AH6"/>
  <c r="Q7"/>
  <c r="Q25"/>
  <c r="Q6"/>
  <c r="O7"/>
  <c r="O25"/>
  <c r="O6"/>
  <c r="M7"/>
  <c r="M25"/>
  <c r="M6"/>
  <c r="K7"/>
  <c r="K25"/>
  <c r="K6"/>
  <c r="I7"/>
  <c r="I25"/>
  <c r="I6"/>
  <c r="G7"/>
  <c r="G25"/>
  <c r="G6"/>
  <c r="E7"/>
  <c r="E25"/>
  <c r="E6"/>
  <c r="D7"/>
  <c r="D25"/>
  <c r="D6"/>
  <c r="R7" i="5"/>
  <c r="R25"/>
  <c r="R6"/>
  <c r="S7"/>
  <c r="S25"/>
  <c r="S6"/>
  <c r="T7"/>
  <c r="T25"/>
  <c r="T6"/>
  <c r="U7"/>
  <c r="U25"/>
  <c r="U6"/>
  <c r="V7"/>
  <c r="V25"/>
  <c r="V6"/>
  <c r="W7"/>
  <c r="W25"/>
  <c r="W6"/>
  <c r="X7"/>
  <c r="X25"/>
  <c r="X6"/>
  <c r="Y7"/>
  <c r="Y25"/>
  <c r="Y6"/>
  <c r="Z7"/>
  <c r="Z25"/>
  <c r="Z6"/>
  <c r="AA7"/>
  <c r="AA25"/>
  <c r="AA6"/>
  <c r="AB7"/>
  <c r="AB25"/>
  <c r="AB6"/>
  <c r="AC7"/>
  <c r="AC25"/>
  <c r="AC6"/>
  <c r="AD7"/>
  <c r="AD25"/>
  <c r="AD6"/>
  <c r="AE7"/>
  <c r="AE25"/>
  <c r="AE6"/>
  <c r="AF7"/>
  <c r="AF25"/>
  <c r="AF6"/>
  <c r="AG7"/>
  <c r="AG25"/>
  <c r="AG6"/>
  <c r="AH7"/>
  <c r="AH25"/>
  <c r="AH6"/>
  <c r="Q7"/>
  <c r="Q25"/>
  <c r="Q6"/>
  <c r="O7"/>
  <c r="O25"/>
  <c r="O6"/>
  <c r="M7"/>
  <c r="M25"/>
  <c r="M6"/>
  <c r="K7"/>
  <c r="K25"/>
  <c r="K6"/>
  <c r="I7"/>
  <c r="I25"/>
  <c r="I6"/>
  <c r="G7"/>
  <c r="G25"/>
  <c r="G6"/>
  <c r="E7"/>
  <c r="E25"/>
  <c r="E6"/>
  <c r="D7"/>
  <c r="D25"/>
  <c r="D6"/>
  <c r="Q70" i="10"/>
  <c r="O70"/>
  <c r="M70"/>
  <c r="K70"/>
  <c r="I70"/>
  <c r="G70"/>
  <c r="Q69"/>
  <c r="O69"/>
  <c r="M69"/>
  <c r="K69"/>
  <c r="I69"/>
  <c r="G69"/>
  <c r="Q68"/>
  <c r="O68"/>
  <c r="M68"/>
  <c r="K68"/>
  <c r="I68"/>
  <c r="G68"/>
  <c r="Q67"/>
  <c r="O67"/>
  <c r="M67"/>
  <c r="K67"/>
  <c r="I67"/>
  <c r="G67"/>
  <c r="Q66"/>
  <c r="O66"/>
  <c r="M66"/>
  <c r="K66"/>
  <c r="I66"/>
  <c r="G66"/>
  <c r="Q65"/>
  <c r="O65"/>
  <c r="M65"/>
  <c r="K65"/>
  <c r="I65"/>
  <c r="G65"/>
  <c r="Q64"/>
  <c r="O64"/>
  <c r="M64"/>
  <c r="K64"/>
  <c r="I64"/>
  <c r="G64"/>
  <c r="Q63"/>
  <c r="O63"/>
  <c r="M63"/>
  <c r="K63"/>
  <c r="I63"/>
  <c r="G63"/>
  <c r="Q62"/>
  <c r="O62"/>
  <c r="M62"/>
  <c r="K62"/>
  <c r="I62"/>
  <c r="G62"/>
  <c r="Q61"/>
  <c r="O61"/>
  <c r="M61"/>
  <c r="K61"/>
  <c r="I61"/>
  <c r="G61"/>
  <c r="Q60"/>
  <c r="O60"/>
  <c r="M60"/>
  <c r="K60"/>
  <c r="I60"/>
  <c r="G60"/>
  <c r="Q59"/>
  <c r="O59"/>
  <c r="M59"/>
  <c r="K59"/>
  <c r="I59"/>
  <c r="G59"/>
  <c r="Q58"/>
  <c r="O58"/>
  <c r="M58"/>
  <c r="K58"/>
  <c r="I58"/>
  <c r="G58"/>
  <c r="Q57"/>
  <c r="O57"/>
  <c r="M57"/>
  <c r="K57"/>
  <c r="I57"/>
  <c r="G57"/>
  <c r="Q56"/>
  <c r="O56"/>
  <c r="M56"/>
  <c r="K56"/>
  <c r="I56"/>
  <c r="G56"/>
  <c r="Q55"/>
  <c r="O55"/>
  <c r="M55"/>
  <c r="K55"/>
  <c r="I55"/>
  <c r="G55"/>
  <c r="Q54"/>
  <c r="O54"/>
  <c r="M54"/>
  <c r="K54"/>
  <c r="I54"/>
  <c r="G54"/>
  <c r="Q53"/>
  <c r="O53"/>
  <c r="M53"/>
  <c r="K53"/>
  <c r="I53"/>
  <c r="G53"/>
  <c r="Q52"/>
  <c r="O52"/>
  <c r="M52"/>
  <c r="K52"/>
  <c r="I52"/>
  <c r="G52"/>
  <c r="Q51"/>
  <c r="O51"/>
  <c r="M51"/>
  <c r="K51"/>
  <c r="I51"/>
  <c r="G51"/>
  <c r="Q50"/>
  <c r="O50"/>
  <c r="M50"/>
  <c r="K50"/>
  <c r="I50"/>
  <c r="G50"/>
  <c r="Q49"/>
  <c r="O49"/>
  <c r="M49"/>
  <c r="K49"/>
  <c r="I49"/>
  <c r="G49"/>
  <c r="Q48"/>
  <c r="O48"/>
  <c r="M48"/>
  <c r="K48"/>
  <c r="I48"/>
  <c r="G48"/>
  <c r="Q47"/>
  <c r="O47"/>
  <c r="M47"/>
  <c r="K47"/>
  <c r="I47"/>
  <c r="G47"/>
  <c r="Q46"/>
  <c r="O46"/>
  <c r="M46"/>
  <c r="K46"/>
  <c r="I46"/>
  <c r="G46"/>
  <c r="Q45"/>
  <c r="O45"/>
  <c r="M45"/>
  <c r="K45"/>
  <c r="I45"/>
  <c r="G45"/>
  <c r="Q44"/>
  <c r="O44"/>
  <c r="M44"/>
  <c r="K44"/>
  <c r="I44"/>
  <c r="G44"/>
  <c r="Q43"/>
  <c r="O43"/>
  <c r="M43"/>
  <c r="K43"/>
  <c r="I43"/>
  <c r="G43"/>
  <c r="Q42"/>
  <c r="O42"/>
  <c r="M42"/>
  <c r="K42"/>
  <c r="I42"/>
  <c r="G42"/>
  <c r="Q41"/>
  <c r="O41"/>
  <c r="M41"/>
  <c r="K41"/>
  <c r="I41"/>
  <c r="G41"/>
  <c r="Q40"/>
  <c r="O40"/>
  <c r="M40"/>
  <c r="K40"/>
  <c r="I40"/>
  <c r="G40"/>
  <c r="Q39"/>
  <c r="O39"/>
  <c r="M39"/>
  <c r="K39"/>
  <c r="I39"/>
  <c r="G39"/>
  <c r="Q38"/>
  <c r="O38"/>
  <c r="M38"/>
  <c r="K38"/>
  <c r="I38"/>
  <c r="G38"/>
  <c r="Q37"/>
  <c r="O37"/>
  <c r="M37"/>
  <c r="K37"/>
  <c r="I37"/>
  <c r="G37"/>
  <c r="Q36"/>
  <c r="O36"/>
  <c r="M36"/>
  <c r="K36"/>
  <c r="I36"/>
  <c r="G36"/>
  <c r="Q35"/>
  <c r="O35"/>
  <c r="M35"/>
  <c r="K35"/>
  <c r="I35"/>
  <c r="G35"/>
  <c r="Q34"/>
  <c r="O34"/>
  <c r="M34"/>
  <c r="K34"/>
  <c r="I34"/>
  <c r="G34"/>
  <c r="Q33"/>
  <c r="O33"/>
  <c r="M33"/>
  <c r="K33"/>
  <c r="I33"/>
  <c r="G33"/>
  <c r="Q32"/>
  <c r="O32"/>
  <c r="M32"/>
  <c r="K32"/>
  <c r="I32"/>
  <c r="G32"/>
  <c r="Q31"/>
  <c r="O31"/>
  <c r="M31"/>
  <c r="K31"/>
  <c r="I31"/>
  <c r="G31"/>
  <c r="Q30"/>
  <c r="O30"/>
  <c r="M30"/>
  <c r="K30"/>
  <c r="I30"/>
  <c r="G30"/>
  <c r="Q29"/>
  <c r="O29"/>
  <c r="M29"/>
  <c r="K29"/>
  <c r="I29"/>
  <c r="G29"/>
  <c r="Q28"/>
  <c r="O28"/>
  <c r="M28"/>
  <c r="K28"/>
  <c r="I28"/>
  <c r="G28"/>
  <c r="Q27"/>
  <c r="O27"/>
  <c r="M27"/>
  <c r="K27"/>
  <c r="I27"/>
  <c r="G27"/>
  <c r="Q26"/>
  <c r="O26"/>
  <c r="M26"/>
  <c r="K26"/>
  <c r="I26"/>
  <c r="G26"/>
  <c r="Q25"/>
  <c r="O25"/>
  <c r="M25"/>
  <c r="K25"/>
  <c r="I25"/>
  <c r="G25"/>
  <c r="Q24"/>
  <c r="O24"/>
  <c r="M24"/>
  <c r="K24"/>
  <c r="I24"/>
  <c r="G24"/>
  <c r="Q23"/>
  <c r="O23"/>
  <c r="M23"/>
  <c r="K23"/>
  <c r="I23"/>
  <c r="G23"/>
  <c r="Q22"/>
  <c r="O22"/>
  <c r="M22"/>
  <c r="K22"/>
  <c r="I22"/>
  <c r="G22"/>
  <c r="Q21"/>
  <c r="O21"/>
  <c r="M21"/>
  <c r="K21"/>
  <c r="I21"/>
  <c r="G21"/>
  <c r="Q20"/>
  <c r="O20"/>
  <c r="M20"/>
  <c r="K20"/>
  <c r="I20"/>
  <c r="G20"/>
  <c r="Q19"/>
  <c r="O19"/>
  <c r="M19"/>
  <c r="K19"/>
  <c r="I19"/>
  <c r="G19"/>
  <c r="Q18"/>
  <c r="O18"/>
  <c r="M18"/>
  <c r="K18"/>
  <c r="I18"/>
  <c r="G18"/>
  <c r="Q17"/>
  <c r="O17"/>
  <c r="M17"/>
  <c r="K17"/>
  <c r="I17"/>
  <c r="G17"/>
  <c r="Q16"/>
  <c r="O16"/>
  <c r="M16"/>
  <c r="K16"/>
  <c r="I16"/>
  <c r="G16"/>
  <c r="Q15"/>
  <c r="O15"/>
  <c r="M15"/>
  <c r="K15"/>
  <c r="I15"/>
  <c r="G15"/>
  <c r="Q14"/>
  <c r="O14"/>
  <c r="M14"/>
  <c r="K14"/>
  <c r="I14"/>
  <c r="G14"/>
  <c r="Q13"/>
  <c r="O13"/>
  <c r="M13"/>
  <c r="K13"/>
  <c r="I13"/>
  <c r="G13"/>
  <c r="Q12"/>
  <c r="O12"/>
  <c r="M12"/>
  <c r="K12"/>
  <c r="I12"/>
  <c r="G12"/>
  <c r="Q11"/>
  <c r="O11"/>
  <c r="M11"/>
  <c r="K11"/>
  <c r="I11"/>
  <c r="G11"/>
  <c r="Q10"/>
  <c r="O10"/>
  <c r="M10"/>
  <c r="K10"/>
  <c r="I10"/>
  <c r="G10"/>
  <c r="Q8"/>
  <c r="O8"/>
  <c r="M8"/>
  <c r="K8"/>
  <c r="I8"/>
  <c r="G8"/>
  <c r="Q7"/>
  <c r="O7"/>
  <c r="M7"/>
  <c r="K7"/>
  <c r="I7"/>
  <c r="G7"/>
  <c r="Q9"/>
  <c r="O9"/>
  <c r="M9"/>
  <c r="K9"/>
  <c r="I9"/>
  <c r="G9"/>
  <c r="Q6"/>
  <c r="O6"/>
  <c r="M6"/>
  <c r="K6"/>
  <c r="I6"/>
  <c r="G6"/>
  <c r="P61" i="8"/>
  <c r="N61"/>
  <c r="L61"/>
  <c r="J61"/>
  <c r="H61"/>
  <c r="F61"/>
  <c r="P60"/>
  <c r="N60"/>
  <c r="L60"/>
  <c r="J60"/>
  <c r="H60"/>
  <c r="F60"/>
  <c r="P59"/>
  <c r="N59"/>
  <c r="L59"/>
  <c r="J59"/>
  <c r="H59"/>
  <c r="F59"/>
  <c r="P58"/>
  <c r="N58"/>
  <c r="L58"/>
  <c r="J58"/>
  <c r="H58"/>
  <c r="F58"/>
  <c r="P57"/>
  <c r="N57"/>
  <c r="L57"/>
  <c r="J57"/>
  <c r="H57"/>
  <c r="F57"/>
  <c r="P56"/>
  <c r="N56"/>
  <c r="L56"/>
  <c r="J56"/>
  <c r="H56"/>
  <c r="F56"/>
  <c r="P55"/>
  <c r="N55"/>
  <c r="L55"/>
  <c r="J55"/>
  <c r="H55"/>
  <c r="F55"/>
  <c r="P54"/>
  <c r="N54"/>
  <c r="L54"/>
  <c r="J54"/>
  <c r="H54"/>
  <c r="F54"/>
  <c r="P53"/>
  <c r="N53"/>
  <c r="L53"/>
  <c r="J53"/>
  <c r="H53"/>
  <c r="F53"/>
  <c r="P52"/>
  <c r="N52"/>
  <c r="L52"/>
  <c r="J52"/>
  <c r="H52"/>
  <c r="F52"/>
  <c r="P51"/>
  <c r="N51"/>
  <c r="L51"/>
  <c r="J51"/>
  <c r="H51"/>
  <c r="F51"/>
  <c r="P50"/>
  <c r="N50"/>
  <c r="L50"/>
  <c r="J50"/>
  <c r="H50"/>
  <c r="F50"/>
  <c r="P49"/>
  <c r="N49"/>
  <c r="L49"/>
  <c r="J49"/>
  <c r="H49"/>
  <c r="F49"/>
  <c r="P48"/>
  <c r="N48"/>
  <c r="L48"/>
  <c r="J48"/>
  <c r="H48"/>
  <c r="F48"/>
  <c r="P47"/>
  <c r="N47"/>
  <c r="L47"/>
  <c r="J47"/>
  <c r="H47"/>
  <c r="F47"/>
  <c r="P46"/>
  <c r="N46"/>
  <c r="L46"/>
  <c r="J46"/>
  <c r="H46"/>
  <c r="F46"/>
  <c r="P45"/>
  <c r="N45"/>
  <c r="L45"/>
  <c r="J45"/>
  <c r="H45"/>
  <c r="F45"/>
  <c r="P44"/>
  <c r="N44"/>
  <c r="L44"/>
  <c r="J44"/>
  <c r="H44"/>
  <c r="F44"/>
  <c r="P43"/>
  <c r="N43"/>
  <c r="L43"/>
  <c r="J43"/>
  <c r="H43"/>
  <c r="F43"/>
  <c r="P42"/>
  <c r="N42"/>
  <c r="L42"/>
  <c r="J42"/>
  <c r="H42"/>
  <c r="F42"/>
  <c r="P41"/>
  <c r="N41"/>
  <c r="L41"/>
  <c r="J41"/>
  <c r="H41"/>
  <c r="F41"/>
  <c r="P40"/>
  <c r="N40"/>
  <c r="L40"/>
  <c r="J40"/>
  <c r="H40"/>
  <c r="F40"/>
  <c r="P39"/>
  <c r="N39"/>
  <c r="L39"/>
  <c r="J39"/>
  <c r="H39"/>
  <c r="F39"/>
  <c r="P38"/>
  <c r="N38"/>
  <c r="L38"/>
  <c r="J38"/>
  <c r="H38"/>
  <c r="F38"/>
  <c r="P37"/>
  <c r="N37"/>
  <c r="L37"/>
  <c r="J37"/>
  <c r="H37"/>
  <c r="F37"/>
  <c r="P36"/>
  <c r="N36"/>
  <c r="L36"/>
  <c r="J36"/>
  <c r="H36"/>
  <c r="F36"/>
  <c r="P35"/>
  <c r="N35"/>
  <c r="L35"/>
  <c r="J35"/>
  <c r="H35"/>
  <c r="F35"/>
  <c r="P34"/>
  <c r="N34"/>
  <c r="L34"/>
  <c r="J34"/>
  <c r="H34"/>
  <c r="F34"/>
  <c r="P33"/>
  <c r="N33"/>
  <c r="L33"/>
  <c r="J33"/>
  <c r="H33"/>
  <c r="F33"/>
  <c r="P32"/>
  <c r="N32"/>
  <c r="L32"/>
  <c r="J32"/>
  <c r="H32"/>
  <c r="F32"/>
  <c r="P31"/>
  <c r="N31"/>
  <c r="L31"/>
  <c r="J31"/>
  <c r="H31"/>
  <c r="F31"/>
  <c r="P30"/>
  <c r="N30"/>
  <c r="L30"/>
  <c r="J30"/>
  <c r="H30"/>
  <c r="F30"/>
  <c r="P29"/>
  <c r="N29"/>
  <c r="L29"/>
  <c r="J29"/>
  <c r="H29"/>
  <c r="F29"/>
  <c r="P28"/>
  <c r="N28"/>
  <c r="L28"/>
  <c r="J28"/>
  <c r="H28"/>
  <c r="F28"/>
  <c r="P27"/>
  <c r="N27"/>
  <c r="L27"/>
  <c r="J27"/>
  <c r="H27"/>
  <c r="F27"/>
  <c r="P26"/>
  <c r="N26"/>
  <c r="L26"/>
  <c r="J26"/>
  <c r="H26"/>
  <c r="F26"/>
  <c r="P25"/>
  <c r="N25"/>
  <c r="L25"/>
  <c r="J25"/>
  <c r="H25"/>
  <c r="F25"/>
  <c r="P24"/>
  <c r="N24"/>
  <c r="L24"/>
  <c r="J24"/>
  <c r="H24"/>
  <c r="F24"/>
  <c r="P23"/>
  <c r="N23"/>
  <c r="L23"/>
  <c r="J23"/>
  <c r="H23"/>
  <c r="F23"/>
  <c r="P22"/>
  <c r="N22"/>
  <c r="L22"/>
  <c r="J22"/>
  <c r="H22"/>
  <c r="F22"/>
  <c r="P21"/>
  <c r="N21"/>
  <c r="L21"/>
  <c r="J21"/>
  <c r="H21"/>
  <c r="F21"/>
  <c r="P20"/>
  <c r="N20"/>
  <c r="L20"/>
  <c r="J20"/>
  <c r="H20"/>
  <c r="F20"/>
  <c r="P19"/>
  <c r="N19"/>
  <c r="L19"/>
  <c r="J19"/>
  <c r="H19"/>
  <c r="F19"/>
  <c r="P18"/>
  <c r="N18"/>
  <c r="L18"/>
  <c r="J18"/>
  <c r="H18"/>
  <c r="F18"/>
  <c r="P17"/>
  <c r="N17"/>
  <c r="L17"/>
  <c r="J17"/>
  <c r="H17"/>
  <c r="F17"/>
  <c r="P16"/>
  <c r="N16"/>
  <c r="L16"/>
  <c r="J16"/>
  <c r="H16"/>
  <c r="F16"/>
  <c r="P15"/>
  <c r="N15"/>
  <c r="L15"/>
  <c r="J15"/>
  <c r="H15"/>
  <c r="F15"/>
  <c r="P14"/>
  <c r="N14"/>
  <c r="L14"/>
  <c r="J14"/>
  <c r="H14"/>
  <c r="F14"/>
  <c r="P13"/>
  <c r="N13"/>
  <c r="L13"/>
  <c r="J13"/>
  <c r="H13"/>
  <c r="F13"/>
  <c r="P12"/>
  <c r="N12"/>
  <c r="L12"/>
  <c r="J12"/>
  <c r="H12"/>
  <c r="F12"/>
  <c r="P11"/>
  <c r="N11"/>
  <c r="L11"/>
  <c r="J11"/>
  <c r="H11"/>
  <c r="F11"/>
  <c r="P10"/>
  <c r="N10"/>
  <c r="L10"/>
  <c r="J10"/>
  <c r="H10"/>
  <c r="F10"/>
  <c r="P8"/>
  <c r="N8"/>
  <c r="L8"/>
  <c r="J8"/>
  <c r="H8"/>
  <c r="F8"/>
  <c r="P7"/>
  <c r="N7"/>
  <c r="L7"/>
  <c r="J7"/>
  <c r="H7"/>
  <c r="F7"/>
  <c r="P9"/>
  <c r="N9"/>
  <c r="L9"/>
  <c r="J9"/>
  <c r="H9"/>
  <c r="F9"/>
  <c r="P6"/>
  <c r="N6"/>
  <c r="L6"/>
  <c r="J6"/>
  <c r="H6"/>
  <c r="F6"/>
  <c r="O56" i="7"/>
  <c r="D56"/>
  <c r="P56"/>
  <c r="M56"/>
  <c r="N56"/>
  <c r="K56"/>
  <c r="L56"/>
  <c r="I56"/>
  <c r="J56"/>
  <c r="G56"/>
  <c r="H56"/>
  <c r="E56"/>
  <c r="F56"/>
  <c r="O55"/>
  <c r="D55"/>
  <c r="P55"/>
  <c r="M55"/>
  <c r="N55"/>
  <c r="K55"/>
  <c r="L55"/>
  <c r="I55"/>
  <c r="J55"/>
  <c r="G55"/>
  <c r="H55"/>
  <c r="E55"/>
  <c r="F55"/>
  <c r="O54"/>
  <c r="D54"/>
  <c r="P54"/>
  <c r="M54"/>
  <c r="N54"/>
  <c r="K54"/>
  <c r="L54"/>
  <c r="I54"/>
  <c r="J54"/>
  <c r="G54"/>
  <c r="H54"/>
  <c r="E54"/>
  <c r="F54"/>
  <c r="O53"/>
  <c r="D53"/>
  <c r="P53"/>
  <c r="M53"/>
  <c r="N53"/>
  <c r="K53"/>
  <c r="L53"/>
  <c r="I53"/>
  <c r="J53"/>
  <c r="G53"/>
  <c r="H53"/>
  <c r="E53"/>
  <c r="F53"/>
  <c r="O52"/>
  <c r="D52"/>
  <c r="P52"/>
  <c r="M52"/>
  <c r="N52"/>
  <c r="K52"/>
  <c r="L52"/>
  <c r="I52"/>
  <c r="J52"/>
  <c r="G52"/>
  <c r="H52"/>
  <c r="E52"/>
  <c r="F52"/>
  <c r="O51"/>
  <c r="D51"/>
  <c r="P51"/>
  <c r="M51"/>
  <c r="N51"/>
  <c r="K51"/>
  <c r="L51"/>
  <c r="I51"/>
  <c r="J51"/>
  <c r="G51"/>
  <c r="H51"/>
  <c r="E51"/>
  <c r="F51"/>
  <c r="O50"/>
  <c r="D50"/>
  <c r="P50"/>
  <c r="M50"/>
  <c r="N50"/>
  <c r="K50"/>
  <c r="L50"/>
  <c r="I50"/>
  <c r="J50"/>
  <c r="G50"/>
  <c r="H50"/>
  <c r="E50"/>
  <c r="F50"/>
  <c r="O49"/>
  <c r="D49"/>
  <c r="P49"/>
  <c r="M49"/>
  <c r="N49"/>
  <c r="K49"/>
  <c r="L49"/>
  <c r="I49"/>
  <c r="J49"/>
  <c r="G49"/>
  <c r="H49"/>
  <c r="E49"/>
  <c r="F49"/>
  <c r="O48"/>
  <c r="D48"/>
  <c r="P48"/>
  <c r="M48"/>
  <c r="N48"/>
  <c r="K48"/>
  <c r="L48"/>
  <c r="I48"/>
  <c r="J48"/>
  <c r="G48"/>
  <c r="H48"/>
  <c r="E48"/>
  <c r="F48"/>
  <c r="O47"/>
  <c r="D47"/>
  <c r="P47"/>
  <c r="M47"/>
  <c r="N47"/>
  <c r="K47"/>
  <c r="L47"/>
  <c r="I47"/>
  <c r="J47"/>
  <c r="G47"/>
  <c r="H47"/>
  <c r="E47"/>
  <c r="F47"/>
  <c r="O46"/>
  <c r="D46"/>
  <c r="P46"/>
  <c r="M46"/>
  <c r="N46"/>
  <c r="K46"/>
  <c r="L46"/>
  <c r="I46"/>
  <c r="J46"/>
  <c r="G46"/>
  <c r="H46"/>
  <c r="E46"/>
  <c r="F46"/>
  <c r="O45"/>
  <c r="D45"/>
  <c r="P45"/>
  <c r="M45"/>
  <c r="N45"/>
  <c r="K45"/>
  <c r="L45"/>
  <c r="I45"/>
  <c r="J45"/>
  <c r="G45"/>
  <c r="H45"/>
  <c r="E45"/>
  <c r="F45"/>
  <c r="O44"/>
  <c r="D44"/>
  <c r="P44"/>
  <c r="M44"/>
  <c r="N44"/>
  <c r="K44"/>
  <c r="L44"/>
  <c r="I44"/>
  <c r="J44"/>
  <c r="G44"/>
  <c r="H44"/>
  <c r="E44"/>
  <c r="F44"/>
  <c r="O43"/>
  <c r="D43"/>
  <c r="P43"/>
  <c r="M43"/>
  <c r="N43"/>
  <c r="K43"/>
  <c r="L43"/>
  <c r="I43"/>
  <c r="J43"/>
  <c r="G43"/>
  <c r="H43"/>
  <c r="E43"/>
  <c r="F43"/>
  <c r="O42"/>
  <c r="D42"/>
  <c r="P42"/>
  <c r="M42"/>
  <c r="N42"/>
  <c r="K42"/>
  <c r="L42"/>
  <c r="I42"/>
  <c r="J42"/>
  <c r="G42"/>
  <c r="H42"/>
  <c r="E42"/>
  <c r="F42"/>
  <c r="O41"/>
  <c r="D41"/>
  <c r="P41"/>
  <c r="M41"/>
  <c r="N41"/>
  <c r="K41"/>
  <c r="L41"/>
  <c r="I41"/>
  <c r="J41"/>
  <c r="G41"/>
  <c r="H41"/>
  <c r="E41"/>
  <c r="F41"/>
  <c r="O40"/>
  <c r="D40"/>
  <c r="P40"/>
  <c r="M40"/>
  <c r="N40"/>
  <c r="K40"/>
  <c r="L40"/>
  <c r="I40"/>
  <c r="J40"/>
  <c r="G40"/>
  <c r="H40"/>
  <c r="E40"/>
  <c r="F40"/>
  <c r="O39"/>
  <c r="D39"/>
  <c r="P39"/>
  <c r="M39"/>
  <c r="N39"/>
  <c r="K39"/>
  <c r="L39"/>
  <c r="I39"/>
  <c r="J39"/>
  <c r="G39"/>
  <c r="H39"/>
  <c r="E39"/>
  <c r="F39"/>
  <c r="O38"/>
  <c r="D38"/>
  <c r="P38"/>
  <c r="M38"/>
  <c r="N38"/>
  <c r="K38"/>
  <c r="L38"/>
  <c r="I38"/>
  <c r="J38"/>
  <c r="G38"/>
  <c r="H38"/>
  <c r="E38"/>
  <c r="F38"/>
  <c r="O37"/>
  <c r="D37"/>
  <c r="P37"/>
  <c r="M37"/>
  <c r="N37"/>
  <c r="K37"/>
  <c r="L37"/>
  <c r="I37"/>
  <c r="J37"/>
  <c r="G37"/>
  <c r="H37"/>
  <c r="E37"/>
  <c r="F37"/>
  <c r="O36"/>
  <c r="D36"/>
  <c r="P36"/>
  <c r="M36"/>
  <c r="N36"/>
  <c r="K36"/>
  <c r="L36"/>
  <c r="I36"/>
  <c r="J36"/>
  <c r="G36"/>
  <c r="H36"/>
  <c r="E36"/>
  <c r="F36"/>
  <c r="O35"/>
  <c r="D35"/>
  <c r="P35"/>
  <c r="M35"/>
  <c r="N35"/>
  <c r="K35"/>
  <c r="L35"/>
  <c r="I35"/>
  <c r="J35"/>
  <c r="G35"/>
  <c r="H35"/>
  <c r="E35"/>
  <c r="F35"/>
  <c r="O34"/>
  <c r="D34"/>
  <c r="P34"/>
  <c r="M34"/>
  <c r="N34"/>
  <c r="K34"/>
  <c r="L34"/>
  <c r="I34"/>
  <c r="J34"/>
  <c r="G34"/>
  <c r="H34"/>
  <c r="E34"/>
  <c r="F34"/>
  <c r="O33"/>
  <c r="D33"/>
  <c r="P33"/>
  <c r="M33"/>
  <c r="N33"/>
  <c r="K33"/>
  <c r="L33"/>
  <c r="I33"/>
  <c r="J33"/>
  <c r="G33"/>
  <c r="H33"/>
  <c r="E33"/>
  <c r="F33"/>
  <c r="O32"/>
  <c r="D32"/>
  <c r="P32"/>
  <c r="M32"/>
  <c r="N32"/>
  <c r="K32"/>
  <c r="L32"/>
  <c r="I32"/>
  <c r="J32"/>
  <c r="G32"/>
  <c r="H32"/>
  <c r="E32"/>
  <c r="F32"/>
  <c r="O31"/>
  <c r="D31"/>
  <c r="P31"/>
  <c r="M31"/>
  <c r="N31"/>
  <c r="K31"/>
  <c r="L31"/>
  <c r="I31"/>
  <c r="J31"/>
  <c r="G31"/>
  <c r="H31"/>
  <c r="E31"/>
  <c r="F31"/>
  <c r="O30"/>
  <c r="D30"/>
  <c r="P30"/>
  <c r="M30"/>
  <c r="N30"/>
  <c r="K30"/>
  <c r="L30"/>
  <c r="I30"/>
  <c r="J30"/>
  <c r="G30"/>
  <c r="H30"/>
  <c r="E30"/>
  <c r="F30"/>
  <c r="O29"/>
  <c r="D29"/>
  <c r="P29"/>
  <c r="M29"/>
  <c r="N29"/>
  <c r="K29"/>
  <c r="L29"/>
  <c r="I29"/>
  <c r="J29"/>
  <c r="G29"/>
  <c r="H29"/>
  <c r="E29"/>
  <c r="F29"/>
  <c r="O28"/>
  <c r="D28"/>
  <c r="P28"/>
  <c r="M28"/>
  <c r="N28"/>
  <c r="K28"/>
  <c r="L28"/>
  <c r="I28"/>
  <c r="J28"/>
  <c r="G28"/>
  <c r="H28"/>
  <c r="E28"/>
  <c r="F28"/>
  <c r="O27"/>
  <c r="D27"/>
  <c r="P27"/>
  <c r="M27"/>
  <c r="N27"/>
  <c r="K27"/>
  <c r="L27"/>
  <c r="I27"/>
  <c r="J27"/>
  <c r="G27"/>
  <c r="H27"/>
  <c r="E27"/>
  <c r="F27"/>
  <c r="P26"/>
  <c r="N26"/>
  <c r="L26"/>
  <c r="J26"/>
  <c r="H26"/>
  <c r="F26"/>
  <c r="O25"/>
  <c r="D25"/>
  <c r="P25"/>
  <c r="M25"/>
  <c r="N25"/>
  <c r="K25"/>
  <c r="L25"/>
  <c r="I25"/>
  <c r="J25"/>
  <c r="G25"/>
  <c r="H25"/>
  <c r="E25"/>
  <c r="F25"/>
  <c r="O24"/>
  <c r="D24"/>
  <c r="P24"/>
  <c r="M24"/>
  <c r="N24"/>
  <c r="K24"/>
  <c r="L24"/>
  <c r="I24"/>
  <c r="J24"/>
  <c r="G24"/>
  <c r="H24"/>
  <c r="E24"/>
  <c r="F24"/>
  <c r="O23"/>
  <c r="D23"/>
  <c r="P23"/>
  <c r="M23"/>
  <c r="N23"/>
  <c r="K23"/>
  <c r="L23"/>
  <c r="I23"/>
  <c r="J23"/>
  <c r="G23"/>
  <c r="H23"/>
  <c r="E23"/>
  <c r="F23"/>
  <c r="O22"/>
  <c r="D22"/>
  <c r="P22"/>
  <c r="M22"/>
  <c r="N22"/>
  <c r="K22"/>
  <c r="L22"/>
  <c r="I22"/>
  <c r="J22"/>
  <c r="G22"/>
  <c r="H22"/>
  <c r="E22"/>
  <c r="F22"/>
  <c r="O21"/>
  <c r="D21"/>
  <c r="P21"/>
  <c r="M21"/>
  <c r="N21"/>
  <c r="K21"/>
  <c r="L21"/>
  <c r="I21"/>
  <c r="J21"/>
  <c r="G21"/>
  <c r="H21"/>
  <c r="E21"/>
  <c r="F21"/>
  <c r="O20"/>
  <c r="D20"/>
  <c r="P20"/>
  <c r="M20"/>
  <c r="N20"/>
  <c r="K20"/>
  <c r="L20"/>
  <c r="I20"/>
  <c r="J20"/>
  <c r="G20"/>
  <c r="H20"/>
  <c r="E20"/>
  <c r="F20"/>
  <c r="O19"/>
  <c r="D19"/>
  <c r="P19"/>
  <c r="M19"/>
  <c r="N19"/>
  <c r="K19"/>
  <c r="L19"/>
  <c r="I19"/>
  <c r="J19"/>
  <c r="G19"/>
  <c r="H19"/>
  <c r="E19"/>
  <c r="F19"/>
  <c r="O18"/>
  <c r="D18"/>
  <c r="P18"/>
  <c r="M18"/>
  <c r="N18"/>
  <c r="K18"/>
  <c r="L18"/>
  <c r="I18"/>
  <c r="J18"/>
  <c r="G18"/>
  <c r="H18"/>
  <c r="E18"/>
  <c r="F18"/>
  <c r="O17"/>
  <c r="D17"/>
  <c r="P17"/>
  <c r="M17"/>
  <c r="N17"/>
  <c r="K17"/>
  <c r="L17"/>
  <c r="I17"/>
  <c r="J17"/>
  <c r="G17"/>
  <c r="H17"/>
  <c r="E17"/>
  <c r="F17"/>
  <c r="O16"/>
  <c r="D16"/>
  <c r="P16"/>
  <c r="M16"/>
  <c r="N16"/>
  <c r="K16"/>
  <c r="L16"/>
  <c r="I16"/>
  <c r="J16"/>
  <c r="G16"/>
  <c r="H16"/>
  <c r="E16"/>
  <c r="F16"/>
  <c r="O15"/>
  <c r="D15"/>
  <c r="P15"/>
  <c r="M15"/>
  <c r="N15"/>
  <c r="K15"/>
  <c r="L15"/>
  <c r="I15"/>
  <c r="J15"/>
  <c r="G15"/>
  <c r="H15"/>
  <c r="E15"/>
  <c r="F15"/>
  <c r="O14"/>
  <c r="D14"/>
  <c r="P14"/>
  <c r="M14"/>
  <c r="N14"/>
  <c r="K14"/>
  <c r="L14"/>
  <c r="I14"/>
  <c r="J14"/>
  <c r="G14"/>
  <c r="H14"/>
  <c r="E14"/>
  <c r="F14"/>
  <c r="O13"/>
  <c r="D13"/>
  <c r="P13"/>
  <c r="M13"/>
  <c r="N13"/>
  <c r="K13"/>
  <c r="L13"/>
  <c r="I13"/>
  <c r="J13"/>
  <c r="G13"/>
  <c r="H13"/>
  <c r="E13"/>
  <c r="F13"/>
  <c r="O12"/>
  <c r="D12"/>
  <c r="P12"/>
  <c r="M12"/>
  <c r="N12"/>
  <c r="K12"/>
  <c r="L12"/>
  <c r="I12"/>
  <c r="J12"/>
  <c r="G12"/>
  <c r="H12"/>
  <c r="E12"/>
  <c r="F12"/>
  <c r="O11"/>
  <c r="D11"/>
  <c r="P11"/>
  <c r="M11"/>
  <c r="N11"/>
  <c r="K11"/>
  <c r="L11"/>
  <c r="I11"/>
  <c r="J11"/>
  <c r="G11"/>
  <c r="H11"/>
  <c r="E11"/>
  <c r="F11"/>
  <c r="O10"/>
  <c r="D10"/>
  <c r="P10"/>
  <c r="M10"/>
  <c r="N10"/>
  <c r="K10"/>
  <c r="L10"/>
  <c r="I10"/>
  <c r="J10"/>
  <c r="G10"/>
  <c r="H10"/>
  <c r="E10"/>
  <c r="F10"/>
  <c r="O8"/>
  <c r="D8"/>
  <c r="P8"/>
  <c r="M8"/>
  <c r="N8"/>
  <c r="K8"/>
  <c r="L8"/>
  <c r="I8"/>
  <c r="J8"/>
  <c r="G8"/>
  <c r="H8"/>
  <c r="E8"/>
  <c r="F8"/>
  <c r="P7"/>
  <c r="N7"/>
  <c r="L7"/>
  <c r="J7"/>
  <c r="H7"/>
  <c r="F7"/>
  <c r="O9"/>
  <c r="D9"/>
  <c r="P9"/>
  <c r="M9"/>
  <c r="N9"/>
  <c r="K9"/>
  <c r="L9"/>
  <c r="I9"/>
  <c r="J9"/>
  <c r="G9"/>
  <c r="H9"/>
  <c r="E9"/>
  <c r="F9"/>
  <c r="P6"/>
  <c r="N6"/>
  <c r="L6"/>
  <c r="J6"/>
  <c r="H6"/>
  <c r="F6"/>
  <c r="O53" i="6"/>
  <c r="D53"/>
  <c r="P53"/>
  <c r="M53"/>
  <c r="N53"/>
  <c r="K53"/>
  <c r="L53"/>
  <c r="I53"/>
  <c r="J53"/>
  <c r="G53"/>
  <c r="H53"/>
  <c r="E53"/>
  <c r="F53"/>
  <c r="O52"/>
  <c r="D52"/>
  <c r="P52"/>
  <c r="M52"/>
  <c r="N52"/>
  <c r="K52"/>
  <c r="L52"/>
  <c r="I52"/>
  <c r="J52"/>
  <c r="G52"/>
  <c r="H52"/>
  <c r="E52"/>
  <c r="F52"/>
  <c r="O51"/>
  <c r="D51"/>
  <c r="P51"/>
  <c r="M51"/>
  <c r="N51"/>
  <c r="K51"/>
  <c r="L51"/>
  <c r="I51"/>
  <c r="J51"/>
  <c r="G51"/>
  <c r="H51"/>
  <c r="E51"/>
  <c r="F51"/>
  <c r="O50"/>
  <c r="D50"/>
  <c r="P50"/>
  <c r="M50"/>
  <c r="N50"/>
  <c r="K50"/>
  <c r="L50"/>
  <c r="I50"/>
  <c r="J50"/>
  <c r="G50"/>
  <c r="H50"/>
  <c r="E50"/>
  <c r="F50"/>
  <c r="O49"/>
  <c r="D49"/>
  <c r="P49"/>
  <c r="M49"/>
  <c r="N49"/>
  <c r="K49"/>
  <c r="L49"/>
  <c r="I49"/>
  <c r="J49"/>
  <c r="G49"/>
  <c r="H49"/>
  <c r="E49"/>
  <c r="F49"/>
  <c r="O48"/>
  <c r="D48"/>
  <c r="P48"/>
  <c r="M48"/>
  <c r="N48"/>
  <c r="K48"/>
  <c r="L48"/>
  <c r="I48"/>
  <c r="J48"/>
  <c r="G48"/>
  <c r="H48"/>
  <c r="E48"/>
  <c r="F48"/>
  <c r="O47"/>
  <c r="D47"/>
  <c r="P47"/>
  <c r="M47"/>
  <c r="N47"/>
  <c r="K47"/>
  <c r="L47"/>
  <c r="I47"/>
  <c r="J47"/>
  <c r="G47"/>
  <c r="H47"/>
  <c r="E47"/>
  <c r="F47"/>
  <c r="O46"/>
  <c r="D46"/>
  <c r="P46"/>
  <c r="M46"/>
  <c r="N46"/>
  <c r="K46"/>
  <c r="L46"/>
  <c r="I46"/>
  <c r="J46"/>
  <c r="G46"/>
  <c r="H46"/>
  <c r="E46"/>
  <c r="F46"/>
  <c r="O45"/>
  <c r="D45"/>
  <c r="P45"/>
  <c r="M45"/>
  <c r="N45"/>
  <c r="K45"/>
  <c r="L45"/>
  <c r="I45"/>
  <c r="J45"/>
  <c r="G45"/>
  <c r="H45"/>
  <c r="E45"/>
  <c r="F45"/>
  <c r="O44"/>
  <c r="D44"/>
  <c r="P44"/>
  <c r="M44"/>
  <c r="N44"/>
  <c r="K44"/>
  <c r="L44"/>
  <c r="I44"/>
  <c r="J44"/>
  <c r="G44"/>
  <c r="H44"/>
  <c r="E44"/>
  <c r="F44"/>
  <c r="O43"/>
  <c r="D43"/>
  <c r="P43"/>
  <c r="M43"/>
  <c r="N43"/>
  <c r="K43"/>
  <c r="L43"/>
  <c r="I43"/>
  <c r="J43"/>
  <c r="G43"/>
  <c r="H43"/>
  <c r="E43"/>
  <c r="F43"/>
  <c r="O42"/>
  <c r="D42"/>
  <c r="P42"/>
  <c r="M42"/>
  <c r="N42"/>
  <c r="K42"/>
  <c r="L42"/>
  <c r="I42"/>
  <c r="J42"/>
  <c r="G42"/>
  <c r="H42"/>
  <c r="E42"/>
  <c r="F42"/>
  <c r="O41"/>
  <c r="D41"/>
  <c r="P41"/>
  <c r="M41"/>
  <c r="N41"/>
  <c r="K41"/>
  <c r="L41"/>
  <c r="I41"/>
  <c r="J41"/>
  <c r="G41"/>
  <c r="H41"/>
  <c r="E41"/>
  <c r="F41"/>
  <c r="O40"/>
  <c r="D40"/>
  <c r="P40"/>
  <c r="M40"/>
  <c r="N40"/>
  <c r="K40"/>
  <c r="L40"/>
  <c r="I40"/>
  <c r="J40"/>
  <c r="G40"/>
  <c r="H40"/>
  <c r="E40"/>
  <c r="F40"/>
  <c r="O39"/>
  <c r="D39"/>
  <c r="P39"/>
  <c r="M39"/>
  <c r="N39"/>
  <c r="K39"/>
  <c r="L39"/>
  <c r="I39"/>
  <c r="J39"/>
  <c r="G39"/>
  <c r="H39"/>
  <c r="E39"/>
  <c r="F39"/>
  <c r="O38"/>
  <c r="D38"/>
  <c r="P38"/>
  <c r="M38"/>
  <c r="N38"/>
  <c r="K38"/>
  <c r="L38"/>
  <c r="I38"/>
  <c r="J38"/>
  <c r="G38"/>
  <c r="H38"/>
  <c r="E38"/>
  <c r="F38"/>
  <c r="O37"/>
  <c r="D37"/>
  <c r="P37"/>
  <c r="M37"/>
  <c r="N37"/>
  <c r="K37"/>
  <c r="L37"/>
  <c r="I37"/>
  <c r="J37"/>
  <c r="G37"/>
  <c r="H37"/>
  <c r="E37"/>
  <c r="F37"/>
  <c r="O36"/>
  <c r="D36"/>
  <c r="P36"/>
  <c r="M36"/>
  <c r="N36"/>
  <c r="K36"/>
  <c r="L36"/>
  <c r="I36"/>
  <c r="J36"/>
  <c r="G36"/>
  <c r="H36"/>
  <c r="E36"/>
  <c r="F36"/>
  <c r="O35"/>
  <c r="D35"/>
  <c r="P35"/>
  <c r="M35"/>
  <c r="N35"/>
  <c r="K35"/>
  <c r="L35"/>
  <c r="I35"/>
  <c r="J35"/>
  <c r="G35"/>
  <c r="H35"/>
  <c r="E35"/>
  <c r="F35"/>
  <c r="O34"/>
  <c r="D34"/>
  <c r="P34"/>
  <c r="M34"/>
  <c r="N34"/>
  <c r="K34"/>
  <c r="L34"/>
  <c r="I34"/>
  <c r="J34"/>
  <c r="G34"/>
  <c r="H34"/>
  <c r="E34"/>
  <c r="F34"/>
  <c r="O33"/>
  <c r="D33"/>
  <c r="P33"/>
  <c r="M33"/>
  <c r="N33"/>
  <c r="K33"/>
  <c r="L33"/>
  <c r="I33"/>
  <c r="J33"/>
  <c r="G33"/>
  <c r="H33"/>
  <c r="E33"/>
  <c r="F33"/>
  <c r="O32"/>
  <c r="D32"/>
  <c r="P32"/>
  <c r="M32"/>
  <c r="N32"/>
  <c r="K32"/>
  <c r="L32"/>
  <c r="I32"/>
  <c r="J32"/>
  <c r="G32"/>
  <c r="H32"/>
  <c r="E32"/>
  <c r="F32"/>
  <c r="O31"/>
  <c r="D31"/>
  <c r="P31"/>
  <c r="M31"/>
  <c r="N31"/>
  <c r="K31"/>
  <c r="L31"/>
  <c r="I31"/>
  <c r="J31"/>
  <c r="G31"/>
  <c r="H31"/>
  <c r="E31"/>
  <c r="F31"/>
  <c r="O30"/>
  <c r="D30"/>
  <c r="P30"/>
  <c r="M30"/>
  <c r="N30"/>
  <c r="K30"/>
  <c r="L30"/>
  <c r="I30"/>
  <c r="J30"/>
  <c r="G30"/>
  <c r="H30"/>
  <c r="E30"/>
  <c r="F30"/>
  <c r="O29"/>
  <c r="D29"/>
  <c r="P29"/>
  <c r="M29"/>
  <c r="N29"/>
  <c r="K29"/>
  <c r="L29"/>
  <c r="I29"/>
  <c r="J29"/>
  <c r="G29"/>
  <c r="H29"/>
  <c r="E29"/>
  <c r="F29"/>
  <c r="O28"/>
  <c r="D28"/>
  <c r="P28"/>
  <c r="M28"/>
  <c r="N28"/>
  <c r="K28"/>
  <c r="L28"/>
  <c r="I28"/>
  <c r="J28"/>
  <c r="G28"/>
  <c r="H28"/>
  <c r="E28"/>
  <c r="F28"/>
  <c r="O27"/>
  <c r="D27"/>
  <c r="P27"/>
  <c r="M27"/>
  <c r="N27"/>
  <c r="K27"/>
  <c r="L27"/>
  <c r="I27"/>
  <c r="J27"/>
  <c r="G27"/>
  <c r="H27"/>
  <c r="E27"/>
  <c r="F27"/>
  <c r="O26"/>
  <c r="D26"/>
  <c r="P26"/>
  <c r="M26"/>
  <c r="N26"/>
  <c r="K26"/>
  <c r="L26"/>
  <c r="I26"/>
  <c r="J26"/>
  <c r="G26"/>
  <c r="H26"/>
  <c r="E26"/>
  <c r="F26"/>
  <c r="P25"/>
  <c r="N25"/>
  <c r="L25"/>
  <c r="J25"/>
  <c r="H25"/>
  <c r="F25"/>
  <c r="O24"/>
  <c r="D24"/>
  <c r="P24"/>
  <c r="M24"/>
  <c r="N24"/>
  <c r="K24"/>
  <c r="L24"/>
  <c r="I24"/>
  <c r="J24"/>
  <c r="G24"/>
  <c r="H24"/>
  <c r="E24"/>
  <c r="F24"/>
  <c r="O23"/>
  <c r="D23"/>
  <c r="P23"/>
  <c r="M23"/>
  <c r="N23"/>
  <c r="K23"/>
  <c r="L23"/>
  <c r="I23"/>
  <c r="J23"/>
  <c r="G23"/>
  <c r="H23"/>
  <c r="E23"/>
  <c r="F23"/>
  <c r="O22"/>
  <c r="D22"/>
  <c r="P22"/>
  <c r="M22"/>
  <c r="N22"/>
  <c r="K22"/>
  <c r="L22"/>
  <c r="I22"/>
  <c r="J22"/>
  <c r="G22"/>
  <c r="H22"/>
  <c r="E22"/>
  <c r="F22"/>
  <c r="O21"/>
  <c r="D21"/>
  <c r="P21"/>
  <c r="M21"/>
  <c r="N21"/>
  <c r="K21"/>
  <c r="L21"/>
  <c r="I21"/>
  <c r="J21"/>
  <c r="G21"/>
  <c r="H21"/>
  <c r="E21"/>
  <c r="F21"/>
  <c r="O20"/>
  <c r="D20"/>
  <c r="P20"/>
  <c r="M20"/>
  <c r="N20"/>
  <c r="K20"/>
  <c r="L20"/>
  <c r="I20"/>
  <c r="J20"/>
  <c r="G20"/>
  <c r="H20"/>
  <c r="E20"/>
  <c r="F20"/>
  <c r="O19"/>
  <c r="D19"/>
  <c r="P19"/>
  <c r="M19"/>
  <c r="N19"/>
  <c r="K19"/>
  <c r="L19"/>
  <c r="I19"/>
  <c r="J19"/>
  <c r="G19"/>
  <c r="H19"/>
  <c r="E19"/>
  <c r="F19"/>
  <c r="O18"/>
  <c r="D18"/>
  <c r="P18"/>
  <c r="M18"/>
  <c r="N18"/>
  <c r="K18"/>
  <c r="L18"/>
  <c r="I18"/>
  <c r="J18"/>
  <c r="G18"/>
  <c r="H18"/>
  <c r="E18"/>
  <c r="F18"/>
  <c r="O17"/>
  <c r="D17"/>
  <c r="P17"/>
  <c r="M17"/>
  <c r="N17"/>
  <c r="K17"/>
  <c r="L17"/>
  <c r="I17"/>
  <c r="J17"/>
  <c r="G17"/>
  <c r="H17"/>
  <c r="E17"/>
  <c r="F17"/>
  <c r="O16"/>
  <c r="D16"/>
  <c r="P16"/>
  <c r="M16"/>
  <c r="N16"/>
  <c r="K16"/>
  <c r="L16"/>
  <c r="I16"/>
  <c r="J16"/>
  <c r="G16"/>
  <c r="H16"/>
  <c r="E16"/>
  <c r="F16"/>
  <c r="O15"/>
  <c r="D15"/>
  <c r="P15"/>
  <c r="M15"/>
  <c r="N15"/>
  <c r="K15"/>
  <c r="L15"/>
  <c r="I15"/>
  <c r="J15"/>
  <c r="G15"/>
  <c r="H15"/>
  <c r="E15"/>
  <c r="F15"/>
  <c r="O14"/>
  <c r="D14"/>
  <c r="P14"/>
  <c r="M14"/>
  <c r="N14"/>
  <c r="K14"/>
  <c r="L14"/>
  <c r="I14"/>
  <c r="J14"/>
  <c r="G14"/>
  <c r="H14"/>
  <c r="E14"/>
  <c r="F14"/>
  <c r="O13"/>
  <c r="D13"/>
  <c r="P13"/>
  <c r="M13"/>
  <c r="N13"/>
  <c r="K13"/>
  <c r="L13"/>
  <c r="I13"/>
  <c r="J13"/>
  <c r="G13"/>
  <c r="H13"/>
  <c r="E13"/>
  <c r="F13"/>
  <c r="O12"/>
  <c r="D12"/>
  <c r="P12"/>
  <c r="M12"/>
  <c r="N12"/>
  <c r="K12"/>
  <c r="L12"/>
  <c r="I12"/>
  <c r="J12"/>
  <c r="G12"/>
  <c r="H12"/>
  <c r="E12"/>
  <c r="F12"/>
  <c r="O11"/>
  <c r="D11"/>
  <c r="P11"/>
  <c r="M11"/>
  <c r="N11"/>
  <c r="K11"/>
  <c r="L11"/>
  <c r="I11"/>
  <c r="J11"/>
  <c r="G11"/>
  <c r="H11"/>
  <c r="E11"/>
  <c r="F11"/>
  <c r="O10"/>
  <c r="D10"/>
  <c r="P10"/>
  <c r="M10"/>
  <c r="N10"/>
  <c r="K10"/>
  <c r="L10"/>
  <c r="I10"/>
  <c r="J10"/>
  <c r="G10"/>
  <c r="H10"/>
  <c r="E10"/>
  <c r="F10"/>
  <c r="O8"/>
  <c r="D8"/>
  <c r="P8"/>
  <c r="M8"/>
  <c r="N8"/>
  <c r="K8"/>
  <c r="L8"/>
  <c r="I8"/>
  <c r="J8"/>
  <c r="G8"/>
  <c r="H8"/>
  <c r="E8"/>
  <c r="F8"/>
  <c r="P7"/>
  <c r="N7"/>
  <c r="L7"/>
  <c r="J7"/>
  <c r="H7"/>
  <c r="F7"/>
  <c r="O9"/>
  <c r="D9"/>
  <c r="P9"/>
  <c r="M9"/>
  <c r="N9"/>
  <c r="K9"/>
  <c r="L9"/>
  <c r="I9"/>
  <c r="J9"/>
  <c r="G9"/>
  <c r="H9"/>
  <c r="E9"/>
  <c r="F9"/>
  <c r="P6"/>
  <c r="N6"/>
  <c r="L6"/>
  <c r="J6"/>
  <c r="H6"/>
  <c r="F6"/>
  <c r="O47" i="5"/>
  <c r="D47"/>
  <c r="P47"/>
  <c r="M47"/>
  <c r="N47"/>
  <c r="K47"/>
  <c r="L47"/>
  <c r="I47"/>
  <c r="J47"/>
  <c r="G47"/>
  <c r="H47"/>
  <c r="E47"/>
  <c r="F47"/>
  <c r="O46"/>
  <c r="D46"/>
  <c r="P46"/>
  <c r="M46"/>
  <c r="N46"/>
  <c r="K46"/>
  <c r="L46"/>
  <c r="I46"/>
  <c r="J46"/>
  <c r="G46"/>
  <c r="H46"/>
  <c r="E46"/>
  <c r="F46"/>
  <c r="O45"/>
  <c r="D45"/>
  <c r="P45"/>
  <c r="M45"/>
  <c r="N45"/>
  <c r="K45"/>
  <c r="L45"/>
  <c r="I45"/>
  <c r="J45"/>
  <c r="G45"/>
  <c r="H45"/>
  <c r="E45"/>
  <c r="F45"/>
  <c r="O44"/>
  <c r="D44"/>
  <c r="P44"/>
  <c r="M44"/>
  <c r="N44"/>
  <c r="K44"/>
  <c r="L44"/>
  <c r="I44"/>
  <c r="J44"/>
  <c r="G44"/>
  <c r="H44"/>
  <c r="E44"/>
  <c r="F44"/>
  <c r="O43"/>
  <c r="D43"/>
  <c r="P43"/>
  <c r="M43"/>
  <c r="N43"/>
  <c r="K43"/>
  <c r="L43"/>
  <c r="I43"/>
  <c r="J43"/>
  <c r="G43"/>
  <c r="H43"/>
  <c r="E43"/>
  <c r="F43"/>
  <c r="O42"/>
  <c r="D42"/>
  <c r="P42"/>
  <c r="M42"/>
  <c r="N42"/>
  <c r="K42"/>
  <c r="L42"/>
  <c r="I42"/>
  <c r="J42"/>
  <c r="G42"/>
  <c r="H42"/>
  <c r="E42"/>
  <c r="F42"/>
  <c r="O41"/>
  <c r="D41"/>
  <c r="P41"/>
  <c r="M41"/>
  <c r="N41"/>
  <c r="K41"/>
  <c r="L41"/>
  <c r="I41"/>
  <c r="J41"/>
  <c r="G41"/>
  <c r="H41"/>
  <c r="E41"/>
  <c r="F41"/>
  <c r="O40"/>
  <c r="D40"/>
  <c r="P40"/>
  <c r="M40"/>
  <c r="N40"/>
  <c r="K40"/>
  <c r="L40"/>
  <c r="I40"/>
  <c r="J40"/>
  <c r="G40"/>
  <c r="H40"/>
  <c r="E40"/>
  <c r="F40"/>
  <c r="O39"/>
  <c r="D39"/>
  <c r="P39"/>
  <c r="M39"/>
  <c r="N39"/>
  <c r="K39"/>
  <c r="L39"/>
  <c r="I39"/>
  <c r="J39"/>
  <c r="G39"/>
  <c r="H39"/>
  <c r="E39"/>
  <c r="F39"/>
  <c r="O38"/>
  <c r="D38"/>
  <c r="P38"/>
  <c r="M38"/>
  <c r="N38"/>
  <c r="K38"/>
  <c r="L38"/>
  <c r="I38"/>
  <c r="J38"/>
  <c r="G38"/>
  <c r="H38"/>
  <c r="E38"/>
  <c r="F38"/>
  <c r="O37"/>
  <c r="D37"/>
  <c r="P37"/>
  <c r="M37"/>
  <c r="N37"/>
  <c r="K37"/>
  <c r="L37"/>
  <c r="I37"/>
  <c r="J37"/>
  <c r="G37"/>
  <c r="H37"/>
  <c r="E37"/>
  <c r="F37"/>
  <c r="O36"/>
  <c r="D36"/>
  <c r="P36"/>
  <c r="M36"/>
  <c r="N36"/>
  <c r="K36"/>
  <c r="L36"/>
  <c r="I36"/>
  <c r="J36"/>
  <c r="G36"/>
  <c r="H36"/>
  <c r="E36"/>
  <c r="F36"/>
  <c r="O35"/>
  <c r="D35"/>
  <c r="P35"/>
  <c r="M35"/>
  <c r="N35"/>
  <c r="K35"/>
  <c r="L35"/>
  <c r="I35"/>
  <c r="J35"/>
  <c r="G35"/>
  <c r="H35"/>
  <c r="E35"/>
  <c r="F35"/>
  <c r="O34"/>
  <c r="D34"/>
  <c r="P34"/>
  <c r="M34"/>
  <c r="N34"/>
  <c r="K34"/>
  <c r="L34"/>
  <c r="I34"/>
  <c r="J34"/>
  <c r="G34"/>
  <c r="H34"/>
  <c r="E34"/>
  <c r="F34"/>
  <c r="O33"/>
  <c r="D33"/>
  <c r="P33"/>
  <c r="M33"/>
  <c r="N33"/>
  <c r="K33"/>
  <c r="L33"/>
  <c r="I33"/>
  <c r="J33"/>
  <c r="G33"/>
  <c r="H33"/>
  <c r="E33"/>
  <c r="F33"/>
  <c r="O32"/>
  <c r="D32"/>
  <c r="P32"/>
  <c r="M32"/>
  <c r="N32"/>
  <c r="K32"/>
  <c r="L32"/>
  <c r="I32"/>
  <c r="J32"/>
  <c r="G32"/>
  <c r="H32"/>
  <c r="E32"/>
  <c r="F32"/>
  <c r="O31"/>
  <c r="D31"/>
  <c r="P31"/>
  <c r="M31"/>
  <c r="N31"/>
  <c r="K31"/>
  <c r="L31"/>
  <c r="I31"/>
  <c r="J31"/>
  <c r="G31"/>
  <c r="H31"/>
  <c r="E31"/>
  <c r="F31"/>
  <c r="O30"/>
  <c r="D30"/>
  <c r="P30"/>
  <c r="M30"/>
  <c r="N30"/>
  <c r="K30"/>
  <c r="L30"/>
  <c r="I30"/>
  <c r="J30"/>
  <c r="G30"/>
  <c r="H30"/>
  <c r="E30"/>
  <c r="F30"/>
  <c r="O29"/>
  <c r="D29"/>
  <c r="P29"/>
  <c r="M29"/>
  <c r="N29"/>
  <c r="K29"/>
  <c r="L29"/>
  <c r="I29"/>
  <c r="J29"/>
  <c r="G29"/>
  <c r="H29"/>
  <c r="E29"/>
  <c r="F29"/>
  <c r="O28"/>
  <c r="D28"/>
  <c r="P28"/>
  <c r="M28"/>
  <c r="N28"/>
  <c r="K28"/>
  <c r="L28"/>
  <c r="I28"/>
  <c r="J28"/>
  <c r="G28"/>
  <c r="H28"/>
  <c r="E28"/>
  <c r="F28"/>
  <c r="O27"/>
  <c r="D27"/>
  <c r="P27"/>
  <c r="M27"/>
  <c r="N27"/>
  <c r="K27"/>
  <c r="L27"/>
  <c r="I27"/>
  <c r="J27"/>
  <c r="G27"/>
  <c r="H27"/>
  <c r="E27"/>
  <c r="F27"/>
  <c r="O26"/>
  <c r="D26"/>
  <c r="P26"/>
  <c r="M26"/>
  <c r="N26"/>
  <c r="K26"/>
  <c r="L26"/>
  <c r="I26"/>
  <c r="J26"/>
  <c r="G26"/>
  <c r="H26"/>
  <c r="E26"/>
  <c r="F26"/>
  <c r="P25"/>
  <c r="N25"/>
  <c r="L25"/>
  <c r="J25"/>
  <c r="H25"/>
  <c r="F25"/>
  <c r="O24"/>
  <c r="D24"/>
  <c r="P24"/>
  <c r="M24"/>
  <c r="N24"/>
  <c r="K24"/>
  <c r="L24"/>
  <c r="I24"/>
  <c r="J24"/>
  <c r="G24"/>
  <c r="H24"/>
  <c r="E24"/>
  <c r="F24"/>
  <c r="O23"/>
  <c r="D23"/>
  <c r="P23"/>
  <c r="M23"/>
  <c r="N23"/>
  <c r="K23"/>
  <c r="L23"/>
  <c r="I23"/>
  <c r="J23"/>
  <c r="G23"/>
  <c r="H23"/>
  <c r="E23"/>
  <c r="F23"/>
  <c r="O22"/>
  <c r="D22"/>
  <c r="P22"/>
  <c r="M22"/>
  <c r="N22"/>
  <c r="K22"/>
  <c r="L22"/>
  <c r="I22"/>
  <c r="J22"/>
  <c r="G22"/>
  <c r="H22"/>
  <c r="E22"/>
  <c r="F22"/>
  <c r="O21"/>
  <c r="D21"/>
  <c r="P21"/>
  <c r="M21"/>
  <c r="N21"/>
  <c r="K21"/>
  <c r="L21"/>
  <c r="I21"/>
  <c r="J21"/>
  <c r="G21"/>
  <c r="H21"/>
  <c r="E21"/>
  <c r="F21"/>
  <c r="O20"/>
  <c r="D20"/>
  <c r="P20"/>
  <c r="M20"/>
  <c r="N20"/>
  <c r="K20"/>
  <c r="L20"/>
  <c r="I20"/>
  <c r="J20"/>
  <c r="G20"/>
  <c r="H20"/>
  <c r="E20"/>
  <c r="F20"/>
  <c r="O19"/>
  <c r="D19"/>
  <c r="P19"/>
  <c r="M19"/>
  <c r="N19"/>
  <c r="K19"/>
  <c r="L19"/>
  <c r="I19"/>
  <c r="J19"/>
  <c r="G19"/>
  <c r="H19"/>
  <c r="E19"/>
  <c r="F19"/>
  <c r="O18"/>
  <c r="D18"/>
  <c r="P18"/>
  <c r="M18"/>
  <c r="N18"/>
  <c r="K18"/>
  <c r="L18"/>
  <c r="I18"/>
  <c r="J18"/>
  <c r="G18"/>
  <c r="H18"/>
  <c r="E18"/>
  <c r="F18"/>
  <c r="O17"/>
  <c r="D17"/>
  <c r="P17"/>
  <c r="M17"/>
  <c r="N17"/>
  <c r="K17"/>
  <c r="L17"/>
  <c r="I17"/>
  <c r="J17"/>
  <c r="G17"/>
  <c r="H17"/>
  <c r="E17"/>
  <c r="F17"/>
  <c r="O16"/>
  <c r="D16"/>
  <c r="P16"/>
  <c r="M16"/>
  <c r="N16"/>
  <c r="K16"/>
  <c r="L16"/>
  <c r="I16"/>
  <c r="J16"/>
  <c r="G16"/>
  <c r="H16"/>
  <c r="E16"/>
  <c r="F16"/>
  <c r="O15"/>
  <c r="D15"/>
  <c r="P15"/>
  <c r="M15"/>
  <c r="N15"/>
  <c r="K15"/>
  <c r="L15"/>
  <c r="I15"/>
  <c r="J15"/>
  <c r="G15"/>
  <c r="H15"/>
  <c r="E15"/>
  <c r="F15"/>
  <c r="O14"/>
  <c r="D14"/>
  <c r="P14"/>
  <c r="M14"/>
  <c r="N14"/>
  <c r="K14"/>
  <c r="L14"/>
  <c r="I14"/>
  <c r="J14"/>
  <c r="G14"/>
  <c r="H14"/>
  <c r="E14"/>
  <c r="F14"/>
  <c r="O13"/>
  <c r="D13"/>
  <c r="P13"/>
  <c r="M13"/>
  <c r="N13"/>
  <c r="K13"/>
  <c r="L13"/>
  <c r="I13"/>
  <c r="J13"/>
  <c r="G13"/>
  <c r="H13"/>
  <c r="E13"/>
  <c r="F13"/>
  <c r="O12"/>
  <c r="D12"/>
  <c r="P12"/>
  <c r="M12"/>
  <c r="N12"/>
  <c r="K12"/>
  <c r="L12"/>
  <c r="I12"/>
  <c r="J12"/>
  <c r="G12"/>
  <c r="H12"/>
  <c r="E12"/>
  <c r="F12"/>
  <c r="O11"/>
  <c r="D11"/>
  <c r="P11"/>
  <c r="M11"/>
  <c r="N11"/>
  <c r="K11"/>
  <c r="L11"/>
  <c r="I11"/>
  <c r="J11"/>
  <c r="G11"/>
  <c r="H11"/>
  <c r="E11"/>
  <c r="F11"/>
  <c r="O10"/>
  <c r="D10"/>
  <c r="P10"/>
  <c r="M10"/>
  <c r="N10"/>
  <c r="K10"/>
  <c r="L10"/>
  <c r="I10"/>
  <c r="J10"/>
  <c r="G10"/>
  <c r="H10"/>
  <c r="E10"/>
  <c r="F10"/>
  <c r="O9"/>
  <c r="D9"/>
  <c r="P9"/>
  <c r="M9"/>
  <c r="N9"/>
  <c r="K9"/>
  <c r="L9"/>
  <c r="I9"/>
  <c r="J9"/>
  <c r="G9"/>
  <c r="H9"/>
  <c r="E9"/>
  <c r="F9"/>
  <c r="O8"/>
  <c r="D8"/>
  <c r="P8"/>
  <c r="M8"/>
  <c r="N8"/>
  <c r="K8"/>
  <c r="L8"/>
  <c r="I8"/>
  <c r="J8"/>
  <c r="G8"/>
  <c r="H8"/>
  <c r="E8"/>
  <c r="F8"/>
  <c r="P7"/>
  <c r="N7"/>
  <c r="L7"/>
  <c r="J7"/>
  <c r="H7"/>
  <c r="F7"/>
  <c r="P6"/>
  <c r="N6"/>
  <c r="L6"/>
  <c r="J6"/>
  <c r="H6"/>
  <c r="F6"/>
</calcChain>
</file>

<file path=xl/sharedStrings.xml><?xml version="1.0" encoding="utf-8"?>
<sst xmlns="http://schemas.openxmlformats.org/spreadsheetml/2006/main" count="1332" uniqueCount="182">
  <si>
    <t>№ строки</t>
  </si>
  <si>
    <t>Наименование видов отходов, сгруппированных по классам опасности для окружающей  среды</t>
  </si>
  <si>
    <t>Код отхода согласно Федеральному классификаци-онному каталогу отходов (ФККО)</t>
  </si>
  <si>
    <t>ИТОГО</t>
  </si>
  <si>
    <t>Обработано</t>
  </si>
  <si>
    <t>Утилизировано предварительно прошедших обработку</t>
  </si>
  <si>
    <t>Утилизировано</t>
  </si>
  <si>
    <t>Обезврежено</t>
  </si>
  <si>
    <t>Захоронено</t>
  </si>
  <si>
    <t>Хранение</t>
  </si>
  <si>
    <t>Наличие отходов на начало отчетного года</t>
  </si>
  <si>
    <t>Образование отходов за отчетный год</t>
  </si>
  <si>
    <t>Поступление отходов из других организаций</t>
  </si>
  <si>
    <t>Обработано отходов</t>
  </si>
  <si>
    <t>Утилизировано отходов</t>
  </si>
  <si>
    <t>Обезвреживание отходов</t>
  </si>
  <si>
    <t>Передача отходов другим организациям</t>
  </si>
  <si>
    <t>Размещение отходов на собственных объектах за отчетный год</t>
  </si>
  <si>
    <t>Наличие в организации на конец отчетного года</t>
  </si>
  <si>
    <t>всего</t>
  </si>
  <si>
    <t>в т.ч. по импорту</t>
  </si>
  <si>
    <t>из них</t>
  </si>
  <si>
    <t>для обработки</t>
  </si>
  <si>
    <t>для утилизации</t>
  </si>
  <si>
    <t>для обезвреживания</t>
  </si>
  <si>
    <t>для хранения</t>
  </si>
  <si>
    <t>для захоронения</t>
  </si>
  <si>
    <t>из них:</t>
  </si>
  <si>
    <t>тонны</t>
  </si>
  <si>
    <t>%</t>
  </si>
  <si>
    <t>для повторного применения (рециклинг)</t>
  </si>
  <si>
    <t>предварительно прошедших обработку</t>
  </si>
  <si>
    <t>хранение</t>
  </si>
  <si>
    <t>захоронение</t>
  </si>
  <si>
    <t>ВСЕГО</t>
  </si>
  <si>
    <t/>
  </si>
  <si>
    <t>Не указан</t>
  </si>
  <si>
    <t>IV класс</t>
  </si>
  <si>
    <t>мусор и смет от уборки складских помещений малоопасный</t>
  </si>
  <si>
    <t>73322001724</t>
  </si>
  <si>
    <t>Мусор и смет производственных и складских помещений, не относящийся к твердым коммунальным отходам</t>
  </si>
  <si>
    <t>73320000000</t>
  </si>
  <si>
    <t>мусор и смет производственных помещений малоопасный</t>
  </si>
  <si>
    <t>73321001724</t>
  </si>
  <si>
    <t>мусор и смет уличный</t>
  </si>
  <si>
    <t>73120001724</t>
  </si>
  <si>
    <t>мусор от офисных и бытовых помещений организаций несортированный (исключая крупногабаритный)</t>
  </si>
  <si>
    <t>73310001724</t>
  </si>
  <si>
    <t>Мусор от офисных и бытовых помещений организаций несортированный (исключая крупногабаритный)</t>
  </si>
  <si>
    <t>Отходы (мусор) от уборки гостиниц, отелей и других мест временного проживания, относящиеся к твердым коммунальным отходам</t>
  </si>
  <si>
    <t>73620000000</t>
  </si>
  <si>
    <t>отходы из жилищ несортированные (исключая крупногабаритные)</t>
  </si>
  <si>
    <t>73111001724</t>
  </si>
  <si>
    <t>ОТХОДЫ КОММУНАЛЬНЫЕ, ПОДОБНЫЕ КОММУНАЛЬНЫМ НА ПРОИЗВОДСТВЕ И ПРИ ПРЕДОСТАВЛЕНИИ УСЛУГ НАСЕЛЕНИЮ</t>
  </si>
  <si>
    <t>73000000000</t>
  </si>
  <si>
    <t>отходы кухонь и организаций общественного питания несортированные прочие</t>
  </si>
  <si>
    <t>73610002724</t>
  </si>
  <si>
    <t>Отходы кухонь и предприятий общественного питания</t>
  </si>
  <si>
    <t>73610000000</t>
  </si>
  <si>
    <t>Отходы от уборки территории городских и сельских поселений, относящиеся к твердым коммунальным отходам</t>
  </si>
  <si>
    <t>73120000000</t>
  </si>
  <si>
    <t>Прочие твердые коммунальные отходы</t>
  </si>
  <si>
    <t>73190000000</t>
  </si>
  <si>
    <t>Смет и прочие отходы от уборки территории предприятий, организаций, не относящийся к твердым коммунальным отходам</t>
  </si>
  <si>
    <t>73330000000</t>
  </si>
  <si>
    <t>Смет с прочих территорий предприятий, организаций</t>
  </si>
  <si>
    <t>73339000000</t>
  </si>
  <si>
    <t>смет с территории гаража, автостоянки малоопасный</t>
  </si>
  <si>
    <t>73331001714</t>
  </si>
  <si>
    <t>смет с территории предприятия малоопасный</t>
  </si>
  <si>
    <t>73339001714</t>
  </si>
  <si>
    <t>V класс</t>
  </si>
  <si>
    <t>Мусор от офисных и бытовых помещений предприятий, организаций, относящийся к твердым коммунальным отходам</t>
  </si>
  <si>
    <t>73310000000</t>
  </si>
  <si>
    <t>отходы (мусор) от уборки территории и помещений культурно-спортивных учреждений и зрелищных мероприятий</t>
  </si>
  <si>
    <t>73710002725</t>
  </si>
  <si>
    <t>Отходы (мусор) от уборки территории и помещений объектов оптово-розничной торговли</t>
  </si>
  <si>
    <t>73510000000</t>
  </si>
  <si>
    <t>отходы (мусор) от уборки территории и помещений объектов оптово-розничной торговли продовольственными товарами</t>
  </si>
  <si>
    <t>73510001725</t>
  </si>
  <si>
    <t>отходы (мусор) от уборки территории и помещений объектов оптово-розничной торговли промышленными товарами</t>
  </si>
  <si>
    <t>73510002725</t>
  </si>
  <si>
    <t>Отходы (мусор) от уборки территории и помещений объектов оптово-розничной торговли промышленными товарами</t>
  </si>
  <si>
    <t>отходы (мусор) от уборки территории и помещений учебно-воспитательных учреждений</t>
  </si>
  <si>
    <t>73710001725</t>
  </si>
  <si>
    <t>отходы из жилищ крупногабаритные</t>
  </si>
  <si>
    <t>73111002215</t>
  </si>
  <si>
    <t>Отходы коммунальные твердые</t>
  </si>
  <si>
    <t>73100000000</t>
  </si>
  <si>
    <t>отходы от уборки территорий кладбищ, колумбариев</t>
  </si>
  <si>
    <t>73120003725</t>
  </si>
  <si>
    <t>Отходы потребления на производстве, подобные коммунальным</t>
  </si>
  <si>
    <t>73300000000</t>
  </si>
  <si>
    <t>пищевые отходы кухонь и организаций общественного питания несортированные</t>
  </si>
  <si>
    <t>73610001305</t>
  </si>
  <si>
    <t>Прочие отходы потребления на производстве, подобные коммунальным</t>
  </si>
  <si>
    <t>73390000000</t>
  </si>
  <si>
    <t>смет с территории предприятия практически неопасный</t>
  </si>
  <si>
    <t>73339002715</t>
  </si>
  <si>
    <t>отходы жиров при разгрузке жироуловителей</t>
  </si>
  <si>
    <t>73610101394</t>
  </si>
  <si>
    <t>смет с территории автозаправочной станции малоопасный</t>
  </si>
  <si>
    <t>73331002714</t>
  </si>
  <si>
    <t>мусор и смет от уборки парков, скверов, зон массового отдыха, набережных, пляжей и других объектов благоустройства</t>
  </si>
  <si>
    <t>73120002725</t>
  </si>
  <si>
    <t>Мусор и смет от уборки подвижного состава железнодорожного, автомобильного, воздушного, водного транспорта, относящийся к твердым коммунальным отходам</t>
  </si>
  <si>
    <t>73420000000</t>
  </si>
  <si>
    <t>Отходы из жилищ при совместном накоплении</t>
  </si>
  <si>
    <t>73111000000</t>
  </si>
  <si>
    <t>Отходы от зимней уборки улиц</t>
  </si>
  <si>
    <t>73121000000</t>
  </si>
  <si>
    <t>Отходы при предоставлении услуг оптовой и розничной торговли, относящиеся к твердым коммунальным отходам</t>
  </si>
  <si>
    <t>73500000000</t>
  </si>
  <si>
    <t>растительные отходы при уходе за газонами, цветниками</t>
  </si>
  <si>
    <t>73130001205</t>
  </si>
  <si>
    <t>Растительные отходы при уходе за газонами, цветниками, древесно-кустарниковыми посадками, относящиеся к твердым коммунальным отходам</t>
  </si>
  <si>
    <t>73130000000</t>
  </si>
  <si>
    <t>мусор от бытовых помещений судов и прочих плавучих средств, не предназначенных для перевозки пассажиров</t>
  </si>
  <si>
    <t>73315101724</t>
  </si>
  <si>
    <t>отходы (мусор) от уборки помещений гостиниц, отелей и других мест временного проживания несортированные</t>
  </si>
  <si>
    <t>73621001724</t>
  </si>
  <si>
    <t>отходы от уборки бань, саун, содержащие остатки моющих средств</t>
  </si>
  <si>
    <t>73942211724</t>
  </si>
  <si>
    <t>мусор и смет производственных помещений практически неопасный</t>
  </si>
  <si>
    <t>73321002725</t>
  </si>
  <si>
    <t>мусор от офисных и бытовых помещений организаций практически неопасный</t>
  </si>
  <si>
    <t>73310002725</t>
  </si>
  <si>
    <t>непищевые отходы (мусор) кухонь и организаций общественного питания практически неопасные</t>
  </si>
  <si>
    <t>73610011725</t>
  </si>
  <si>
    <t>отходы от уборки бань, саун</t>
  </si>
  <si>
    <t>73942101725</t>
  </si>
  <si>
    <t>растительные отходы при уходе за древесно-кустарниковыми посадками</t>
  </si>
  <si>
    <t>73130002205</t>
  </si>
  <si>
    <t>масла растительные отработанные при приготовлении пищи</t>
  </si>
  <si>
    <t>73611001314</t>
  </si>
  <si>
    <t>опилки, пропитанные лизолом, отработанные</t>
  </si>
  <si>
    <t>73910212294</t>
  </si>
  <si>
    <t>отходы (мусор) от уборки пассажирских вагонов железнодорожного подвижного состава</t>
  </si>
  <si>
    <t>73420101724</t>
  </si>
  <si>
    <t>отходы (мусор) от уборки помещений парикмахерских, салонов красоты, соляриев</t>
  </si>
  <si>
    <t>73941001724</t>
  </si>
  <si>
    <t>отходы от уборки прибордюрной зоны автомобильных дорог</t>
  </si>
  <si>
    <t>73120511724</t>
  </si>
  <si>
    <t>отходы фритюра на основе растительного масла</t>
  </si>
  <si>
    <t>73611111324</t>
  </si>
  <si>
    <t>мусор и смет от уборки складских помещений практически неопасный</t>
  </si>
  <si>
    <t>73322002725</t>
  </si>
  <si>
    <t>Отходы из жилищ</t>
  </si>
  <si>
    <t>73110000000</t>
  </si>
  <si>
    <t>смет с территории железнодорожных вокзалов и перронов практически неопасный</t>
  </si>
  <si>
    <t>73413111715</t>
  </si>
  <si>
    <t>кол-во приславших орг.</t>
  </si>
  <si>
    <t>мусор от офисных и бытовых помещений организаций несортированный (исключая крупногабаритный) - 9120040001004</t>
  </si>
  <si>
    <t>от офисных и бытовых помещений организаций несортированный (исключая крупногабаритный)</t>
  </si>
  <si>
    <t>мусор и смет производственных помещений малоопасный (Отходы от уборки производственных помещений производства кремнийорганических мономеров и полимеров III кл.оп.)</t>
  </si>
  <si>
    <t>мусор и смет от уборки складских помещений малоопасный (Мусор от уборки складских   помещений центрального склада III кл.оп.)</t>
  </si>
  <si>
    <t>Отходы при оказании услуг по захоронению коммунальных отходов</t>
  </si>
  <si>
    <t>73910000000</t>
  </si>
  <si>
    <t>Мусор и смет производственных и складских помещений</t>
  </si>
  <si>
    <t>растительные отходы при кошении травы на территории производственных объектов практически неопасные</t>
  </si>
  <si>
    <t>73338102205</t>
  </si>
  <si>
    <t>растительные отходы при расчистке охранных зон и полос отвода объектов инженерной инфраструктуры</t>
  </si>
  <si>
    <t>73338202205</t>
  </si>
  <si>
    <t>Мусор и смет от уборки железнодорожных и автомобильных вокзалов, аэропортов, терминалов, портов, станций метро, относящийся к твердым коммунальным отходам</t>
  </si>
  <si>
    <t>73410000000</t>
  </si>
  <si>
    <t>отходы (мусор) от уборки территории и помещений объектов оптово-розничной торговли промышленными товарами - 9120120001005</t>
  </si>
  <si>
    <t>отходы (мусор) от уборки территории и помещений социально-реабилитационных учреждений</t>
  </si>
  <si>
    <t>73641111725</t>
  </si>
  <si>
    <t>отходы волос</t>
  </si>
  <si>
    <t>73941311295</t>
  </si>
  <si>
    <t>Обработано, утилизировано, обезврежено, хранение</t>
  </si>
  <si>
    <t>Таблица 2. Баланс 2014 г. (упрощенный)</t>
  </si>
  <si>
    <t>Таблица 1. Баланс 2014 г. (полный)</t>
  </si>
  <si>
    <t>Таблица 3. Баланс 205 г. (полный)</t>
  </si>
  <si>
    <t>Таблица 4. Баланс 2015 г. (упрощенный)</t>
  </si>
  <si>
    <t>Таблица 5. Баланс 2016 г. (полный)</t>
  </si>
  <si>
    <t>Таблица 6. Баланс 2016 г. (упрощенный)</t>
  </si>
  <si>
    <t>Таблица 7. Баланс 2017 г. (полный)</t>
  </si>
  <si>
    <t>Таблица 8. Баланс 2017 г. (упрощенный)</t>
  </si>
  <si>
    <t>Таблица 9. Баланс 2018 г. (полный)</t>
  </si>
  <si>
    <t>Таблица 10. Баланс 2018 г. (упрощенный)</t>
  </si>
  <si>
    <t>ПРИЛОЖЕНИЕ 6.7 Балансы (полный и упрощенный) ТКО и подобных за 2014 - 2018 гг.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</si>
</sst>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36"/>
      <name val="Times New Roman"/>
      <family val="1"/>
      <charset val="204"/>
    </font>
    <font>
      <sz val="36"/>
      <name val="Arial Cyr"/>
      <family val="2"/>
      <charset val="204"/>
    </font>
    <font>
      <sz val="48"/>
      <name val="Arial Cyr"/>
      <family val="2"/>
      <charset val="204"/>
    </font>
    <font>
      <sz val="72"/>
      <name val="Times New Roman"/>
      <family val="1"/>
      <charset val="204"/>
    </font>
    <font>
      <b/>
      <sz val="36"/>
      <name val="Times New Roman"/>
      <family val="1"/>
      <charset val="204"/>
    </font>
    <font>
      <sz val="6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" fontId="3" fillId="0" borderId="0" applyFont="0" applyAlignment="0">
      <alignment horizontal="center" vertical="center" wrapText="1"/>
    </xf>
  </cellStyleXfs>
  <cellXfs count="198">
    <xf numFmtId="0" fontId="0" fillId="0" borderId="0" xfId="0"/>
    <xf numFmtId="49" fontId="3" fillId="0" borderId="0" xfId="1" applyNumberFormat="1" applyFont="1" applyAlignment="1">
      <alignment vertical="top" wrapText="1"/>
    </xf>
    <xf numFmtId="49" fontId="2" fillId="0" borderId="7" xfId="1" applyNumberFormat="1" applyFont="1" applyFill="1" applyBorder="1" applyAlignment="1" applyProtection="1">
      <alignment horizontal="center" vertical="top" wrapText="1"/>
      <protection locked="0" hidden="1"/>
    </xf>
    <xf numFmtId="164" fontId="2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10" fontId="2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0" borderId="6" xfId="1" applyNumberFormat="1" applyFont="1" applyFill="1" applyBorder="1" applyAlignment="1" applyProtection="1">
      <alignment horizontal="center" vertical="top" wrapText="1"/>
      <protection locked="0" hidden="1"/>
    </xf>
    <xf numFmtId="49" fontId="2" fillId="0" borderId="2" xfId="1" applyNumberFormat="1" applyFont="1" applyFill="1" applyBorder="1" applyAlignment="1" applyProtection="1">
      <alignment horizontal="center" vertical="top" wrapText="1"/>
      <protection locked="0" hidden="1"/>
    </xf>
    <xf numFmtId="10" fontId="3" fillId="0" borderId="0" xfId="1" applyNumberFormat="1" applyFont="1" applyAlignment="1">
      <alignment wrapText="1"/>
    </xf>
    <xf numFmtId="3" fontId="4" fillId="0" borderId="8" xfId="1" applyNumberFormat="1" applyFont="1" applyFill="1" applyBorder="1" applyAlignment="1">
      <alignment vertical="top" wrapText="1"/>
    </xf>
    <xf numFmtId="49" fontId="4" fillId="0" borderId="8" xfId="1" applyNumberFormat="1" applyFont="1" applyFill="1" applyBorder="1" applyAlignment="1">
      <alignment wrapText="1"/>
    </xf>
    <xf numFmtId="49" fontId="4" fillId="0" borderId="8" xfId="1" applyNumberFormat="1" applyFont="1" applyFill="1" applyBorder="1" applyAlignment="1">
      <alignment horizontal="center" wrapText="1"/>
    </xf>
    <xf numFmtId="164" fontId="4" fillId="0" borderId="8" xfId="1" applyNumberFormat="1" applyFont="1" applyFill="1" applyBorder="1" applyAlignment="1">
      <alignment horizontal="center" wrapText="1"/>
    </xf>
    <xf numFmtId="10" fontId="4" fillId="0" borderId="8" xfId="1" applyNumberFormat="1" applyFont="1" applyFill="1" applyBorder="1" applyAlignment="1">
      <alignment horizontal="center" wrapText="1"/>
    </xf>
    <xf numFmtId="164" fontId="3" fillId="0" borderId="0" xfId="1" applyNumberFormat="1" applyFont="1" applyAlignment="1">
      <alignment wrapText="1"/>
    </xf>
    <xf numFmtId="49" fontId="3" fillId="0" borderId="0" xfId="1" applyNumberFormat="1" applyFont="1" applyAlignment="1">
      <alignment wrapText="1"/>
    </xf>
    <xf numFmtId="49" fontId="3" fillId="0" borderId="9" xfId="1" applyNumberFormat="1" applyFont="1" applyBorder="1" applyAlignment="1">
      <alignment wrapText="1"/>
    </xf>
    <xf numFmtId="49" fontId="3" fillId="0" borderId="9" xfId="1" applyNumberFormat="1" applyFont="1" applyBorder="1" applyAlignment="1">
      <alignment horizontal="center" wrapText="1"/>
    </xf>
    <xf numFmtId="165" fontId="3" fillId="0" borderId="9" xfId="1" applyNumberFormat="1" applyFont="1" applyBorder="1" applyAlignment="1">
      <alignment wrapText="1"/>
    </xf>
    <xf numFmtId="3" fontId="3" fillId="0" borderId="9" xfId="1" applyNumberFormat="1" applyFont="1" applyBorder="1" applyAlignment="1">
      <alignment vertical="top" wrapText="1"/>
    </xf>
    <xf numFmtId="3" fontId="5" fillId="0" borderId="9" xfId="1" applyNumberFormat="1" applyFont="1" applyBorder="1" applyAlignment="1">
      <alignment vertical="top" wrapText="1"/>
    </xf>
    <xf numFmtId="49" fontId="5" fillId="0" borderId="9" xfId="1" applyNumberFormat="1" applyFont="1" applyBorder="1" applyAlignment="1">
      <alignment wrapText="1"/>
    </xf>
    <xf numFmtId="49" fontId="5" fillId="0" borderId="9" xfId="1" applyNumberFormat="1" applyFont="1" applyBorder="1" applyAlignment="1">
      <alignment horizontal="center" wrapText="1"/>
    </xf>
    <xf numFmtId="165" fontId="5" fillId="0" borderId="9" xfId="1" applyNumberFormat="1" applyFont="1" applyBorder="1" applyAlignment="1">
      <alignment wrapText="1"/>
    </xf>
    <xf numFmtId="3" fontId="3" fillId="0" borderId="0" xfId="1" applyNumberFormat="1" applyFont="1" applyAlignment="1">
      <alignment vertical="top" wrapText="1"/>
    </xf>
    <xf numFmtId="49" fontId="3" fillId="0" borderId="0" xfId="1" applyNumberFormat="1" applyFont="1" applyAlignment="1">
      <alignment horizontal="center" wrapText="1"/>
    </xf>
    <xf numFmtId="164" fontId="3" fillId="0" borderId="0" xfId="1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8" xfId="1" applyNumberFormat="1" applyFont="1" applyFill="1" applyBorder="1" applyAlignment="1">
      <alignment horizontal="center" wrapText="1"/>
    </xf>
    <xf numFmtId="165" fontId="5" fillId="0" borderId="9" xfId="1" applyNumberFormat="1" applyFont="1" applyBorder="1" applyAlignment="1">
      <alignment horizontal="center" wrapText="1"/>
    </xf>
    <xf numFmtId="49" fontId="4" fillId="0" borderId="0" xfId="1" applyNumberFormat="1" applyFont="1" applyAlignment="1">
      <alignment horizontal="center" wrapText="1"/>
    </xf>
    <xf numFmtId="1" fontId="3" fillId="0" borderId="0" xfId="1" applyNumberFormat="1" applyFont="1" applyAlignment="1">
      <alignment vertical="top" wrapText="1"/>
    </xf>
    <xf numFmtId="49" fontId="2" fillId="0" borderId="1" xfId="1" applyNumberFormat="1" applyFont="1" applyFill="1" applyBorder="1" applyAlignment="1" applyProtection="1">
      <alignment horizontal="center" vertical="top" wrapText="1"/>
      <protection locked="0" hidden="1"/>
    </xf>
    <xf numFmtId="3" fontId="3" fillId="0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left" wrapText="1"/>
    </xf>
    <xf numFmtId="49" fontId="3" fillId="0" borderId="2" xfId="1" applyNumberFormat="1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wrapText="1"/>
    </xf>
    <xf numFmtId="10" fontId="4" fillId="0" borderId="8" xfId="1" applyNumberFormat="1" applyFont="1" applyFill="1" applyBorder="1" applyAlignment="1">
      <alignment wrapText="1"/>
    </xf>
    <xf numFmtId="1" fontId="3" fillId="0" borderId="0" xfId="1" applyNumberFormat="1" applyFont="1" applyAlignment="1">
      <alignment wrapText="1"/>
    </xf>
    <xf numFmtId="49" fontId="3" fillId="0" borderId="13" xfId="2" applyNumberFormat="1" applyFont="1" applyBorder="1" applyAlignment="1">
      <alignment horizontal="left" wrapText="1"/>
    </xf>
    <xf numFmtId="49" fontId="3" fillId="0" borderId="12" xfId="2" applyNumberFormat="1" applyFont="1" applyBorder="1" applyAlignment="1">
      <alignment horizontal="center" wrapText="1"/>
    </xf>
    <xf numFmtId="164" fontId="3" fillId="0" borderId="0" xfId="2" applyNumberFormat="1" applyFont="1" applyAlignment="1">
      <alignment horizontal="center" wrapText="1"/>
    </xf>
    <xf numFmtId="164" fontId="4" fillId="0" borderId="8" xfId="1" applyNumberFormat="1" applyFont="1" applyFill="1" applyBorder="1" applyAlignment="1">
      <alignment wrapText="1"/>
    </xf>
    <xf numFmtId="164" fontId="3" fillId="0" borderId="12" xfId="2" applyNumberFormat="1" applyFont="1" applyBorder="1" applyAlignment="1">
      <alignment horizontal="right" wrapText="1"/>
    </xf>
    <xf numFmtId="164" fontId="3" fillId="0" borderId="11" xfId="2" applyNumberFormat="1" applyFont="1" applyBorder="1" applyAlignment="1">
      <alignment horizontal="right" wrapText="1"/>
    </xf>
    <xf numFmtId="164" fontId="3" fillId="0" borderId="13" xfId="2" applyNumberFormat="1" applyFont="1" applyBorder="1" applyAlignment="1">
      <alignment horizontal="right" wrapText="1"/>
    </xf>
    <xf numFmtId="164" fontId="3" fillId="0" borderId="14" xfId="2" applyNumberFormat="1" applyFont="1" applyBorder="1" applyAlignment="1">
      <alignment horizontal="right" wrapText="1"/>
    </xf>
    <xf numFmtId="49" fontId="3" fillId="0" borderId="12" xfId="1" applyNumberFormat="1" applyFont="1" applyBorder="1" applyAlignment="1">
      <alignment wrapText="1"/>
    </xf>
    <xf numFmtId="3" fontId="3" fillId="0" borderId="12" xfId="2" applyFont="1" applyBorder="1" applyAlignment="1">
      <alignment horizontal="center" vertical="top" wrapText="1"/>
    </xf>
    <xf numFmtId="164" fontId="4" fillId="0" borderId="12" xfId="2" applyNumberFormat="1" applyFont="1" applyBorder="1" applyAlignment="1">
      <alignment wrapText="1"/>
    </xf>
    <xf numFmtId="3" fontId="3" fillId="0" borderId="0" xfId="2" applyFont="1" applyAlignment="1">
      <alignment horizontal="center" vertical="top" wrapText="1"/>
    </xf>
    <xf numFmtId="49" fontId="3" fillId="0" borderId="0" xfId="2" applyNumberFormat="1" applyFont="1" applyAlignment="1">
      <alignment horizontal="left" wrapText="1"/>
    </xf>
    <xf numFmtId="49" fontId="3" fillId="0" borderId="0" xfId="2" applyNumberFormat="1" applyFont="1" applyAlignment="1">
      <alignment horizontal="center" wrapText="1"/>
    </xf>
    <xf numFmtId="164" fontId="4" fillId="0" borderId="0" xfId="2" applyNumberFormat="1" applyFont="1" applyAlignment="1">
      <alignment wrapText="1"/>
    </xf>
    <xf numFmtId="164" fontId="3" fillId="0" borderId="0" xfId="2" applyNumberFormat="1" applyFont="1" applyAlignment="1">
      <alignment horizontal="right" wrapText="1"/>
    </xf>
    <xf numFmtId="164" fontId="3" fillId="0" borderId="10" xfId="1" applyNumberFormat="1" applyFont="1" applyFill="1" applyBorder="1" applyAlignment="1">
      <alignment wrapText="1"/>
    </xf>
    <xf numFmtId="164" fontId="3" fillId="0" borderId="0" xfId="1" applyNumberFormat="1" applyFont="1" applyFill="1" applyAlignment="1">
      <alignment wrapText="1"/>
    </xf>
    <xf numFmtId="1" fontId="3" fillId="0" borderId="0" xfId="1" applyNumberFormat="1" applyFont="1" applyFill="1" applyAlignment="1">
      <alignment wrapText="1"/>
    </xf>
    <xf numFmtId="164" fontId="2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0" xfId="1" applyNumberFormat="1" applyFont="1" applyAlignment="1">
      <alignment horizontal="center" wrapText="1"/>
    </xf>
    <xf numFmtId="49" fontId="8" fillId="0" borderId="0" xfId="1" applyNumberFormat="1" applyFont="1" applyAlignment="1">
      <alignment wrapText="1"/>
    </xf>
    <xf numFmtId="164" fontId="7" fillId="0" borderId="0" xfId="2" applyNumberFormat="1" applyFont="1" applyAlignment="1">
      <alignment wrapText="1"/>
    </xf>
    <xf numFmtId="164" fontId="7" fillId="0" borderId="0" xfId="2" applyNumberFormat="1" applyFont="1" applyAlignment="1">
      <alignment horizontal="right" wrapText="1"/>
    </xf>
    <xf numFmtId="49" fontId="11" fillId="0" borderId="0" xfId="1" applyNumberFormat="1" applyFont="1" applyAlignment="1">
      <alignment wrapText="1"/>
    </xf>
    <xf numFmtId="49" fontId="7" fillId="0" borderId="0" xfId="1" applyNumberFormat="1" applyFont="1" applyAlignment="1">
      <alignment vertical="top" wrapText="1"/>
    </xf>
    <xf numFmtId="10" fontId="7" fillId="0" borderId="0" xfId="1" applyNumberFormat="1" applyFont="1" applyAlignment="1">
      <alignment wrapText="1"/>
    </xf>
    <xf numFmtId="164" fontId="7" fillId="0" borderId="0" xfId="1" applyNumberFormat="1" applyFont="1" applyAlignment="1">
      <alignment wrapText="1"/>
    </xf>
    <xf numFmtId="49" fontId="7" fillId="0" borderId="0" xfId="1" applyNumberFormat="1" applyFont="1" applyAlignment="1">
      <alignment wrapText="1"/>
    </xf>
    <xf numFmtId="3" fontId="7" fillId="0" borderId="0" xfId="1" applyNumberFormat="1" applyFont="1" applyAlignment="1">
      <alignment vertical="top" wrapText="1"/>
    </xf>
    <xf numFmtId="49" fontId="7" fillId="0" borderId="0" xfId="1" applyNumberFormat="1" applyFont="1" applyAlignment="1">
      <alignment horizontal="center" wrapText="1"/>
    </xf>
    <xf numFmtId="164" fontId="7" fillId="0" borderId="0" xfId="1" applyNumberFormat="1" applyFont="1" applyAlignment="1">
      <alignment horizontal="center" wrapText="1"/>
    </xf>
    <xf numFmtId="10" fontId="7" fillId="0" borderId="0" xfId="1" applyNumberFormat="1" applyFont="1" applyAlignment="1">
      <alignment horizontal="center" wrapText="1"/>
    </xf>
    <xf numFmtId="49" fontId="9" fillId="0" borderId="0" xfId="1" applyNumberFormat="1" applyFont="1" applyAlignment="1">
      <alignment wrapText="1"/>
    </xf>
    <xf numFmtId="49" fontId="14" fillId="0" borderId="0" xfId="1" applyNumberFormat="1" applyFont="1" applyAlignment="1">
      <alignment wrapText="1"/>
    </xf>
    <xf numFmtId="49" fontId="15" fillId="0" borderId="0" xfId="1" applyNumberFormat="1" applyFont="1" applyAlignment="1">
      <alignment wrapText="1"/>
    </xf>
    <xf numFmtId="49" fontId="12" fillId="0" borderId="0" xfId="1" applyNumberFormat="1" applyFont="1" applyAlignment="1">
      <alignment vertical="top" wrapText="1"/>
    </xf>
    <xf numFmtId="164" fontId="12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10" fontId="12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10" fontId="12" fillId="0" borderId="0" xfId="1" applyNumberFormat="1" applyFont="1" applyAlignment="1">
      <alignment wrapText="1"/>
    </xf>
    <xf numFmtId="49" fontId="12" fillId="0" borderId="8" xfId="1" applyNumberFormat="1" applyFont="1" applyFill="1" applyBorder="1" applyAlignment="1">
      <alignment wrapText="1"/>
    </xf>
    <xf numFmtId="49" fontId="12" fillId="0" borderId="8" xfId="1" applyNumberFormat="1" applyFont="1" applyFill="1" applyBorder="1" applyAlignment="1">
      <alignment horizontal="center" wrapText="1"/>
    </xf>
    <xf numFmtId="164" fontId="12" fillId="0" borderId="8" xfId="1" applyNumberFormat="1" applyFont="1" applyFill="1" applyBorder="1" applyAlignment="1">
      <alignment horizontal="center" wrapText="1"/>
    </xf>
    <xf numFmtId="10" fontId="12" fillId="0" borderId="8" xfId="1" applyNumberFormat="1" applyFont="1" applyFill="1" applyBorder="1" applyAlignment="1">
      <alignment horizontal="center" wrapText="1"/>
    </xf>
    <xf numFmtId="164" fontId="12" fillId="0" borderId="0" xfId="1" applyNumberFormat="1" applyFont="1" applyAlignment="1">
      <alignment wrapText="1"/>
    </xf>
    <xf numFmtId="49" fontId="12" fillId="0" borderId="0" xfId="1" applyNumberFormat="1" applyFont="1" applyAlignment="1">
      <alignment wrapText="1"/>
    </xf>
    <xf numFmtId="49" fontId="12" fillId="0" borderId="9" xfId="1" applyNumberFormat="1" applyFont="1" applyBorder="1" applyAlignment="1">
      <alignment wrapText="1"/>
    </xf>
    <xf numFmtId="49" fontId="12" fillId="0" borderId="9" xfId="1" applyNumberFormat="1" applyFont="1" applyBorder="1" applyAlignment="1">
      <alignment horizontal="center" wrapText="1"/>
    </xf>
    <xf numFmtId="49" fontId="13" fillId="0" borderId="0" xfId="1" applyNumberFormat="1" applyFont="1" applyAlignment="1">
      <alignment vertical="top" wrapText="1"/>
    </xf>
    <xf numFmtId="49" fontId="13" fillId="0" borderId="7" xfId="1" applyNumberFormat="1" applyFont="1" applyFill="1" applyBorder="1" applyAlignment="1" applyProtection="1">
      <alignment horizontal="center" vertical="top" wrapText="1"/>
      <protection locked="0" hidden="1"/>
    </xf>
    <xf numFmtId="164" fontId="13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10" fontId="13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49" fontId="13" fillId="0" borderId="6" xfId="1" applyNumberFormat="1" applyFont="1" applyFill="1" applyBorder="1" applyAlignment="1" applyProtection="1">
      <alignment horizontal="center" vertical="top" wrapText="1"/>
      <protection locked="0" hidden="1"/>
    </xf>
    <xf numFmtId="49" fontId="13" fillId="0" borderId="2" xfId="1" applyNumberFormat="1" applyFont="1" applyFill="1" applyBorder="1" applyAlignment="1" applyProtection="1">
      <alignment horizontal="center" vertical="top" wrapText="1"/>
      <protection locked="0" hidden="1"/>
    </xf>
    <xf numFmtId="10" fontId="13" fillId="0" borderId="0" xfId="1" applyNumberFormat="1" applyFont="1" applyAlignment="1">
      <alignment wrapText="1"/>
    </xf>
    <xf numFmtId="3" fontId="13" fillId="0" borderId="8" xfId="1" applyNumberFormat="1" applyFont="1" applyFill="1" applyBorder="1" applyAlignment="1">
      <alignment vertical="top" wrapText="1"/>
    </xf>
    <xf numFmtId="49" fontId="13" fillId="0" borderId="8" xfId="1" applyNumberFormat="1" applyFont="1" applyFill="1" applyBorder="1" applyAlignment="1">
      <alignment wrapText="1"/>
    </xf>
    <xf numFmtId="49" fontId="13" fillId="0" borderId="8" xfId="1" applyNumberFormat="1" applyFont="1" applyFill="1" applyBorder="1" applyAlignment="1">
      <alignment horizontal="center" wrapText="1"/>
    </xf>
    <xf numFmtId="164" fontId="13" fillId="0" borderId="8" xfId="1" applyNumberFormat="1" applyFont="1" applyFill="1" applyBorder="1" applyAlignment="1">
      <alignment horizontal="center" wrapText="1"/>
    </xf>
    <xf numFmtId="10" fontId="13" fillId="0" borderId="8" xfId="1" applyNumberFormat="1" applyFont="1" applyFill="1" applyBorder="1" applyAlignment="1">
      <alignment horizontal="center" wrapText="1"/>
    </xf>
    <xf numFmtId="164" fontId="13" fillId="0" borderId="0" xfId="1" applyNumberFormat="1" applyFont="1" applyAlignment="1">
      <alignment wrapText="1"/>
    </xf>
    <xf numFmtId="3" fontId="17" fillId="0" borderId="9" xfId="1" applyNumberFormat="1" applyFont="1" applyBorder="1" applyAlignment="1">
      <alignment vertical="top" wrapText="1"/>
    </xf>
    <xf numFmtId="49" fontId="17" fillId="0" borderId="9" xfId="1" applyNumberFormat="1" applyFont="1" applyBorder="1" applyAlignment="1">
      <alignment wrapText="1"/>
    </xf>
    <xf numFmtId="49" fontId="17" fillId="0" borderId="9" xfId="1" applyNumberFormat="1" applyFont="1" applyBorder="1" applyAlignment="1">
      <alignment horizontal="center" wrapText="1"/>
    </xf>
    <xf numFmtId="165" fontId="17" fillId="0" borderId="9" xfId="1" applyNumberFormat="1" applyFont="1" applyBorder="1" applyAlignment="1">
      <alignment wrapText="1"/>
    </xf>
    <xf numFmtId="49" fontId="13" fillId="0" borderId="0" xfId="1" applyNumberFormat="1" applyFont="1" applyAlignment="1">
      <alignment wrapText="1"/>
    </xf>
    <xf numFmtId="3" fontId="13" fillId="0" borderId="9" xfId="1" applyNumberFormat="1" applyFont="1" applyBorder="1" applyAlignment="1">
      <alignment vertical="top" wrapText="1"/>
    </xf>
    <xf numFmtId="49" fontId="13" fillId="0" borderId="9" xfId="1" applyNumberFormat="1" applyFont="1" applyBorder="1" applyAlignment="1">
      <alignment wrapText="1"/>
    </xf>
    <xf numFmtId="49" fontId="13" fillId="0" borderId="9" xfId="1" applyNumberFormat="1" applyFont="1" applyBorder="1" applyAlignment="1">
      <alignment horizontal="center" wrapText="1"/>
    </xf>
    <xf numFmtId="165" fontId="13" fillId="0" borderId="9" xfId="1" applyNumberFormat="1" applyFont="1" applyBorder="1" applyAlignment="1">
      <alignment wrapText="1"/>
    </xf>
    <xf numFmtId="3" fontId="13" fillId="0" borderId="0" xfId="1" applyNumberFormat="1" applyFont="1" applyAlignment="1">
      <alignment vertical="top" wrapText="1"/>
    </xf>
    <xf numFmtId="49" fontId="13" fillId="0" borderId="0" xfId="1" applyNumberFormat="1" applyFont="1" applyAlignment="1">
      <alignment horizontal="center" wrapText="1"/>
    </xf>
    <xf numFmtId="164" fontId="13" fillId="0" borderId="0" xfId="1" applyNumberFormat="1" applyFont="1" applyAlignment="1">
      <alignment horizontal="center" wrapText="1"/>
    </xf>
    <xf numFmtId="10" fontId="13" fillId="0" borderId="0" xfId="1" applyNumberFormat="1" applyFont="1" applyAlignment="1">
      <alignment horizontal="center" wrapText="1"/>
    </xf>
    <xf numFmtId="49" fontId="13" fillId="0" borderId="8" xfId="1" applyNumberFormat="1" applyFont="1" applyFill="1" applyBorder="1" applyAlignment="1">
      <alignment vertical="top" wrapText="1"/>
    </xf>
    <xf numFmtId="49" fontId="17" fillId="0" borderId="9" xfId="1" applyNumberFormat="1" applyFont="1" applyBorder="1" applyAlignment="1">
      <alignment vertical="top" wrapText="1"/>
    </xf>
    <xf numFmtId="49" fontId="13" fillId="0" borderId="9" xfId="1" applyNumberFormat="1" applyFont="1" applyBorder="1" applyAlignment="1">
      <alignment vertical="top" wrapText="1"/>
    </xf>
    <xf numFmtId="49" fontId="12" fillId="0" borderId="0" xfId="1" applyNumberFormat="1" applyFont="1" applyAlignment="1">
      <alignment horizontal="center" wrapText="1"/>
    </xf>
    <xf numFmtId="164" fontId="12" fillId="0" borderId="0" xfId="1" applyNumberFormat="1" applyFont="1" applyAlignment="1">
      <alignment horizontal="center" wrapText="1"/>
    </xf>
    <xf numFmtId="10" fontId="12" fillId="0" borderId="0" xfId="1" applyNumberFormat="1" applyFont="1" applyAlignment="1">
      <alignment horizontal="center" wrapText="1"/>
    </xf>
    <xf numFmtId="49" fontId="16" fillId="0" borderId="0" xfId="1" applyNumberFormat="1" applyFont="1" applyAlignment="1">
      <alignment wrapText="1"/>
    </xf>
    <xf numFmtId="164" fontId="13" fillId="0" borderId="2" xfId="1" applyNumberFormat="1" applyFont="1" applyFill="1" applyBorder="1" applyAlignment="1" applyProtection="1">
      <alignment horizontal="center" vertical="top" wrapText="1"/>
      <protection locked="0" hidden="1"/>
    </xf>
    <xf numFmtId="10" fontId="13" fillId="0" borderId="2" xfId="1" applyNumberFormat="1" applyFont="1" applyFill="1" applyBorder="1" applyAlignment="1" applyProtection="1">
      <alignment horizontal="center" vertical="top" wrapText="1"/>
      <protection locked="0" hidden="1"/>
    </xf>
    <xf numFmtId="49" fontId="13" fillId="0" borderId="8" xfId="1" applyNumberFormat="1" applyFont="1" applyFill="1" applyBorder="1" applyAlignment="1">
      <alignment horizontal="center" vertical="top" wrapText="1"/>
    </xf>
    <xf numFmtId="164" fontId="13" fillId="0" borderId="8" xfId="1" applyNumberFormat="1" applyFont="1" applyFill="1" applyBorder="1" applyAlignment="1">
      <alignment horizontal="center" vertical="top" wrapText="1"/>
    </xf>
    <xf numFmtId="10" fontId="13" fillId="0" borderId="8" xfId="1" applyNumberFormat="1" applyFont="1" applyFill="1" applyBorder="1" applyAlignment="1">
      <alignment horizontal="center" vertical="top" wrapText="1"/>
    </xf>
    <xf numFmtId="49" fontId="17" fillId="0" borderId="9" xfId="1" applyNumberFormat="1" applyFont="1" applyBorder="1" applyAlignment="1">
      <alignment horizontal="center" vertical="top" wrapText="1"/>
    </xf>
    <xf numFmtId="165" fontId="17" fillId="0" borderId="9" xfId="1" applyNumberFormat="1" applyFont="1" applyBorder="1" applyAlignment="1">
      <alignment horizontal="center" vertical="top" wrapText="1"/>
    </xf>
    <xf numFmtId="49" fontId="13" fillId="0" borderId="9" xfId="1" applyNumberFormat="1" applyFont="1" applyBorder="1" applyAlignment="1">
      <alignment horizontal="center" vertical="top" wrapText="1"/>
    </xf>
    <xf numFmtId="165" fontId="13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164" fontId="7" fillId="0" borderId="2" xfId="1" applyNumberFormat="1" applyFont="1" applyFill="1" applyBorder="1" applyAlignment="1" applyProtection="1">
      <alignment horizontal="left" vertical="center" wrapText="1"/>
      <protection locked="0" hidden="1"/>
    </xf>
    <xf numFmtId="10" fontId="7" fillId="0" borderId="2" xfId="1" applyNumberFormat="1" applyFont="1" applyFill="1" applyBorder="1" applyAlignment="1" applyProtection="1">
      <alignment horizontal="left" vertical="center" wrapText="1"/>
      <protection locked="0" hidden="1"/>
    </xf>
    <xf numFmtId="3" fontId="7" fillId="0" borderId="8" xfId="1" applyNumberFormat="1" applyFont="1" applyFill="1" applyBorder="1" applyAlignment="1">
      <alignment horizontal="left" vertical="center" wrapText="1"/>
    </xf>
    <xf numFmtId="49" fontId="7" fillId="0" borderId="8" xfId="1" applyNumberFormat="1" applyFont="1" applyFill="1" applyBorder="1" applyAlignment="1">
      <alignment horizontal="left" vertical="center" wrapText="1"/>
    </xf>
    <xf numFmtId="164" fontId="7" fillId="0" borderId="8" xfId="1" applyNumberFormat="1" applyFont="1" applyFill="1" applyBorder="1" applyAlignment="1">
      <alignment horizontal="left" vertical="center" wrapText="1"/>
    </xf>
    <xf numFmtId="10" fontId="7" fillId="0" borderId="8" xfId="1" applyNumberFormat="1" applyFont="1" applyFill="1" applyBorder="1" applyAlignment="1">
      <alignment horizontal="left" vertical="center" wrapText="1"/>
    </xf>
    <xf numFmtId="3" fontId="7" fillId="0" borderId="9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3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left" vertical="center" wrapText="1"/>
    </xf>
    <xf numFmtId="3" fontId="11" fillId="0" borderId="0" xfId="1" applyNumberFormat="1" applyFont="1" applyAlignment="1">
      <alignment horizontal="left" vertical="center" wrapText="1"/>
    </xf>
    <xf numFmtId="49" fontId="11" fillId="0" borderId="0" xfId="1" applyNumberFormat="1" applyFont="1" applyAlignment="1">
      <alignment horizontal="left" vertical="center" wrapText="1"/>
    </xf>
    <xf numFmtId="49" fontId="13" fillId="0" borderId="3" xfId="1" applyNumberFormat="1" applyFont="1" applyFill="1" applyBorder="1" applyAlignment="1" applyProtection="1">
      <alignment horizontal="center" vertical="top" wrapText="1"/>
      <protection locked="0" hidden="1"/>
    </xf>
    <xf numFmtId="0" fontId="13" fillId="0" borderId="4" xfId="1" applyFont="1" applyBorder="1" applyAlignment="1">
      <alignment horizontal="center" vertical="top" wrapText="1"/>
    </xf>
    <xf numFmtId="49" fontId="13" fillId="0" borderId="1" xfId="1" applyNumberFormat="1" applyFont="1" applyFill="1" applyBorder="1" applyAlignment="1" applyProtection="1">
      <alignment horizontal="center" vertical="top" wrapText="1"/>
      <protection locked="0" hidden="1"/>
    </xf>
    <xf numFmtId="49" fontId="13" fillId="0" borderId="6" xfId="1" applyNumberFormat="1" applyFont="1" applyFill="1" applyBorder="1" applyAlignment="1" applyProtection="1">
      <alignment horizontal="center" vertical="top" wrapText="1"/>
      <protection locked="0" hidden="1"/>
    </xf>
    <xf numFmtId="49" fontId="13" fillId="0" borderId="7" xfId="1" applyNumberFormat="1" applyFont="1" applyFill="1" applyBorder="1" applyAlignment="1" applyProtection="1">
      <alignment horizontal="center" vertical="top" wrapText="1"/>
      <protection locked="0" hidden="1"/>
    </xf>
    <xf numFmtId="3" fontId="13" fillId="0" borderId="1" xfId="1" applyNumberFormat="1" applyFont="1" applyFill="1" applyBorder="1" applyAlignment="1" applyProtection="1">
      <alignment horizontal="center" vertical="top" wrapText="1"/>
      <protection locked="0" hidden="1"/>
    </xf>
    <xf numFmtId="3" fontId="13" fillId="0" borderId="6" xfId="1" applyNumberFormat="1" applyFont="1" applyFill="1" applyBorder="1" applyAlignment="1" applyProtection="1">
      <alignment horizontal="center" vertical="top" wrapText="1"/>
      <protection locked="0" hidden="1"/>
    </xf>
    <xf numFmtId="3" fontId="13" fillId="0" borderId="7" xfId="1" applyNumberFormat="1" applyFont="1" applyFill="1" applyBorder="1" applyAlignment="1" applyProtection="1">
      <alignment horizontal="center" vertical="top" wrapText="1"/>
      <protection locked="0" hidden="1"/>
    </xf>
    <xf numFmtId="164" fontId="13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49" fontId="13" fillId="0" borderId="4" xfId="1" applyNumberFormat="1" applyFont="1" applyFill="1" applyBorder="1" applyAlignment="1" applyProtection="1">
      <alignment horizontal="center" vertical="top" wrapText="1"/>
      <protection locked="0" hidden="1"/>
    </xf>
    <xf numFmtId="0" fontId="13" fillId="0" borderId="5" xfId="1" applyFont="1" applyBorder="1" applyAlignment="1">
      <alignment horizontal="center" vertical="top" wrapText="1"/>
    </xf>
    <xf numFmtId="3" fontId="16" fillId="0" borderId="0" xfId="1" applyNumberFormat="1" applyFont="1" applyAlignment="1">
      <alignment horizontal="left" vertical="top" wrapText="1"/>
    </xf>
    <xf numFmtId="3" fontId="18" fillId="0" borderId="15" xfId="1" applyNumberFormat="1" applyFont="1" applyBorder="1" applyAlignment="1">
      <alignment horizontal="center" vertical="top" wrapText="1"/>
    </xf>
    <xf numFmtId="0" fontId="13" fillId="0" borderId="4" xfId="1" applyFont="1" applyBorder="1" applyAlignment="1">
      <alignment vertical="top" wrapText="1"/>
    </xf>
    <xf numFmtId="49" fontId="13" fillId="0" borderId="5" xfId="1" applyNumberFormat="1" applyFont="1" applyFill="1" applyBorder="1" applyAlignment="1" applyProtection="1">
      <alignment horizontal="center" vertical="top" wrapText="1"/>
      <protection locked="0" hidden="1"/>
    </xf>
    <xf numFmtId="49" fontId="12" fillId="0" borderId="0" xfId="1" applyNumberFormat="1" applyFont="1" applyAlignment="1">
      <alignment horizontal="left" wrapText="1"/>
    </xf>
    <xf numFmtId="49" fontId="12" fillId="0" borderId="15" xfId="1" applyNumberFormat="1" applyFont="1" applyBorder="1" applyAlignment="1">
      <alignment horizontal="center" wrapText="1"/>
    </xf>
    <xf numFmtId="49" fontId="12" fillId="0" borderId="1" xfId="1" applyNumberFormat="1" applyFont="1" applyFill="1" applyBorder="1" applyAlignment="1" applyProtection="1">
      <alignment horizontal="center" vertical="top" wrapText="1"/>
      <protection locked="0" hidden="1"/>
    </xf>
    <xf numFmtId="49" fontId="12" fillId="0" borderId="6" xfId="1" applyNumberFormat="1" applyFont="1" applyFill="1" applyBorder="1" applyAlignment="1" applyProtection="1">
      <alignment horizontal="center" vertical="top" wrapText="1"/>
      <protection locked="0" hidden="1"/>
    </xf>
    <xf numFmtId="49" fontId="12" fillId="0" borderId="7" xfId="1" applyNumberFormat="1" applyFont="1" applyFill="1" applyBorder="1" applyAlignment="1" applyProtection="1">
      <alignment horizontal="center" vertical="top" wrapText="1"/>
      <protection locked="0" hidden="1"/>
    </xf>
    <xf numFmtId="164" fontId="12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164" fontId="13" fillId="0" borderId="2" xfId="1" applyNumberFormat="1" applyFont="1" applyFill="1" applyBorder="1" applyAlignment="1" applyProtection="1">
      <alignment horizontal="center" vertical="top" wrapText="1"/>
      <protection locked="0" hidden="1"/>
    </xf>
    <xf numFmtId="3" fontId="10" fillId="0" borderId="0" xfId="1" applyNumberFormat="1" applyFont="1" applyAlignment="1">
      <alignment horizontal="left" vertical="center" wrapText="1"/>
    </xf>
    <xf numFmtId="3" fontId="10" fillId="0" borderId="15" xfId="1" applyNumberFormat="1" applyFont="1" applyBorder="1" applyAlignment="1">
      <alignment horizontal="center" vertical="center" wrapText="1"/>
    </xf>
    <xf numFmtId="164" fontId="7" fillId="0" borderId="2" xfId="1" applyNumberFormat="1" applyFont="1" applyFill="1" applyBorder="1" applyAlignment="1" applyProtection="1">
      <alignment horizontal="left" vertical="center" wrapText="1"/>
      <protection locked="0" hidden="1"/>
    </xf>
    <xf numFmtId="3" fontId="7" fillId="0" borderId="1" xfId="1" applyNumberFormat="1" applyFont="1" applyFill="1" applyBorder="1" applyAlignment="1" applyProtection="1">
      <alignment horizontal="left" vertical="center" wrapText="1"/>
      <protection locked="0" hidden="1"/>
    </xf>
    <xf numFmtId="3" fontId="7" fillId="0" borderId="6" xfId="1" applyNumberFormat="1" applyFont="1" applyFill="1" applyBorder="1" applyAlignment="1" applyProtection="1">
      <alignment horizontal="left" vertical="center" wrapText="1"/>
      <protection locked="0" hidden="1"/>
    </xf>
    <xf numFmtId="3" fontId="7" fillId="0" borderId="7" xfId="1" applyNumberFormat="1" applyFont="1" applyFill="1" applyBorder="1" applyAlignment="1" applyProtection="1">
      <alignment horizontal="left" vertical="center" wrapText="1"/>
      <protection locked="0" hidden="1"/>
    </xf>
    <xf numFmtId="49" fontId="7" fillId="0" borderId="1" xfId="1" applyNumberFormat="1" applyFont="1" applyFill="1" applyBorder="1" applyAlignment="1" applyProtection="1">
      <alignment horizontal="left" vertical="center" wrapText="1"/>
      <protection locked="0" hidden="1"/>
    </xf>
    <xf numFmtId="49" fontId="7" fillId="0" borderId="6" xfId="1" applyNumberFormat="1" applyFont="1" applyFill="1" applyBorder="1" applyAlignment="1" applyProtection="1">
      <alignment horizontal="left" vertical="center" wrapText="1"/>
      <protection locked="0" hidden="1"/>
    </xf>
    <xf numFmtId="49" fontId="7" fillId="0" borderId="7" xfId="1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1" applyNumberFormat="1" applyFont="1" applyAlignment="1">
      <alignment horizontal="left" wrapText="1"/>
    </xf>
    <xf numFmtId="49" fontId="3" fillId="0" borderId="15" xfId="1" applyNumberFormat="1" applyFont="1" applyBorder="1" applyAlignment="1">
      <alignment horizontal="center" wrapText="1"/>
    </xf>
    <xf numFmtId="49" fontId="2" fillId="0" borderId="1" xfId="1" applyNumberFormat="1" applyFont="1" applyFill="1" applyBorder="1" applyAlignment="1" applyProtection="1">
      <alignment horizontal="center" vertical="top" wrapText="1"/>
      <protection locked="0" hidden="1"/>
    </xf>
    <xf numFmtId="49" fontId="2" fillId="0" borderId="6" xfId="1" applyNumberFormat="1" applyFont="1" applyFill="1" applyBorder="1" applyAlignment="1" applyProtection="1">
      <alignment horizontal="center" vertical="top" wrapText="1"/>
      <protection locked="0" hidden="1"/>
    </xf>
    <xf numFmtId="49" fontId="2" fillId="0" borderId="7" xfId="1" applyNumberFormat="1" applyFont="1" applyFill="1" applyBorder="1" applyAlignment="1" applyProtection="1">
      <alignment horizontal="center" vertical="top" wrapText="1"/>
      <protection locked="0" hidden="1"/>
    </xf>
    <xf numFmtId="164" fontId="2" fillId="0" borderId="2" xfId="1" applyNumberFormat="1" applyFont="1" applyFill="1" applyBorder="1" applyAlignment="1" applyProtection="1">
      <alignment horizontal="center" vertical="center" wrapText="1"/>
      <protection locked="0" hidden="1"/>
    </xf>
    <xf numFmtId="3" fontId="8" fillId="0" borderId="0" xfId="1" applyNumberFormat="1" applyFont="1" applyAlignment="1">
      <alignment horizontal="left" vertical="top" wrapText="1"/>
    </xf>
    <xf numFmtId="3" fontId="8" fillId="0" borderId="15" xfId="1" applyNumberFormat="1" applyFont="1" applyBorder="1" applyAlignment="1">
      <alignment horizontal="center" vertical="top" wrapText="1"/>
    </xf>
    <xf numFmtId="3" fontId="2" fillId="0" borderId="1" xfId="1" applyNumberFormat="1" applyFont="1" applyFill="1" applyBorder="1" applyAlignment="1" applyProtection="1">
      <alignment horizontal="center" vertical="top" wrapText="1"/>
      <protection locked="0" hidden="1"/>
    </xf>
    <xf numFmtId="3" fontId="2" fillId="0" borderId="6" xfId="1" applyNumberFormat="1" applyFont="1" applyFill="1" applyBorder="1" applyAlignment="1" applyProtection="1">
      <alignment horizontal="center" vertical="top" wrapText="1"/>
      <protection locked="0" hidden="1"/>
    </xf>
    <xf numFmtId="3" fontId="2" fillId="0" borderId="7" xfId="1" applyNumberFormat="1" applyFont="1" applyFill="1" applyBorder="1" applyAlignment="1" applyProtection="1">
      <alignment horizontal="center" vertical="top" wrapText="1"/>
      <protection locked="0" hidden="1"/>
    </xf>
    <xf numFmtId="49" fontId="2" fillId="0" borderId="3" xfId="1" applyNumberFormat="1" applyFont="1" applyFill="1" applyBorder="1" applyAlignment="1" applyProtection="1">
      <alignment horizontal="center" vertical="top" wrapText="1"/>
      <protection locked="0" hidden="1"/>
    </xf>
    <xf numFmtId="49" fontId="2" fillId="0" borderId="5" xfId="1" applyNumberFormat="1" applyFont="1" applyFill="1" applyBorder="1" applyAlignment="1" applyProtection="1">
      <alignment horizontal="center" vertical="top" wrapText="1"/>
      <protection locked="0" hidden="1"/>
    </xf>
    <xf numFmtId="49" fontId="2" fillId="0" borderId="4" xfId="1" applyNumberFormat="1" applyFont="1" applyFill="1" applyBorder="1" applyAlignment="1" applyProtection="1">
      <alignment horizontal="center" vertical="top" wrapText="1"/>
      <protection locked="0" hidden="1"/>
    </xf>
    <xf numFmtId="0" fontId="1" fillId="0" borderId="4" xfId="1" applyBorder="1" applyAlignment="1">
      <alignment horizontal="center" vertical="top" wrapText="1"/>
    </xf>
    <xf numFmtId="0" fontId="1" fillId="0" borderId="5" xfId="1" applyBorder="1" applyAlignment="1">
      <alignment horizontal="center" vertical="top" wrapText="1"/>
    </xf>
    <xf numFmtId="49" fontId="6" fillId="0" borderId="1" xfId="1" applyNumberFormat="1" applyFont="1" applyFill="1" applyBorder="1" applyAlignment="1" applyProtection="1">
      <alignment horizontal="center" vertical="top" wrapText="1"/>
      <protection locked="0" hidden="1"/>
    </xf>
    <xf numFmtId="49" fontId="6" fillId="0" borderId="7" xfId="1" applyNumberFormat="1" applyFont="1" applyFill="1" applyBorder="1" applyAlignment="1" applyProtection="1">
      <alignment horizontal="center" vertical="top" wrapText="1"/>
      <protection locked="0" hidden="1"/>
    </xf>
    <xf numFmtId="0" fontId="1" fillId="0" borderId="4" xfId="1" applyBorder="1" applyAlignment="1">
      <alignment vertical="top" wrapText="1"/>
    </xf>
    <xf numFmtId="49" fontId="7" fillId="0" borderId="15" xfId="1" applyNumberFormat="1" applyFont="1" applyBorder="1" applyAlignment="1">
      <alignment horizontal="center" wrapText="1"/>
    </xf>
    <xf numFmtId="49" fontId="7" fillId="0" borderId="0" xfId="1" applyNumberFormat="1" applyFont="1" applyAlignment="1">
      <alignment horizontal="left" wrapText="1"/>
    </xf>
    <xf numFmtId="3" fontId="7" fillId="0" borderId="0" xfId="2" applyFont="1" applyAlignment="1">
      <alignment horizontal="left" vertical="top" wrapText="1"/>
    </xf>
    <xf numFmtId="3" fontId="7" fillId="0" borderId="15" xfId="2" applyFont="1" applyBorder="1" applyAlignment="1">
      <alignment horizontal="center" vertical="top" wrapText="1"/>
    </xf>
    <xf numFmtId="49" fontId="7" fillId="0" borderId="0" xfId="2" applyNumberFormat="1" applyFont="1" applyAlignment="1">
      <alignment horizontal="left" wrapText="1"/>
    </xf>
    <xf numFmtId="49" fontId="7" fillId="0" borderId="15" xfId="2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Строка отчета" xfId="2"/>
  </cellStyles>
  <dxfs count="8">
    <dxf>
      <fill>
        <patternFill>
          <bgColor indexed="51"/>
        </patternFill>
      </fill>
    </dxf>
    <dxf>
      <font>
        <b/>
        <i val="0"/>
        <strike val="0"/>
      </font>
    </dxf>
    <dxf>
      <fill>
        <patternFill>
          <bgColor indexed="51"/>
        </patternFill>
      </fill>
    </dxf>
    <dxf>
      <font>
        <b/>
        <i val="0"/>
        <strike val="0"/>
      </font>
    </dxf>
    <dxf>
      <fill>
        <patternFill>
          <bgColor indexed="51"/>
        </patternFill>
      </fill>
    </dxf>
    <dxf>
      <font>
        <b/>
        <i val="0"/>
        <strike val="0"/>
      </font>
    </dxf>
    <dxf>
      <fill>
        <patternFill>
          <bgColor indexed="51"/>
        </patternFill>
      </fill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49"/>
  <sheetViews>
    <sheetView view="pageBreakPreview" zoomScale="25" zoomScaleNormal="70" zoomScaleSheetLayoutView="25" workbookViewId="0">
      <selection sqref="A1:AH1"/>
    </sheetView>
  </sheetViews>
  <sheetFormatPr defaultRowHeight="11.25"/>
  <cols>
    <col min="1" max="1" width="21.5703125" style="23" bestFit="1" customWidth="1"/>
    <col min="2" max="2" width="87.5703125" style="1" customWidth="1"/>
    <col min="3" max="3" width="43.42578125" style="24" customWidth="1"/>
    <col min="4" max="4" width="35.5703125" style="25" bestFit="1" customWidth="1"/>
    <col min="5" max="5" width="18" style="25" bestFit="1" customWidth="1"/>
    <col min="6" max="6" width="20.85546875" style="26" bestFit="1" customWidth="1"/>
    <col min="7" max="7" width="18" style="25" bestFit="1" customWidth="1"/>
    <col min="8" max="8" width="20.85546875" style="26" bestFit="1" customWidth="1"/>
    <col min="9" max="9" width="24.85546875" style="25" bestFit="1" customWidth="1"/>
    <col min="10" max="10" width="27.7109375" style="26" bestFit="1" customWidth="1"/>
    <col min="11" max="11" width="21.5703125" style="25" bestFit="1" customWidth="1"/>
    <col min="12" max="12" width="20.85546875" style="26" bestFit="1" customWidth="1"/>
    <col min="13" max="13" width="35.5703125" style="25" bestFit="1" customWidth="1"/>
    <col min="14" max="14" width="27.7109375" style="26" bestFit="1" customWidth="1"/>
    <col min="15" max="15" width="21.5703125" style="25" bestFit="1" customWidth="1"/>
    <col min="16" max="16" width="20.85546875" style="26" bestFit="1" customWidth="1"/>
    <col min="17" max="17" width="30" style="14" customWidth="1"/>
    <col min="18" max="18" width="39.140625" style="14" customWidth="1"/>
    <col min="19" max="19" width="40.85546875" style="14" bestFit="1" customWidth="1"/>
    <col min="20" max="20" width="37.28515625" style="14" bestFit="1" customWidth="1"/>
    <col min="21" max="21" width="26.5703125" style="14" customWidth="1"/>
    <col min="22" max="22" width="27.28515625" style="14" bestFit="1" customWidth="1"/>
    <col min="23" max="24" width="25.5703125" style="14" bestFit="1" customWidth="1"/>
    <col min="25" max="25" width="23.42578125" style="14" bestFit="1" customWidth="1"/>
    <col min="26" max="26" width="25.5703125" style="14" bestFit="1" customWidth="1"/>
    <col min="27" max="27" width="31.28515625" style="14" bestFit="1" customWidth="1"/>
    <col min="28" max="28" width="33.140625" style="14" bestFit="1" customWidth="1"/>
    <col min="29" max="29" width="25.85546875" style="14" customWidth="1"/>
    <col min="30" max="30" width="28.7109375" style="14" bestFit="1" customWidth="1"/>
    <col min="31" max="31" width="37" style="14" bestFit="1" customWidth="1"/>
    <col min="32" max="32" width="20.140625" style="14" bestFit="1" customWidth="1"/>
    <col min="33" max="33" width="40.85546875" style="14" bestFit="1" customWidth="1"/>
    <col min="34" max="34" width="29.7109375" style="14" customWidth="1"/>
    <col min="35" max="256" width="9.140625" style="14"/>
    <col min="257" max="257" width="6" style="14" bestFit="1" customWidth="1"/>
    <col min="258" max="258" width="50" style="14" customWidth="1"/>
    <col min="259" max="272" width="14.28515625" style="14" customWidth="1"/>
    <col min="273" max="273" width="17.7109375" style="14" customWidth="1"/>
    <col min="274" max="274" width="16.42578125" style="14" customWidth="1"/>
    <col min="275" max="275" width="16.85546875" style="14" customWidth="1"/>
    <col min="276" max="276" width="16.5703125" style="14" customWidth="1"/>
    <col min="277" max="281" width="17.140625" style="14" customWidth="1"/>
    <col min="282" max="282" width="15.85546875" style="14" customWidth="1"/>
    <col min="283" max="283" width="17" style="14" customWidth="1"/>
    <col min="284" max="284" width="13.5703125" style="14" customWidth="1"/>
    <col min="285" max="285" width="15.5703125" style="14" customWidth="1"/>
    <col min="286" max="287" width="16.7109375" style="14" customWidth="1"/>
    <col min="288" max="288" width="15" style="14" customWidth="1"/>
    <col min="289" max="289" width="15.5703125" style="14" customWidth="1"/>
    <col min="290" max="290" width="16.42578125" style="14" customWidth="1"/>
    <col min="291" max="512" width="9.140625" style="14"/>
    <col min="513" max="513" width="6" style="14" bestFit="1" customWidth="1"/>
    <col min="514" max="514" width="50" style="14" customWidth="1"/>
    <col min="515" max="528" width="14.28515625" style="14" customWidth="1"/>
    <col min="529" max="529" width="17.7109375" style="14" customWidth="1"/>
    <col min="530" max="530" width="16.42578125" style="14" customWidth="1"/>
    <col min="531" max="531" width="16.85546875" style="14" customWidth="1"/>
    <col min="532" max="532" width="16.5703125" style="14" customWidth="1"/>
    <col min="533" max="537" width="17.140625" style="14" customWidth="1"/>
    <col min="538" max="538" width="15.85546875" style="14" customWidth="1"/>
    <col min="539" max="539" width="17" style="14" customWidth="1"/>
    <col min="540" max="540" width="13.5703125" style="14" customWidth="1"/>
    <col min="541" max="541" width="15.5703125" style="14" customWidth="1"/>
    <col min="542" max="543" width="16.7109375" style="14" customWidth="1"/>
    <col min="544" max="544" width="15" style="14" customWidth="1"/>
    <col min="545" max="545" width="15.5703125" style="14" customWidth="1"/>
    <col min="546" max="546" width="16.42578125" style="14" customWidth="1"/>
    <col min="547" max="768" width="9.140625" style="14"/>
    <col min="769" max="769" width="6" style="14" bestFit="1" customWidth="1"/>
    <col min="770" max="770" width="50" style="14" customWidth="1"/>
    <col min="771" max="784" width="14.28515625" style="14" customWidth="1"/>
    <col min="785" max="785" width="17.7109375" style="14" customWidth="1"/>
    <col min="786" max="786" width="16.42578125" style="14" customWidth="1"/>
    <col min="787" max="787" width="16.85546875" style="14" customWidth="1"/>
    <col min="788" max="788" width="16.5703125" style="14" customWidth="1"/>
    <col min="789" max="793" width="17.140625" style="14" customWidth="1"/>
    <col min="794" max="794" width="15.85546875" style="14" customWidth="1"/>
    <col min="795" max="795" width="17" style="14" customWidth="1"/>
    <col min="796" max="796" width="13.5703125" style="14" customWidth="1"/>
    <col min="797" max="797" width="15.5703125" style="14" customWidth="1"/>
    <col min="798" max="799" width="16.7109375" style="14" customWidth="1"/>
    <col min="800" max="800" width="15" style="14" customWidth="1"/>
    <col min="801" max="801" width="15.5703125" style="14" customWidth="1"/>
    <col min="802" max="802" width="16.42578125" style="14" customWidth="1"/>
    <col min="803" max="1024" width="9.140625" style="14"/>
    <col min="1025" max="1025" width="6" style="14" bestFit="1" customWidth="1"/>
    <col min="1026" max="1026" width="50" style="14" customWidth="1"/>
    <col min="1027" max="1040" width="14.28515625" style="14" customWidth="1"/>
    <col min="1041" max="1041" width="17.7109375" style="14" customWidth="1"/>
    <col min="1042" max="1042" width="16.42578125" style="14" customWidth="1"/>
    <col min="1043" max="1043" width="16.85546875" style="14" customWidth="1"/>
    <col min="1044" max="1044" width="16.5703125" style="14" customWidth="1"/>
    <col min="1045" max="1049" width="17.140625" style="14" customWidth="1"/>
    <col min="1050" max="1050" width="15.85546875" style="14" customWidth="1"/>
    <col min="1051" max="1051" width="17" style="14" customWidth="1"/>
    <col min="1052" max="1052" width="13.5703125" style="14" customWidth="1"/>
    <col min="1053" max="1053" width="15.5703125" style="14" customWidth="1"/>
    <col min="1054" max="1055" width="16.7109375" style="14" customWidth="1"/>
    <col min="1056" max="1056" width="15" style="14" customWidth="1"/>
    <col min="1057" max="1057" width="15.5703125" style="14" customWidth="1"/>
    <col min="1058" max="1058" width="16.42578125" style="14" customWidth="1"/>
    <col min="1059" max="1280" width="9.140625" style="14"/>
    <col min="1281" max="1281" width="6" style="14" bestFit="1" customWidth="1"/>
    <col min="1282" max="1282" width="50" style="14" customWidth="1"/>
    <col min="1283" max="1296" width="14.28515625" style="14" customWidth="1"/>
    <col min="1297" max="1297" width="17.7109375" style="14" customWidth="1"/>
    <col min="1298" max="1298" width="16.42578125" style="14" customWidth="1"/>
    <col min="1299" max="1299" width="16.85546875" style="14" customWidth="1"/>
    <col min="1300" max="1300" width="16.5703125" style="14" customWidth="1"/>
    <col min="1301" max="1305" width="17.140625" style="14" customWidth="1"/>
    <col min="1306" max="1306" width="15.85546875" style="14" customWidth="1"/>
    <col min="1307" max="1307" width="17" style="14" customWidth="1"/>
    <col min="1308" max="1308" width="13.5703125" style="14" customWidth="1"/>
    <col min="1309" max="1309" width="15.5703125" style="14" customWidth="1"/>
    <col min="1310" max="1311" width="16.7109375" style="14" customWidth="1"/>
    <col min="1312" max="1312" width="15" style="14" customWidth="1"/>
    <col min="1313" max="1313" width="15.5703125" style="14" customWidth="1"/>
    <col min="1314" max="1314" width="16.42578125" style="14" customWidth="1"/>
    <col min="1315" max="1536" width="9.140625" style="14"/>
    <col min="1537" max="1537" width="6" style="14" bestFit="1" customWidth="1"/>
    <col min="1538" max="1538" width="50" style="14" customWidth="1"/>
    <col min="1539" max="1552" width="14.28515625" style="14" customWidth="1"/>
    <col min="1553" max="1553" width="17.7109375" style="14" customWidth="1"/>
    <col min="1554" max="1554" width="16.42578125" style="14" customWidth="1"/>
    <col min="1555" max="1555" width="16.85546875" style="14" customWidth="1"/>
    <col min="1556" max="1556" width="16.5703125" style="14" customWidth="1"/>
    <col min="1557" max="1561" width="17.140625" style="14" customWidth="1"/>
    <col min="1562" max="1562" width="15.85546875" style="14" customWidth="1"/>
    <col min="1563" max="1563" width="17" style="14" customWidth="1"/>
    <col min="1564" max="1564" width="13.5703125" style="14" customWidth="1"/>
    <col min="1565" max="1565" width="15.5703125" style="14" customWidth="1"/>
    <col min="1566" max="1567" width="16.7109375" style="14" customWidth="1"/>
    <col min="1568" max="1568" width="15" style="14" customWidth="1"/>
    <col min="1569" max="1569" width="15.5703125" style="14" customWidth="1"/>
    <col min="1570" max="1570" width="16.42578125" style="14" customWidth="1"/>
    <col min="1571" max="1792" width="9.140625" style="14"/>
    <col min="1793" max="1793" width="6" style="14" bestFit="1" customWidth="1"/>
    <col min="1794" max="1794" width="50" style="14" customWidth="1"/>
    <col min="1795" max="1808" width="14.28515625" style="14" customWidth="1"/>
    <col min="1809" max="1809" width="17.7109375" style="14" customWidth="1"/>
    <col min="1810" max="1810" width="16.42578125" style="14" customWidth="1"/>
    <col min="1811" max="1811" width="16.85546875" style="14" customWidth="1"/>
    <col min="1812" max="1812" width="16.5703125" style="14" customWidth="1"/>
    <col min="1813" max="1817" width="17.140625" style="14" customWidth="1"/>
    <col min="1818" max="1818" width="15.85546875" style="14" customWidth="1"/>
    <col min="1819" max="1819" width="17" style="14" customWidth="1"/>
    <col min="1820" max="1820" width="13.5703125" style="14" customWidth="1"/>
    <col min="1821" max="1821" width="15.5703125" style="14" customWidth="1"/>
    <col min="1822" max="1823" width="16.7109375" style="14" customWidth="1"/>
    <col min="1824" max="1824" width="15" style="14" customWidth="1"/>
    <col min="1825" max="1825" width="15.5703125" style="14" customWidth="1"/>
    <col min="1826" max="1826" width="16.42578125" style="14" customWidth="1"/>
    <col min="1827" max="2048" width="9.140625" style="14"/>
    <col min="2049" max="2049" width="6" style="14" bestFit="1" customWidth="1"/>
    <col min="2050" max="2050" width="50" style="14" customWidth="1"/>
    <col min="2051" max="2064" width="14.28515625" style="14" customWidth="1"/>
    <col min="2065" max="2065" width="17.7109375" style="14" customWidth="1"/>
    <col min="2066" max="2066" width="16.42578125" style="14" customWidth="1"/>
    <col min="2067" max="2067" width="16.85546875" style="14" customWidth="1"/>
    <col min="2068" max="2068" width="16.5703125" style="14" customWidth="1"/>
    <col min="2069" max="2073" width="17.140625" style="14" customWidth="1"/>
    <col min="2074" max="2074" width="15.85546875" style="14" customWidth="1"/>
    <col min="2075" max="2075" width="17" style="14" customWidth="1"/>
    <col min="2076" max="2076" width="13.5703125" style="14" customWidth="1"/>
    <col min="2077" max="2077" width="15.5703125" style="14" customWidth="1"/>
    <col min="2078" max="2079" width="16.7109375" style="14" customWidth="1"/>
    <col min="2080" max="2080" width="15" style="14" customWidth="1"/>
    <col min="2081" max="2081" width="15.5703125" style="14" customWidth="1"/>
    <col min="2082" max="2082" width="16.42578125" style="14" customWidth="1"/>
    <col min="2083" max="2304" width="9.140625" style="14"/>
    <col min="2305" max="2305" width="6" style="14" bestFit="1" customWidth="1"/>
    <col min="2306" max="2306" width="50" style="14" customWidth="1"/>
    <col min="2307" max="2320" width="14.28515625" style="14" customWidth="1"/>
    <col min="2321" max="2321" width="17.7109375" style="14" customWidth="1"/>
    <col min="2322" max="2322" width="16.42578125" style="14" customWidth="1"/>
    <col min="2323" max="2323" width="16.85546875" style="14" customWidth="1"/>
    <col min="2324" max="2324" width="16.5703125" style="14" customWidth="1"/>
    <col min="2325" max="2329" width="17.140625" style="14" customWidth="1"/>
    <col min="2330" max="2330" width="15.85546875" style="14" customWidth="1"/>
    <col min="2331" max="2331" width="17" style="14" customWidth="1"/>
    <col min="2332" max="2332" width="13.5703125" style="14" customWidth="1"/>
    <col min="2333" max="2333" width="15.5703125" style="14" customWidth="1"/>
    <col min="2334" max="2335" width="16.7109375" style="14" customWidth="1"/>
    <col min="2336" max="2336" width="15" style="14" customWidth="1"/>
    <col min="2337" max="2337" width="15.5703125" style="14" customWidth="1"/>
    <col min="2338" max="2338" width="16.42578125" style="14" customWidth="1"/>
    <col min="2339" max="2560" width="9.140625" style="14"/>
    <col min="2561" max="2561" width="6" style="14" bestFit="1" customWidth="1"/>
    <col min="2562" max="2562" width="50" style="14" customWidth="1"/>
    <col min="2563" max="2576" width="14.28515625" style="14" customWidth="1"/>
    <col min="2577" max="2577" width="17.7109375" style="14" customWidth="1"/>
    <col min="2578" max="2578" width="16.42578125" style="14" customWidth="1"/>
    <col min="2579" max="2579" width="16.85546875" style="14" customWidth="1"/>
    <col min="2580" max="2580" width="16.5703125" style="14" customWidth="1"/>
    <col min="2581" max="2585" width="17.140625" style="14" customWidth="1"/>
    <col min="2586" max="2586" width="15.85546875" style="14" customWidth="1"/>
    <col min="2587" max="2587" width="17" style="14" customWidth="1"/>
    <col min="2588" max="2588" width="13.5703125" style="14" customWidth="1"/>
    <col min="2589" max="2589" width="15.5703125" style="14" customWidth="1"/>
    <col min="2590" max="2591" width="16.7109375" style="14" customWidth="1"/>
    <col min="2592" max="2592" width="15" style="14" customWidth="1"/>
    <col min="2593" max="2593" width="15.5703125" style="14" customWidth="1"/>
    <col min="2594" max="2594" width="16.42578125" style="14" customWidth="1"/>
    <col min="2595" max="2816" width="9.140625" style="14"/>
    <col min="2817" max="2817" width="6" style="14" bestFit="1" customWidth="1"/>
    <col min="2818" max="2818" width="50" style="14" customWidth="1"/>
    <col min="2819" max="2832" width="14.28515625" style="14" customWidth="1"/>
    <col min="2833" max="2833" width="17.7109375" style="14" customWidth="1"/>
    <col min="2834" max="2834" width="16.42578125" style="14" customWidth="1"/>
    <col min="2835" max="2835" width="16.85546875" style="14" customWidth="1"/>
    <col min="2836" max="2836" width="16.5703125" style="14" customWidth="1"/>
    <col min="2837" max="2841" width="17.140625" style="14" customWidth="1"/>
    <col min="2842" max="2842" width="15.85546875" style="14" customWidth="1"/>
    <col min="2843" max="2843" width="17" style="14" customWidth="1"/>
    <col min="2844" max="2844" width="13.5703125" style="14" customWidth="1"/>
    <col min="2845" max="2845" width="15.5703125" style="14" customWidth="1"/>
    <col min="2846" max="2847" width="16.7109375" style="14" customWidth="1"/>
    <col min="2848" max="2848" width="15" style="14" customWidth="1"/>
    <col min="2849" max="2849" width="15.5703125" style="14" customWidth="1"/>
    <col min="2850" max="2850" width="16.42578125" style="14" customWidth="1"/>
    <col min="2851" max="3072" width="9.140625" style="14"/>
    <col min="3073" max="3073" width="6" style="14" bestFit="1" customWidth="1"/>
    <col min="3074" max="3074" width="50" style="14" customWidth="1"/>
    <col min="3075" max="3088" width="14.28515625" style="14" customWidth="1"/>
    <col min="3089" max="3089" width="17.7109375" style="14" customWidth="1"/>
    <col min="3090" max="3090" width="16.42578125" style="14" customWidth="1"/>
    <col min="3091" max="3091" width="16.85546875" style="14" customWidth="1"/>
    <col min="3092" max="3092" width="16.5703125" style="14" customWidth="1"/>
    <col min="3093" max="3097" width="17.140625" style="14" customWidth="1"/>
    <col min="3098" max="3098" width="15.85546875" style="14" customWidth="1"/>
    <col min="3099" max="3099" width="17" style="14" customWidth="1"/>
    <col min="3100" max="3100" width="13.5703125" style="14" customWidth="1"/>
    <col min="3101" max="3101" width="15.5703125" style="14" customWidth="1"/>
    <col min="3102" max="3103" width="16.7109375" style="14" customWidth="1"/>
    <col min="3104" max="3104" width="15" style="14" customWidth="1"/>
    <col min="3105" max="3105" width="15.5703125" style="14" customWidth="1"/>
    <col min="3106" max="3106" width="16.42578125" style="14" customWidth="1"/>
    <col min="3107" max="3328" width="9.140625" style="14"/>
    <col min="3329" max="3329" width="6" style="14" bestFit="1" customWidth="1"/>
    <col min="3330" max="3330" width="50" style="14" customWidth="1"/>
    <col min="3331" max="3344" width="14.28515625" style="14" customWidth="1"/>
    <col min="3345" max="3345" width="17.7109375" style="14" customWidth="1"/>
    <col min="3346" max="3346" width="16.42578125" style="14" customWidth="1"/>
    <col min="3347" max="3347" width="16.85546875" style="14" customWidth="1"/>
    <col min="3348" max="3348" width="16.5703125" style="14" customWidth="1"/>
    <col min="3349" max="3353" width="17.140625" style="14" customWidth="1"/>
    <col min="3354" max="3354" width="15.85546875" style="14" customWidth="1"/>
    <col min="3355" max="3355" width="17" style="14" customWidth="1"/>
    <col min="3356" max="3356" width="13.5703125" style="14" customWidth="1"/>
    <col min="3357" max="3357" width="15.5703125" style="14" customWidth="1"/>
    <col min="3358" max="3359" width="16.7109375" style="14" customWidth="1"/>
    <col min="3360" max="3360" width="15" style="14" customWidth="1"/>
    <col min="3361" max="3361" width="15.5703125" style="14" customWidth="1"/>
    <col min="3362" max="3362" width="16.42578125" style="14" customWidth="1"/>
    <col min="3363" max="3584" width="9.140625" style="14"/>
    <col min="3585" max="3585" width="6" style="14" bestFit="1" customWidth="1"/>
    <col min="3586" max="3586" width="50" style="14" customWidth="1"/>
    <col min="3587" max="3600" width="14.28515625" style="14" customWidth="1"/>
    <col min="3601" max="3601" width="17.7109375" style="14" customWidth="1"/>
    <col min="3602" max="3602" width="16.42578125" style="14" customWidth="1"/>
    <col min="3603" max="3603" width="16.85546875" style="14" customWidth="1"/>
    <col min="3604" max="3604" width="16.5703125" style="14" customWidth="1"/>
    <col min="3605" max="3609" width="17.140625" style="14" customWidth="1"/>
    <col min="3610" max="3610" width="15.85546875" style="14" customWidth="1"/>
    <col min="3611" max="3611" width="17" style="14" customWidth="1"/>
    <col min="3612" max="3612" width="13.5703125" style="14" customWidth="1"/>
    <col min="3613" max="3613" width="15.5703125" style="14" customWidth="1"/>
    <col min="3614" max="3615" width="16.7109375" style="14" customWidth="1"/>
    <col min="3616" max="3616" width="15" style="14" customWidth="1"/>
    <col min="3617" max="3617" width="15.5703125" style="14" customWidth="1"/>
    <col min="3618" max="3618" width="16.42578125" style="14" customWidth="1"/>
    <col min="3619" max="3840" width="9.140625" style="14"/>
    <col min="3841" max="3841" width="6" style="14" bestFit="1" customWidth="1"/>
    <col min="3842" max="3842" width="50" style="14" customWidth="1"/>
    <col min="3843" max="3856" width="14.28515625" style="14" customWidth="1"/>
    <col min="3857" max="3857" width="17.7109375" style="14" customWidth="1"/>
    <col min="3858" max="3858" width="16.42578125" style="14" customWidth="1"/>
    <col min="3859" max="3859" width="16.85546875" style="14" customWidth="1"/>
    <col min="3860" max="3860" width="16.5703125" style="14" customWidth="1"/>
    <col min="3861" max="3865" width="17.140625" style="14" customWidth="1"/>
    <col min="3866" max="3866" width="15.85546875" style="14" customWidth="1"/>
    <col min="3867" max="3867" width="17" style="14" customWidth="1"/>
    <col min="3868" max="3868" width="13.5703125" style="14" customWidth="1"/>
    <col min="3869" max="3869" width="15.5703125" style="14" customWidth="1"/>
    <col min="3870" max="3871" width="16.7109375" style="14" customWidth="1"/>
    <col min="3872" max="3872" width="15" style="14" customWidth="1"/>
    <col min="3873" max="3873" width="15.5703125" style="14" customWidth="1"/>
    <col min="3874" max="3874" width="16.42578125" style="14" customWidth="1"/>
    <col min="3875" max="4096" width="9.140625" style="14"/>
    <col min="4097" max="4097" width="6" style="14" bestFit="1" customWidth="1"/>
    <col min="4098" max="4098" width="50" style="14" customWidth="1"/>
    <col min="4099" max="4112" width="14.28515625" style="14" customWidth="1"/>
    <col min="4113" max="4113" width="17.7109375" style="14" customWidth="1"/>
    <col min="4114" max="4114" width="16.42578125" style="14" customWidth="1"/>
    <col min="4115" max="4115" width="16.85546875" style="14" customWidth="1"/>
    <col min="4116" max="4116" width="16.5703125" style="14" customWidth="1"/>
    <col min="4117" max="4121" width="17.140625" style="14" customWidth="1"/>
    <col min="4122" max="4122" width="15.85546875" style="14" customWidth="1"/>
    <col min="4123" max="4123" width="17" style="14" customWidth="1"/>
    <col min="4124" max="4124" width="13.5703125" style="14" customWidth="1"/>
    <col min="4125" max="4125" width="15.5703125" style="14" customWidth="1"/>
    <col min="4126" max="4127" width="16.7109375" style="14" customWidth="1"/>
    <col min="4128" max="4128" width="15" style="14" customWidth="1"/>
    <col min="4129" max="4129" width="15.5703125" style="14" customWidth="1"/>
    <col min="4130" max="4130" width="16.42578125" style="14" customWidth="1"/>
    <col min="4131" max="4352" width="9.140625" style="14"/>
    <col min="4353" max="4353" width="6" style="14" bestFit="1" customWidth="1"/>
    <col min="4354" max="4354" width="50" style="14" customWidth="1"/>
    <col min="4355" max="4368" width="14.28515625" style="14" customWidth="1"/>
    <col min="4369" max="4369" width="17.7109375" style="14" customWidth="1"/>
    <col min="4370" max="4370" width="16.42578125" style="14" customWidth="1"/>
    <col min="4371" max="4371" width="16.85546875" style="14" customWidth="1"/>
    <col min="4372" max="4372" width="16.5703125" style="14" customWidth="1"/>
    <col min="4373" max="4377" width="17.140625" style="14" customWidth="1"/>
    <col min="4378" max="4378" width="15.85546875" style="14" customWidth="1"/>
    <col min="4379" max="4379" width="17" style="14" customWidth="1"/>
    <col min="4380" max="4380" width="13.5703125" style="14" customWidth="1"/>
    <col min="4381" max="4381" width="15.5703125" style="14" customWidth="1"/>
    <col min="4382" max="4383" width="16.7109375" style="14" customWidth="1"/>
    <col min="4384" max="4384" width="15" style="14" customWidth="1"/>
    <col min="4385" max="4385" width="15.5703125" style="14" customWidth="1"/>
    <col min="4386" max="4386" width="16.42578125" style="14" customWidth="1"/>
    <col min="4387" max="4608" width="9.140625" style="14"/>
    <col min="4609" max="4609" width="6" style="14" bestFit="1" customWidth="1"/>
    <col min="4610" max="4610" width="50" style="14" customWidth="1"/>
    <col min="4611" max="4624" width="14.28515625" style="14" customWidth="1"/>
    <col min="4625" max="4625" width="17.7109375" style="14" customWidth="1"/>
    <col min="4626" max="4626" width="16.42578125" style="14" customWidth="1"/>
    <col min="4627" max="4627" width="16.85546875" style="14" customWidth="1"/>
    <col min="4628" max="4628" width="16.5703125" style="14" customWidth="1"/>
    <col min="4629" max="4633" width="17.140625" style="14" customWidth="1"/>
    <col min="4634" max="4634" width="15.85546875" style="14" customWidth="1"/>
    <col min="4635" max="4635" width="17" style="14" customWidth="1"/>
    <col min="4636" max="4636" width="13.5703125" style="14" customWidth="1"/>
    <col min="4637" max="4637" width="15.5703125" style="14" customWidth="1"/>
    <col min="4638" max="4639" width="16.7109375" style="14" customWidth="1"/>
    <col min="4640" max="4640" width="15" style="14" customWidth="1"/>
    <col min="4641" max="4641" width="15.5703125" style="14" customWidth="1"/>
    <col min="4642" max="4642" width="16.42578125" style="14" customWidth="1"/>
    <col min="4643" max="4864" width="9.140625" style="14"/>
    <col min="4865" max="4865" width="6" style="14" bestFit="1" customWidth="1"/>
    <col min="4866" max="4866" width="50" style="14" customWidth="1"/>
    <col min="4867" max="4880" width="14.28515625" style="14" customWidth="1"/>
    <col min="4881" max="4881" width="17.7109375" style="14" customWidth="1"/>
    <col min="4882" max="4882" width="16.42578125" style="14" customWidth="1"/>
    <col min="4883" max="4883" width="16.85546875" style="14" customWidth="1"/>
    <col min="4884" max="4884" width="16.5703125" style="14" customWidth="1"/>
    <col min="4885" max="4889" width="17.140625" style="14" customWidth="1"/>
    <col min="4890" max="4890" width="15.85546875" style="14" customWidth="1"/>
    <col min="4891" max="4891" width="17" style="14" customWidth="1"/>
    <col min="4892" max="4892" width="13.5703125" style="14" customWidth="1"/>
    <col min="4893" max="4893" width="15.5703125" style="14" customWidth="1"/>
    <col min="4894" max="4895" width="16.7109375" style="14" customWidth="1"/>
    <col min="4896" max="4896" width="15" style="14" customWidth="1"/>
    <col min="4897" max="4897" width="15.5703125" style="14" customWidth="1"/>
    <col min="4898" max="4898" width="16.42578125" style="14" customWidth="1"/>
    <col min="4899" max="5120" width="9.140625" style="14"/>
    <col min="5121" max="5121" width="6" style="14" bestFit="1" customWidth="1"/>
    <col min="5122" max="5122" width="50" style="14" customWidth="1"/>
    <col min="5123" max="5136" width="14.28515625" style="14" customWidth="1"/>
    <col min="5137" max="5137" width="17.7109375" style="14" customWidth="1"/>
    <col min="5138" max="5138" width="16.42578125" style="14" customWidth="1"/>
    <col min="5139" max="5139" width="16.85546875" style="14" customWidth="1"/>
    <col min="5140" max="5140" width="16.5703125" style="14" customWidth="1"/>
    <col min="5141" max="5145" width="17.140625" style="14" customWidth="1"/>
    <col min="5146" max="5146" width="15.85546875" style="14" customWidth="1"/>
    <col min="5147" max="5147" width="17" style="14" customWidth="1"/>
    <col min="5148" max="5148" width="13.5703125" style="14" customWidth="1"/>
    <col min="5149" max="5149" width="15.5703125" style="14" customWidth="1"/>
    <col min="5150" max="5151" width="16.7109375" style="14" customWidth="1"/>
    <col min="5152" max="5152" width="15" style="14" customWidth="1"/>
    <col min="5153" max="5153" width="15.5703125" style="14" customWidth="1"/>
    <col min="5154" max="5154" width="16.42578125" style="14" customWidth="1"/>
    <col min="5155" max="5376" width="9.140625" style="14"/>
    <col min="5377" max="5377" width="6" style="14" bestFit="1" customWidth="1"/>
    <col min="5378" max="5378" width="50" style="14" customWidth="1"/>
    <col min="5379" max="5392" width="14.28515625" style="14" customWidth="1"/>
    <col min="5393" max="5393" width="17.7109375" style="14" customWidth="1"/>
    <col min="5394" max="5394" width="16.42578125" style="14" customWidth="1"/>
    <col min="5395" max="5395" width="16.85546875" style="14" customWidth="1"/>
    <col min="5396" max="5396" width="16.5703125" style="14" customWidth="1"/>
    <col min="5397" max="5401" width="17.140625" style="14" customWidth="1"/>
    <col min="5402" max="5402" width="15.85546875" style="14" customWidth="1"/>
    <col min="5403" max="5403" width="17" style="14" customWidth="1"/>
    <col min="5404" max="5404" width="13.5703125" style="14" customWidth="1"/>
    <col min="5405" max="5405" width="15.5703125" style="14" customWidth="1"/>
    <col min="5406" max="5407" width="16.7109375" style="14" customWidth="1"/>
    <col min="5408" max="5408" width="15" style="14" customWidth="1"/>
    <col min="5409" max="5409" width="15.5703125" style="14" customWidth="1"/>
    <col min="5410" max="5410" width="16.42578125" style="14" customWidth="1"/>
    <col min="5411" max="5632" width="9.140625" style="14"/>
    <col min="5633" max="5633" width="6" style="14" bestFit="1" customWidth="1"/>
    <col min="5634" max="5634" width="50" style="14" customWidth="1"/>
    <col min="5635" max="5648" width="14.28515625" style="14" customWidth="1"/>
    <col min="5649" max="5649" width="17.7109375" style="14" customWidth="1"/>
    <col min="5650" max="5650" width="16.42578125" style="14" customWidth="1"/>
    <col min="5651" max="5651" width="16.85546875" style="14" customWidth="1"/>
    <col min="5652" max="5652" width="16.5703125" style="14" customWidth="1"/>
    <col min="5653" max="5657" width="17.140625" style="14" customWidth="1"/>
    <col min="5658" max="5658" width="15.85546875" style="14" customWidth="1"/>
    <col min="5659" max="5659" width="17" style="14" customWidth="1"/>
    <col min="5660" max="5660" width="13.5703125" style="14" customWidth="1"/>
    <col min="5661" max="5661" width="15.5703125" style="14" customWidth="1"/>
    <col min="5662" max="5663" width="16.7109375" style="14" customWidth="1"/>
    <col min="5664" max="5664" width="15" style="14" customWidth="1"/>
    <col min="5665" max="5665" width="15.5703125" style="14" customWidth="1"/>
    <col min="5666" max="5666" width="16.42578125" style="14" customWidth="1"/>
    <col min="5667" max="5888" width="9.140625" style="14"/>
    <col min="5889" max="5889" width="6" style="14" bestFit="1" customWidth="1"/>
    <col min="5890" max="5890" width="50" style="14" customWidth="1"/>
    <col min="5891" max="5904" width="14.28515625" style="14" customWidth="1"/>
    <col min="5905" max="5905" width="17.7109375" style="14" customWidth="1"/>
    <col min="5906" max="5906" width="16.42578125" style="14" customWidth="1"/>
    <col min="5907" max="5907" width="16.85546875" style="14" customWidth="1"/>
    <col min="5908" max="5908" width="16.5703125" style="14" customWidth="1"/>
    <col min="5909" max="5913" width="17.140625" style="14" customWidth="1"/>
    <col min="5914" max="5914" width="15.85546875" style="14" customWidth="1"/>
    <col min="5915" max="5915" width="17" style="14" customWidth="1"/>
    <col min="5916" max="5916" width="13.5703125" style="14" customWidth="1"/>
    <col min="5917" max="5917" width="15.5703125" style="14" customWidth="1"/>
    <col min="5918" max="5919" width="16.7109375" style="14" customWidth="1"/>
    <col min="5920" max="5920" width="15" style="14" customWidth="1"/>
    <col min="5921" max="5921" width="15.5703125" style="14" customWidth="1"/>
    <col min="5922" max="5922" width="16.42578125" style="14" customWidth="1"/>
    <col min="5923" max="6144" width="9.140625" style="14"/>
    <col min="6145" max="6145" width="6" style="14" bestFit="1" customWidth="1"/>
    <col min="6146" max="6146" width="50" style="14" customWidth="1"/>
    <col min="6147" max="6160" width="14.28515625" style="14" customWidth="1"/>
    <col min="6161" max="6161" width="17.7109375" style="14" customWidth="1"/>
    <col min="6162" max="6162" width="16.42578125" style="14" customWidth="1"/>
    <col min="6163" max="6163" width="16.85546875" style="14" customWidth="1"/>
    <col min="6164" max="6164" width="16.5703125" style="14" customWidth="1"/>
    <col min="6165" max="6169" width="17.140625" style="14" customWidth="1"/>
    <col min="6170" max="6170" width="15.85546875" style="14" customWidth="1"/>
    <col min="6171" max="6171" width="17" style="14" customWidth="1"/>
    <col min="6172" max="6172" width="13.5703125" style="14" customWidth="1"/>
    <col min="6173" max="6173" width="15.5703125" style="14" customWidth="1"/>
    <col min="6174" max="6175" width="16.7109375" style="14" customWidth="1"/>
    <col min="6176" max="6176" width="15" style="14" customWidth="1"/>
    <col min="6177" max="6177" width="15.5703125" style="14" customWidth="1"/>
    <col min="6178" max="6178" width="16.42578125" style="14" customWidth="1"/>
    <col min="6179" max="6400" width="9.140625" style="14"/>
    <col min="6401" max="6401" width="6" style="14" bestFit="1" customWidth="1"/>
    <col min="6402" max="6402" width="50" style="14" customWidth="1"/>
    <col min="6403" max="6416" width="14.28515625" style="14" customWidth="1"/>
    <col min="6417" max="6417" width="17.7109375" style="14" customWidth="1"/>
    <col min="6418" max="6418" width="16.42578125" style="14" customWidth="1"/>
    <col min="6419" max="6419" width="16.85546875" style="14" customWidth="1"/>
    <col min="6420" max="6420" width="16.5703125" style="14" customWidth="1"/>
    <col min="6421" max="6425" width="17.140625" style="14" customWidth="1"/>
    <col min="6426" max="6426" width="15.85546875" style="14" customWidth="1"/>
    <col min="6427" max="6427" width="17" style="14" customWidth="1"/>
    <col min="6428" max="6428" width="13.5703125" style="14" customWidth="1"/>
    <col min="6429" max="6429" width="15.5703125" style="14" customWidth="1"/>
    <col min="6430" max="6431" width="16.7109375" style="14" customWidth="1"/>
    <col min="6432" max="6432" width="15" style="14" customWidth="1"/>
    <col min="6433" max="6433" width="15.5703125" style="14" customWidth="1"/>
    <col min="6434" max="6434" width="16.42578125" style="14" customWidth="1"/>
    <col min="6435" max="6656" width="9.140625" style="14"/>
    <col min="6657" max="6657" width="6" style="14" bestFit="1" customWidth="1"/>
    <col min="6658" max="6658" width="50" style="14" customWidth="1"/>
    <col min="6659" max="6672" width="14.28515625" style="14" customWidth="1"/>
    <col min="6673" max="6673" width="17.7109375" style="14" customWidth="1"/>
    <col min="6674" max="6674" width="16.42578125" style="14" customWidth="1"/>
    <col min="6675" max="6675" width="16.85546875" style="14" customWidth="1"/>
    <col min="6676" max="6676" width="16.5703125" style="14" customWidth="1"/>
    <col min="6677" max="6681" width="17.140625" style="14" customWidth="1"/>
    <col min="6682" max="6682" width="15.85546875" style="14" customWidth="1"/>
    <col min="6683" max="6683" width="17" style="14" customWidth="1"/>
    <col min="6684" max="6684" width="13.5703125" style="14" customWidth="1"/>
    <col min="6685" max="6685" width="15.5703125" style="14" customWidth="1"/>
    <col min="6686" max="6687" width="16.7109375" style="14" customWidth="1"/>
    <col min="6688" max="6688" width="15" style="14" customWidth="1"/>
    <col min="6689" max="6689" width="15.5703125" style="14" customWidth="1"/>
    <col min="6690" max="6690" width="16.42578125" style="14" customWidth="1"/>
    <col min="6691" max="6912" width="9.140625" style="14"/>
    <col min="6913" max="6913" width="6" style="14" bestFit="1" customWidth="1"/>
    <col min="6914" max="6914" width="50" style="14" customWidth="1"/>
    <col min="6915" max="6928" width="14.28515625" style="14" customWidth="1"/>
    <col min="6929" max="6929" width="17.7109375" style="14" customWidth="1"/>
    <col min="6930" max="6930" width="16.42578125" style="14" customWidth="1"/>
    <col min="6931" max="6931" width="16.85546875" style="14" customWidth="1"/>
    <col min="6932" max="6932" width="16.5703125" style="14" customWidth="1"/>
    <col min="6933" max="6937" width="17.140625" style="14" customWidth="1"/>
    <col min="6938" max="6938" width="15.85546875" style="14" customWidth="1"/>
    <col min="6939" max="6939" width="17" style="14" customWidth="1"/>
    <col min="6940" max="6940" width="13.5703125" style="14" customWidth="1"/>
    <col min="6941" max="6941" width="15.5703125" style="14" customWidth="1"/>
    <col min="6942" max="6943" width="16.7109375" style="14" customWidth="1"/>
    <col min="6944" max="6944" width="15" style="14" customWidth="1"/>
    <col min="6945" max="6945" width="15.5703125" style="14" customWidth="1"/>
    <col min="6946" max="6946" width="16.42578125" style="14" customWidth="1"/>
    <col min="6947" max="7168" width="9.140625" style="14"/>
    <col min="7169" max="7169" width="6" style="14" bestFit="1" customWidth="1"/>
    <col min="7170" max="7170" width="50" style="14" customWidth="1"/>
    <col min="7171" max="7184" width="14.28515625" style="14" customWidth="1"/>
    <col min="7185" max="7185" width="17.7109375" style="14" customWidth="1"/>
    <col min="7186" max="7186" width="16.42578125" style="14" customWidth="1"/>
    <col min="7187" max="7187" width="16.85546875" style="14" customWidth="1"/>
    <col min="7188" max="7188" width="16.5703125" style="14" customWidth="1"/>
    <col min="7189" max="7193" width="17.140625" style="14" customWidth="1"/>
    <col min="7194" max="7194" width="15.85546875" style="14" customWidth="1"/>
    <col min="7195" max="7195" width="17" style="14" customWidth="1"/>
    <col min="7196" max="7196" width="13.5703125" style="14" customWidth="1"/>
    <col min="7197" max="7197" width="15.5703125" style="14" customWidth="1"/>
    <col min="7198" max="7199" width="16.7109375" style="14" customWidth="1"/>
    <col min="7200" max="7200" width="15" style="14" customWidth="1"/>
    <col min="7201" max="7201" width="15.5703125" style="14" customWidth="1"/>
    <col min="7202" max="7202" width="16.42578125" style="14" customWidth="1"/>
    <col min="7203" max="7424" width="9.140625" style="14"/>
    <col min="7425" max="7425" width="6" style="14" bestFit="1" customWidth="1"/>
    <col min="7426" max="7426" width="50" style="14" customWidth="1"/>
    <col min="7427" max="7440" width="14.28515625" style="14" customWidth="1"/>
    <col min="7441" max="7441" width="17.7109375" style="14" customWidth="1"/>
    <col min="7442" max="7442" width="16.42578125" style="14" customWidth="1"/>
    <col min="7443" max="7443" width="16.85546875" style="14" customWidth="1"/>
    <col min="7444" max="7444" width="16.5703125" style="14" customWidth="1"/>
    <col min="7445" max="7449" width="17.140625" style="14" customWidth="1"/>
    <col min="7450" max="7450" width="15.85546875" style="14" customWidth="1"/>
    <col min="7451" max="7451" width="17" style="14" customWidth="1"/>
    <col min="7452" max="7452" width="13.5703125" style="14" customWidth="1"/>
    <col min="7453" max="7453" width="15.5703125" style="14" customWidth="1"/>
    <col min="7454" max="7455" width="16.7109375" style="14" customWidth="1"/>
    <col min="7456" max="7456" width="15" style="14" customWidth="1"/>
    <col min="7457" max="7457" width="15.5703125" style="14" customWidth="1"/>
    <col min="7458" max="7458" width="16.42578125" style="14" customWidth="1"/>
    <col min="7459" max="7680" width="9.140625" style="14"/>
    <col min="7681" max="7681" width="6" style="14" bestFit="1" customWidth="1"/>
    <col min="7682" max="7682" width="50" style="14" customWidth="1"/>
    <col min="7683" max="7696" width="14.28515625" style="14" customWidth="1"/>
    <col min="7697" max="7697" width="17.7109375" style="14" customWidth="1"/>
    <col min="7698" max="7698" width="16.42578125" style="14" customWidth="1"/>
    <col min="7699" max="7699" width="16.85546875" style="14" customWidth="1"/>
    <col min="7700" max="7700" width="16.5703125" style="14" customWidth="1"/>
    <col min="7701" max="7705" width="17.140625" style="14" customWidth="1"/>
    <col min="7706" max="7706" width="15.85546875" style="14" customWidth="1"/>
    <col min="7707" max="7707" width="17" style="14" customWidth="1"/>
    <col min="7708" max="7708" width="13.5703125" style="14" customWidth="1"/>
    <col min="7709" max="7709" width="15.5703125" style="14" customWidth="1"/>
    <col min="7710" max="7711" width="16.7109375" style="14" customWidth="1"/>
    <col min="7712" max="7712" width="15" style="14" customWidth="1"/>
    <col min="7713" max="7713" width="15.5703125" style="14" customWidth="1"/>
    <col min="7714" max="7714" width="16.42578125" style="14" customWidth="1"/>
    <col min="7715" max="7936" width="9.140625" style="14"/>
    <col min="7937" max="7937" width="6" style="14" bestFit="1" customWidth="1"/>
    <col min="7938" max="7938" width="50" style="14" customWidth="1"/>
    <col min="7939" max="7952" width="14.28515625" style="14" customWidth="1"/>
    <col min="7953" max="7953" width="17.7109375" style="14" customWidth="1"/>
    <col min="7954" max="7954" width="16.42578125" style="14" customWidth="1"/>
    <col min="7955" max="7955" width="16.85546875" style="14" customWidth="1"/>
    <col min="7956" max="7956" width="16.5703125" style="14" customWidth="1"/>
    <col min="7957" max="7961" width="17.140625" style="14" customWidth="1"/>
    <col min="7962" max="7962" width="15.85546875" style="14" customWidth="1"/>
    <col min="7963" max="7963" width="17" style="14" customWidth="1"/>
    <col min="7964" max="7964" width="13.5703125" style="14" customWidth="1"/>
    <col min="7965" max="7965" width="15.5703125" style="14" customWidth="1"/>
    <col min="7966" max="7967" width="16.7109375" style="14" customWidth="1"/>
    <col min="7968" max="7968" width="15" style="14" customWidth="1"/>
    <col min="7969" max="7969" width="15.5703125" style="14" customWidth="1"/>
    <col min="7970" max="7970" width="16.42578125" style="14" customWidth="1"/>
    <col min="7971" max="8192" width="9.140625" style="14"/>
    <col min="8193" max="8193" width="6" style="14" bestFit="1" customWidth="1"/>
    <col min="8194" max="8194" width="50" style="14" customWidth="1"/>
    <col min="8195" max="8208" width="14.28515625" style="14" customWidth="1"/>
    <col min="8209" max="8209" width="17.7109375" style="14" customWidth="1"/>
    <col min="8210" max="8210" width="16.42578125" style="14" customWidth="1"/>
    <col min="8211" max="8211" width="16.85546875" style="14" customWidth="1"/>
    <col min="8212" max="8212" width="16.5703125" style="14" customWidth="1"/>
    <col min="8213" max="8217" width="17.140625" style="14" customWidth="1"/>
    <col min="8218" max="8218" width="15.85546875" style="14" customWidth="1"/>
    <col min="8219" max="8219" width="17" style="14" customWidth="1"/>
    <col min="8220" max="8220" width="13.5703125" style="14" customWidth="1"/>
    <col min="8221" max="8221" width="15.5703125" style="14" customWidth="1"/>
    <col min="8222" max="8223" width="16.7109375" style="14" customWidth="1"/>
    <col min="8224" max="8224" width="15" style="14" customWidth="1"/>
    <col min="8225" max="8225" width="15.5703125" style="14" customWidth="1"/>
    <col min="8226" max="8226" width="16.42578125" style="14" customWidth="1"/>
    <col min="8227" max="8448" width="9.140625" style="14"/>
    <col min="8449" max="8449" width="6" style="14" bestFit="1" customWidth="1"/>
    <col min="8450" max="8450" width="50" style="14" customWidth="1"/>
    <col min="8451" max="8464" width="14.28515625" style="14" customWidth="1"/>
    <col min="8465" max="8465" width="17.7109375" style="14" customWidth="1"/>
    <col min="8466" max="8466" width="16.42578125" style="14" customWidth="1"/>
    <col min="8467" max="8467" width="16.85546875" style="14" customWidth="1"/>
    <col min="8468" max="8468" width="16.5703125" style="14" customWidth="1"/>
    <col min="8469" max="8473" width="17.140625" style="14" customWidth="1"/>
    <col min="8474" max="8474" width="15.85546875" style="14" customWidth="1"/>
    <col min="8475" max="8475" width="17" style="14" customWidth="1"/>
    <col min="8476" max="8476" width="13.5703125" style="14" customWidth="1"/>
    <col min="8477" max="8477" width="15.5703125" style="14" customWidth="1"/>
    <col min="8478" max="8479" width="16.7109375" style="14" customWidth="1"/>
    <col min="8480" max="8480" width="15" style="14" customWidth="1"/>
    <col min="8481" max="8481" width="15.5703125" style="14" customWidth="1"/>
    <col min="8482" max="8482" width="16.42578125" style="14" customWidth="1"/>
    <col min="8483" max="8704" width="9.140625" style="14"/>
    <col min="8705" max="8705" width="6" style="14" bestFit="1" customWidth="1"/>
    <col min="8706" max="8706" width="50" style="14" customWidth="1"/>
    <col min="8707" max="8720" width="14.28515625" style="14" customWidth="1"/>
    <col min="8721" max="8721" width="17.7109375" style="14" customWidth="1"/>
    <col min="8722" max="8722" width="16.42578125" style="14" customWidth="1"/>
    <col min="8723" max="8723" width="16.85546875" style="14" customWidth="1"/>
    <col min="8724" max="8724" width="16.5703125" style="14" customWidth="1"/>
    <col min="8725" max="8729" width="17.140625" style="14" customWidth="1"/>
    <col min="8730" max="8730" width="15.85546875" style="14" customWidth="1"/>
    <col min="8731" max="8731" width="17" style="14" customWidth="1"/>
    <col min="8732" max="8732" width="13.5703125" style="14" customWidth="1"/>
    <col min="8733" max="8733" width="15.5703125" style="14" customWidth="1"/>
    <col min="8734" max="8735" width="16.7109375" style="14" customWidth="1"/>
    <col min="8736" max="8736" width="15" style="14" customWidth="1"/>
    <col min="8737" max="8737" width="15.5703125" style="14" customWidth="1"/>
    <col min="8738" max="8738" width="16.42578125" style="14" customWidth="1"/>
    <col min="8739" max="8960" width="9.140625" style="14"/>
    <col min="8961" max="8961" width="6" style="14" bestFit="1" customWidth="1"/>
    <col min="8962" max="8962" width="50" style="14" customWidth="1"/>
    <col min="8963" max="8976" width="14.28515625" style="14" customWidth="1"/>
    <col min="8977" max="8977" width="17.7109375" style="14" customWidth="1"/>
    <col min="8978" max="8978" width="16.42578125" style="14" customWidth="1"/>
    <col min="8979" max="8979" width="16.85546875" style="14" customWidth="1"/>
    <col min="8980" max="8980" width="16.5703125" style="14" customWidth="1"/>
    <col min="8981" max="8985" width="17.140625" style="14" customWidth="1"/>
    <col min="8986" max="8986" width="15.85546875" style="14" customWidth="1"/>
    <col min="8987" max="8987" width="17" style="14" customWidth="1"/>
    <col min="8988" max="8988" width="13.5703125" style="14" customWidth="1"/>
    <col min="8989" max="8989" width="15.5703125" style="14" customWidth="1"/>
    <col min="8990" max="8991" width="16.7109375" style="14" customWidth="1"/>
    <col min="8992" max="8992" width="15" style="14" customWidth="1"/>
    <col min="8993" max="8993" width="15.5703125" style="14" customWidth="1"/>
    <col min="8994" max="8994" width="16.42578125" style="14" customWidth="1"/>
    <col min="8995" max="9216" width="9.140625" style="14"/>
    <col min="9217" max="9217" width="6" style="14" bestFit="1" customWidth="1"/>
    <col min="9218" max="9218" width="50" style="14" customWidth="1"/>
    <col min="9219" max="9232" width="14.28515625" style="14" customWidth="1"/>
    <col min="9233" max="9233" width="17.7109375" style="14" customWidth="1"/>
    <col min="9234" max="9234" width="16.42578125" style="14" customWidth="1"/>
    <col min="9235" max="9235" width="16.85546875" style="14" customWidth="1"/>
    <col min="9236" max="9236" width="16.5703125" style="14" customWidth="1"/>
    <col min="9237" max="9241" width="17.140625" style="14" customWidth="1"/>
    <col min="9242" max="9242" width="15.85546875" style="14" customWidth="1"/>
    <col min="9243" max="9243" width="17" style="14" customWidth="1"/>
    <col min="9244" max="9244" width="13.5703125" style="14" customWidth="1"/>
    <col min="9245" max="9245" width="15.5703125" style="14" customWidth="1"/>
    <col min="9246" max="9247" width="16.7109375" style="14" customWidth="1"/>
    <col min="9248" max="9248" width="15" style="14" customWidth="1"/>
    <col min="9249" max="9249" width="15.5703125" style="14" customWidth="1"/>
    <col min="9250" max="9250" width="16.42578125" style="14" customWidth="1"/>
    <col min="9251" max="9472" width="9.140625" style="14"/>
    <col min="9473" max="9473" width="6" style="14" bestFit="1" customWidth="1"/>
    <col min="9474" max="9474" width="50" style="14" customWidth="1"/>
    <col min="9475" max="9488" width="14.28515625" style="14" customWidth="1"/>
    <col min="9489" max="9489" width="17.7109375" style="14" customWidth="1"/>
    <col min="9490" max="9490" width="16.42578125" style="14" customWidth="1"/>
    <col min="9491" max="9491" width="16.85546875" style="14" customWidth="1"/>
    <col min="9492" max="9492" width="16.5703125" style="14" customWidth="1"/>
    <col min="9493" max="9497" width="17.140625" style="14" customWidth="1"/>
    <col min="9498" max="9498" width="15.85546875" style="14" customWidth="1"/>
    <col min="9499" max="9499" width="17" style="14" customWidth="1"/>
    <col min="9500" max="9500" width="13.5703125" style="14" customWidth="1"/>
    <col min="9501" max="9501" width="15.5703125" style="14" customWidth="1"/>
    <col min="9502" max="9503" width="16.7109375" style="14" customWidth="1"/>
    <col min="9504" max="9504" width="15" style="14" customWidth="1"/>
    <col min="9505" max="9505" width="15.5703125" style="14" customWidth="1"/>
    <col min="9506" max="9506" width="16.42578125" style="14" customWidth="1"/>
    <col min="9507" max="9728" width="9.140625" style="14"/>
    <col min="9729" max="9729" width="6" style="14" bestFit="1" customWidth="1"/>
    <col min="9730" max="9730" width="50" style="14" customWidth="1"/>
    <col min="9731" max="9744" width="14.28515625" style="14" customWidth="1"/>
    <col min="9745" max="9745" width="17.7109375" style="14" customWidth="1"/>
    <col min="9746" max="9746" width="16.42578125" style="14" customWidth="1"/>
    <col min="9747" max="9747" width="16.85546875" style="14" customWidth="1"/>
    <col min="9748" max="9748" width="16.5703125" style="14" customWidth="1"/>
    <col min="9749" max="9753" width="17.140625" style="14" customWidth="1"/>
    <col min="9754" max="9754" width="15.85546875" style="14" customWidth="1"/>
    <col min="9755" max="9755" width="17" style="14" customWidth="1"/>
    <col min="9756" max="9756" width="13.5703125" style="14" customWidth="1"/>
    <col min="9757" max="9757" width="15.5703125" style="14" customWidth="1"/>
    <col min="9758" max="9759" width="16.7109375" style="14" customWidth="1"/>
    <col min="9760" max="9760" width="15" style="14" customWidth="1"/>
    <col min="9761" max="9761" width="15.5703125" style="14" customWidth="1"/>
    <col min="9762" max="9762" width="16.42578125" style="14" customWidth="1"/>
    <col min="9763" max="9984" width="9.140625" style="14"/>
    <col min="9985" max="9985" width="6" style="14" bestFit="1" customWidth="1"/>
    <col min="9986" max="9986" width="50" style="14" customWidth="1"/>
    <col min="9987" max="10000" width="14.28515625" style="14" customWidth="1"/>
    <col min="10001" max="10001" width="17.7109375" style="14" customWidth="1"/>
    <col min="10002" max="10002" width="16.42578125" style="14" customWidth="1"/>
    <col min="10003" max="10003" width="16.85546875" style="14" customWidth="1"/>
    <col min="10004" max="10004" width="16.5703125" style="14" customWidth="1"/>
    <col min="10005" max="10009" width="17.140625" style="14" customWidth="1"/>
    <col min="10010" max="10010" width="15.85546875" style="14" customWidth="1"/>
    <col min="10011" max="10011" width="17" style="14" customWidth="1"/>
    <col min="10012" max="10012" width="13.5703125" style="14" customWidth="1"/>
    <col min="10013" max="10013" width="15.5703125" style="14" customWidth="1"/>
    <col min="10014" max="10015" width="16.7109375" style="14" customWidth="1"/>
    <col min="10016" max="10016" width="15" style="14" customWidth="1"/>
    <col min="10017" max="10017" width="15.5703125" style="14" customWidth="1"/>
    <col min="10018" max="10018" width="16.42578125" style="14" customWidth="1"/>
    <col min="10019" max="10240" width="9.140625" style="14"/>
    <col min="10241" max="10241" width="6" style="14" bestFit="1" customWidth="1"/>
    <col min="10242" max="10242" width="50" style="14" customWidth="1"/>
    <col min="10243" max="10256" width="14.28515625" style="14" customWidth="1"/>
    <col min="10257" max="10257" width="17.7109375" style="14" customWidth="1"/>
    <col min="10258" max="10258" width="16.42578125" style="14" customWidth="1"/>
    <col min="10259" max="10259" width="16.85546875" style="14" customWidth="1"/>
    <col min="10260" max="10260" width="16.5703125" style="14" customWidth="1"/>
    <col min="10261" max="10265" width="17.140625" style="14" customWidth="1"/>
    <col min="10266" max="10266" width="15.85546875" style="14" customWidth="1"/>
    <col min="10267" max="10267" width="17" style="14" customWidth="1"/>
    <col min="10268" max="10268" width="13.5703125" style="14" customWidth="1"/>
    <col min="10269" max="10269" width="15.5703125" style="14" customWidth="1"/>
    <col min="10270" max="10271" width="16.7109375" style="14" customWidth="1"/>
    <col min="10272" max="10272" width="15" style="14" customWidth="1"/>
    <col min="10273" max="10273" width="15.5703125" style="14" customWidth="1"/>
    <col min="10274" max="10274" width="16.42578125" style="14" customWidth="1"/>
    <col min="10275" max="10496" width="9.140625" style="14"/>
    <col min="10497" max="10497" width="6" style="14" bestFit="1" customWidth="1"/>
    <col min="10498" max="10498" width="50" style="14" customWidth="1"/>
    <col min="10499" max="10512" width="14.28515625" style="14" customWidth="1"/>
    <col min="10513" max="10513" width="17.7109375" style="14" customWidth="1"/>
    <col min="10514" max="10514" width="16.42578125" style="14" customWidth="1"/>
    <col min="10515" max="10515" width="16.85546875" style="14" customWidth="1"/>
    <col min="10516" max="10516" width="16.5703125" style="14" customWidth="1"/>
    <col min="10517" max="10521" width="17.140625" style="14" customWidth="1"/>
    <col min="10522" max="10522" width="15.85546875" style="14" customWidth="1"/>
    <col min="10523" max="10523" width="17" style="14" customWidth="1"/>
    <col min="10524" max="10524" width="13.5703125" style="14" customWidth="1"/>
    <col min="10525" max="10525" width="15.5703125" style="14" customWidth="1"/>
    <col min="10526" max="10527" width="16.7109375" style="14" customWidth="1"/>
    <col min="10528" max="10528" width="15" style="14" customWidth="1"/>
    <col min="10529" max="10529" width="15.5703125" style="14" customWidth="1"/>
    <col min="10530" max="10530" width="16.42578125" style="14" customWidth="1"/>
    <col min="10531" max="10752" width="9.140625" style="14"/>
    <col min="10753" max="10753" width="6" style="14" bestFit="1" customWidth="1"/>
    <col min="10754" max="10754" width="50" style="14" customWidth="1"/>
    <col min="10755" max="10768" width="14.28515625" style="14" customWidth="1"/>
    <col min="10769" max="10769" width="17.7109375" style="14" customWidth="1"/>
    <col min="10770" max="10770" width="16.42578125" style="14" customWidth="1"/>
    <col min="10771" max="10771" width="16.85546875" style="14" customWidth="1"/>
    <col min="10772" max="10772" width="16.5703125" style="14" customWidth="1"/>
    <col min="10773" max="10777" width="17.140625" style="14" customWidth="1"/>
    <col min="10778" max="10778" width="15.85546875" style="14" customWidth="1"/>
    <col min="10779" max="10779" width="17" style="14" customWidth="1"/>
    <col min="10780" max="10780" width="13.5703125" style="14" customWidth="1"/>
    <col min="10781" max="10781" width="15.5703125" style="14" customWidth="1"/>
    <col min="10782" max="10783" width="16.7109375" style="14" customWidth="1"/>
    <col min="10784" max="10784" width="15" style="14" customWidth="1"/>
    <col min="10785" max="10785" width="15.5703125" style="14" customWidth="1"/>
    <col min="10786" max="10786" width="16.42578125" style="14" customWidth="1"/>
    <col min="10787" max="11008" width="9.140625" style="14"/>
    <col min="11009" max="11009" width="6" style="14" bestFit="1" customWidth="1"/>
    <col min="11010" max="11010" width="50" style="14" customWidth="1"/>
    <col min="11011" max="11024" width="14.28515625" style="14" customWidth="1"/>
    <col min="11025" max="11025" width="17.7109375" style="14" customWidth="1"/>
    <col min="11026" max="11026" width="16.42578125" style="14" customWidth="1"/>
    <col min="11027" max="11027" width="16.85546875" style="14" customWidth="1"/>
    <col min="11028" max="11028" width="16.5703125" style="14" customWidth="1"/>
    <col min="11029" max="11033" width="17.140625" style="14" customWidth="1"/>
    <col min="11034" max="11034" width="15.85546875" style="14" customWidth="1"/>
    <col min="11035" max="11035" width="17" style="14" customWidth="1"/>
    <col min="11036" max="11036" width="13.5703125" style="14" customWidth="1"/>
    <col min="11037" max="11037" width="15.5703125" style="14" customWidth="1"/>
    <col min="11038" max="11039" width="16.7109375" style="14" customWidth="1"/>
    <col min="11040" max="11040" width="15" style="14" customWidth="1"/>
    <col min="11041" max="11041" width="15.5703125" style="14" customWidth="1"/>
    <col min="11042" max="11042" width="16.42578125" style="14" customWidth="1"/>
    <col min="11043" max="11264" width="9.140625" style="14"/>
    <col min="11265" max="11265" width="6" style="14" bestFit="1" customWidth="1"/>
    <col min="11266" max="11266" width="50" style="14" customWidth="1"/>
    <col min="11267" max="11280" width="14.28515625" style="14" customWidth="1"/>
    <col min="11281" max="11281" width="17.7109375" style="14" customWidth="1"/>
    <col min="11282" max="11282" width="16.42578125" style="14" customWidth="1"/>
    <col min="11283" max="11283" width="16.85546875" style="14" customWidth="1"/>
    <col min="11284" max="11284" width="16.5703125" style="14" customWidth="1"/>
    <col min="11285" max="11289" width="17.140625" style="14" customWidth="1"/>
    <col min="11290" max="11290" width="15.85546875" style="14" customWidth="1"/>
    <col min="11291" max="11291" width="17" style="14" customWidth="1"/>
    <col min="11292" max="11292" width="13.5703125" style="14" customWidth="1"/>
    <col min="11293" max="11293" width="15.5703125" style="14" customWidth="1"/>
    <col min="11294" max="11295" width="16.7109375" style="14" customWidth="1"/>
    <col min="11296" max="11296" width="15" style="14" customWidth="1"/>
    <col min="11297" max="11297" width="15.5703125" style="14" customWidth="1"/>
    <col min="11298" max="11298" width="16.42578125" style="14" customWidth="1"/>
    <col min="11299" max="11520" width="9.140625" style="14"/>
    <col min="11521" max="11521" width="6" style="14" bestFit="1" customWidth="1"/>
    <col min="11522" max="11522" width="50" style="14" customWidth="1"/>
    <col min="11523" max="11536" width="14.28515625" style="14" customWidth="1"/>
    <col min="11537" max="11537" width="17.7109375" style="14" customWidth="1"/>
    <col min="11538" max="11538" width="16.42578125" style="14" customWidth="1"/>
    <col min="11539" max="11539" width="16.85546875" style="14" customWidth="1"/>
    <col min="11540" max="11540" width="16.5703125" style="14" customWidth="1"/>
    <col min="11541" max="11545" width="17.140625" style="14" customWidth="1"/>
    <col min="11546" max="11546" width="15.85546875" style="14" customWidth="1"/>
    <col min="11547" max="11547" width="17" style="14" customWidth="1"/>
    <col min="11548" max="11548" width="13.5703125" style="14" customWidth="1"/>
    <col min="11549" max="11549" width="15.5703125" style="14" customWidth="1"/>
    <col min="11550" max="11551" width="16.7109375" style="14" customWidth="1"/>
    <col min="11552" max="11552" width="15" style="14" customWidth="1"/>
    <col min="11553" max="11553" width="15.5703125" style="14" customWidth="1"/>
    <col min="11554" max="11554" width="16.42578125" style="14" customWidth="1"/>
    <col min="11555" max="11776" width="9.140625" style="14"/>
    <col min="11777" max="11777" width="6" style="14" bestFit="1" customWidth="1"/>
    <col min="11778" max="11778" width="50" style="14" customWidth="1"/>
    <col min="11779" max="11792" width="14.28515625" style="14" customWidth="1"/>
    <col min="11793" max="11793" width="17.7109375" style="14" customWidth="1"/>
    <col min="11794" max="11794" width="16.42578125" style="14" customWidth="1"/>
    <col min="11795" max="11795" width="16.85546875" style="14" customWidth="1"/>
    <col min="11796" max="11796" width="16.5703125" style="14" customWidth="1"/>
    <col min="11797" max="11801" width="17.140625" style="14" customWidth="1"/>
    <col min="11802" max="11802" width="15.85546875" style="14" customWidth="1"/>
    <col min="11803" max="11803" width="17" style="14" customWidth="1"/>
    <col min="11804" max="11804" width="13.5703125" style="14" customWidth="1"/>
    <col min="11805" max="11805" width="15.5703125" style="14" customWidth="1"/>
    <col min="11806" max="11807" width="16.7109375" style="14" customWidth="1"/>
    <col min="11808" max="11808" width="15" style="14" customWidth="1"/>
    <col min="11809" max="11809" width="15.5703125" style="14" customWidth="1"/>
    <col min="11810" max="11810" width="16.42578125" style="14" customWidth="1"/>
    <col min="11811" max="12032" width="9.140625" style="14"/>
    <col min="12033" max="12033" width="6" style="14" bestFit="1" customWidth="1"/>
    <col min="12034" max="12034" width="50" style="14" customWidth="1"/>
    <col min="12035" max="12048" width="14.28515625" style="14" customWidth="1"/>
    <col min="12049" max="12049" width="17.7109375" style="14" customWidth="1"/>
    <col min="12050" max="12050" width="16.42578125" style="14" customWidth="1"/>
    <col min="12051" max="12051" width="16.85546875" style="14" customWidth="1"/>
    <col min="12052" max="12052" width="16.5703125" style="14" customWidth="1"/>
    <col min="12053" max="12057" width="17.140625" style="14" customWidth="1"/>
    <col min="12058" max="12058" width="15.85546875" style="14" customWidth="1"/>
    <col min="12059" max="12059" width="17" style="14" customWidth="1"/>
    <col min="12060" max="12060" width="13.5703125" style="14" customWidth="1"/>
    <col min="12061" max="12061" width="15.5703125" style="14" customWidth="1"/>
    <col min="12062" max="12063" width="16.7109375" style="14" customWidth="1"/>
    <col min="12064" max="12064" width="15" style="14" customWidth="1"/>
    <col min="12065" max="12065" width="15.5703125" style="14" customWidth="1"/>
    <col min="12066" max="12066" width="16.42578125" style="14" customWidth="1"/>
    <col min="12067" max="12288" width="9.140625" style="14"/>
    <col min="12289" max="12289" width="6" style="14" bestFit="1" customWidth="1"/>
    <col min="12290" max="12290" width="50" style="14" customWidth="1"/>
    <col min="12291" max="12304" width="14.28515625" style="14" customWidth="1"/>
    <col min="12305" max="12305" width="17.7109375" style="14" customWidth="1"/>
    <col min="12306" max="12306" width="16.42578125" style="14" customWidth="1"/>
    <col min="12307" max="12307" width="16.85546875" style="14" customWidth="1"/>
    <col min="12308" max="12308" width="16.5703125" style="14" customWidth="1"/>
    <col min="12309" max="12313" width="17.140625" style="14" customWidth="1"/>
    <col min="12314" max="12314" width="15.85546875" style="14" customWidth="1"/>
    <col min="12315" max="12315" width="17" style="14" customWidth="1"/>
    <col min="12316" max="12316" width="13.5703125" style="14" customWidth="1"/>
    <col min="12317" max="12317" width="15.5703125" style="14" customWidth="1"/>
    <col min="12318" max="12319" width="16.7109375" style="14" customWidth="1"/>
    <col min="12320" max="12320" width="15" style="14" customWidth="1"/>
    <col min="12321" max="12321" width="15.5703125" style="14" customWidth="1"/>
    <col min="12322" max="12322" width="16.42578125" style="14" customWidth="1"/>
    <col min="12323" max="12544" width="9.140625" style="14"/>
    <col min="12545" max="12545" width="6" style="14" bestFit="1" customWidth="1"/>
    <col min="12546" max="12546" width="50" style="14" customWidth="1"/>
    <col min="12547" max="12560" width="14.28515625" style="14" customWidth="1"/>
    <col min="12561" max="12561" width="17.7109375" style="14" customWidth="1"/>
    <col min="12562" max="12562" width="16.42578125" style="14" customWidth="1"/>
    <col min="12563" max="12563" width="16.85546875" style="14" customWidth="1"/>
    <col min="12564" max="12564" width="16.5703125" style="14" customWidth="1"/>
    <col min="12565" max="12569" width="17.140625" style="14" customWidth="1"/>
    <col min="12570" max="12570" width="15.85546875" style="14" customWidth="1"/>
    <col min="12571" max="12571" width="17" style="14" customWidth="1"/>
    <col min="12572" max="12572" width="13.5703125" style="14" customWidth="1"/>
    <col min="12573" max="12573" width="15.5703125" style="14" customWidth="1"/>
    <col min="12574" max="12575" width="16.7109375" style="14" customWidth="1"/>
    <col min="12576" max="12576" width="15" style="14" customWidth="1"/>
    <col min="12577" max="12577" width="15.5703125" style="14" customWidth="1"/>
    <col min="12578" max="12578" width="16.42578125" style="14" customWidth="1"/>
    <col min="12579" max="12800" width="9.140625" style="14"/>
    <col min="12801" max="12801" width="6" style="14" bestFit="1" customWidth="1"/>
    <col min="12802" max="12802" width="50" style="14" customWidth="1"/>
    <col min="12803" max="12816" width="14.28515625" style="14" customWidth="1"/>
    <col min="12817" max="12817" width="17.7109375" style="14" customWidth="1"/>
    <col min="12818" max="12818" width="16.42578125" style="14" customWidth="1"/>
    <col min="12819" max="12819" width="16.85546875" style="14" customWidth="1"/>
    <col min="12820" max="12820" width="16.5703125" style="14" customWidth="1"/>
    <col min="12821" max="12825" width="17.140625" style="14" customWidth="1"/>
    <col min="12826" max="12826" width="15.85546875" style="14" customWidth="1"/>
    <col min="12827" max="12827" width="17" style="14" customWidth="1"/>
    <col min="12828" max="12828" width="13.5703125" style="14" customWidth="1"/>
    <col min="12829" max="12829" width="15.5703125" style="14" customWidth="1"/>
    <col min="12830" max="12831" width="16.7109375" style="14" customWidth="1"/>
    <col min="12832" max="12832" width="15" style="14" customWidth="1"/>
    <col min="12833" max="12833" width="15.5703125" style="14" customWidth="1"/>
    <col min="12834" max="12834" width="16.42578125" style="14" customWidth="1"/>
    <col min="12835" max="13056" width="9.140625" style="14"/>
    <col min="13057" max="13057" width="6" style="14" bestFit="1" customWidth="1"/>
    <col min="13058" max="13058" width="50" style="14" customWidth="1"/>
    <col min="13059" max="13072" width="14.28515625" style="14" customWidth="1"/>
    <col min="13073" max="13073" width="17.7109375" style="14" customWidth="1"/>
    <col min="13074" max="13074" width="16.42578125" style="14" customWidth="1"/>
    <col min="13075" max="13075" width="16.85546875" style="14" customWidth="1"/>
    <col min="13076" max="13076" width="16.5703125" style="14" customWidth="1"/>
    <col min="13077" max="13081" width="17.140625" style="14" customWidth="1"/>
    <col min="13082" max="13082" width="15.85546875" style="14" customWidth="1"/>
    <col min="13083" max="13083" width="17" style="14" customWidth="1"/>
    <col min="13084" max="13084" width="13.5703125" style="14" customWidth="1"/>
    <col min="13085" max="13085" width="15.5703125" style="14" customWidth="1"/>
    <col min="13086" max="13087" width="16.7109375" style="14" customWidth="1"/>
    <col min="13088" max="13088" width="15" style="14" customWidth="1"/>
    <col min="13089" max="13089" width="15.5703125" style="14" customWidth="1"/>
    <col min="13090" max="13090" width="16.42578125" style="14" customWidth="1"/>
    <col min="13091" max="13312" width="9.140625" style="14"/>
    <col min="13313" max="13313" width="6" style="14" bestFit="1" customWidth="1"/>
    <col min="13314" max="13314" width="50" style="14" customWidth="1"/>
    <col min="13315" max="13328" width="14.28515625" style="14" customWidth="1"/>
    <col min="13329" max="13329" width="17.7109375" style="14" customWidth="1"/>
    <col min="13330" max="13330" width="16.42578125" style="14" customWidth="1"/>
    <col min="13331" max="13331" width="16.85546875" style="14" customWidth="1"/>
    <col min="13332" max="13332" width="16.5703125" style="14" customWidth="1"/>
    <col min="13333" max="13337" width="17.140625" style="14" customWidth="1"/>
    <col min="13338" max="13338" width="15.85546875" style="14" customWidth="1"/>
    <col min="13339" max="13339" width="17" style="14" customWidth="1"/>
    <col min="13340" max="13340" width="13.5703125" style="14" customWidth="1"/>
    <col min="13341" max="13341" width="15.5703125" style="14" customWidth="1"/>
    <col min="13342" max="13343" width="16.7109375" style="14" customWidth="1"/>
    <col min="13344" max="13344" width="15" style="14" customWidth="1"/>
    <col min="13345" max="13345" width="15.5703125" style="14" customWidth="1"/>
    <col min="13346" max="13346" width="16.42578125" style="14" customWidth="1"/>
    <col min="13347" max="13568" width="9.140625" style="14"/>
    <col min="13569" max="13569" width="6" style="14" bestFit="1" customWidth="1"/>
    <col min="13570" max="13570" width="50" style="14" customWidth="1"/>
    <col min="13571" max="13584" width="14.28515625" style="14" customWidth="1"/>
    <col min="13585" max="13585" width="17.7109375" style="14" customWidth="1"/>
    <col min="13586" max="13586" width="16.42578125" style="14" customWidth="1"/>
    <col min="13587" max="13587" width="16.85546875" style="14" customWidth="1"/>
    <col min="13588" max="13588" width="16.5703125" style="14" customWidth="1"/>
    <col min="13589" max="13593" width="17.140625" style="14" customWidth="1"/>
    <col min="13594" max="13594" width="15.85546875" style="14" customWidth="1"/>
    <col min="13595" max="13595" width="17" style="14" customWidth="1"/>
    <col min="13596" max="13596" width="13.5703125" style="14" customWidth="1"/>
    <col min="13597" max="13597" width="15.5703125" style="14" customWidth="1"/>
    <col min="13598" max="13599" width="16.7109375" style="14" customWidth="1"/>
    <col min="13600" max="13600" width="15" style="14" customWidth="1"/>
    <col min="13601" max="13601" width="15.5703125" style="14" customWidth="1"/>
    <col min="13602" max="13602" width="16.42578125" style="14" customWidth="1"/>
    <col min="13603" max="13824" width="9.140625" style="14"/>
    <col min="13825" max="13825" width="6" style="14" bestFit="1" customWidth="1"/>
    <col min="13826" max="13826" width="50" style="14" customWidth="1"/>
    <col min="13827" max="13840" width="14.28515625" style="14" customWidth="1"/>
    <col min="13841" max="13841" width="17.7109375" style="14" customWidth="1"/>
    <col min="13842" max="13842" width="16.42578125" style="14" customWidth="1"/>
    <col min="13843" max="13843" width="16.85546875" style="14" customWidth="1"/>
    <col min="13844" max="13844" width="16.5703125" style="14" customWidth="1"/>
    <col min="13845" max="13849" width="17.140625" style="14" customWidth="1"/>
    <col min="13850" max="13850" width="15.85546875" style="14" customWidth="1"/>
    <col min="13851" max="13851" width="17" style="14" customWidth="1"/>
    <col min="13852" max="13852" width="13.5703125" style="14" customWidth="1"/>
    <col min="13853" max="13853" width="15.5703125" style="14" customWidth="1"/>
    <col min="13854" max="13855" width="16.7109375" style="14" customWidth="1"/>
    <col min="13856" max="13856" width="15" style="14" customWidth="1"/>
    <col min="13857" max="13857" width="15.5703125" style="14" customWidth="1"/>
    <col min="13858" max="13858" width="16.42578125" style="14" customWidth="1"/>
    <col min="13859" max="14080" width="9.140625" style="14"/>
    <col min="14081" max="14081" width="6" style="14" bestFit="1" customWidth="1"/>
    <col min="14082" max="14082" width="50" style="14" customWidth="1"/>
    <col min="14083" max="14096" width="14.28515625" style="14" customWidth="1"/>
    <col min="14097" max="14097" width="17.7109375" style="14" customWidth="1"/>
    <col min="14098" max="14098" width="16.42578125" style="14" customWidth="1"/>
    <col min="14099" max="14099" width="16.85546875" style="14" customWidth="1"/>
    <col min="14100" max="14100" width="16.5703125" style="14" customWidth="1"/>
    <col min="14101" max="14105" width="17.140625" style="14" customWidth="1"/>
    <col min="14106" max="14106" width="15.85546875" style="14" customWidth="1"/>
    <col min="14107" max="14107" width="17" style="14" customWidth="1"/>
    <col min="14108" max="14108" width="13.5703125" style="14" customWidth="1"/>
    <col min="14109" max="14109" width="15.5703125" style="14" customWidth="1"/>
    <col min="14110" max="14111" width="16.7109375" style="14" customWidth="1"/>
    <col min="14112" max="14112" width="15" style="14" customWidth="1"/>
    <col min="14113" max="14113" width="15.5703125" style="14" customWidth="1"/>
    <col min="14114" max="14114" width="16.42578125" style="14" customWidth="1"/>
    <col min="14115" max="14336" width="9.140625" style="14"/>
    <col min="14337" max="14337" width="6" style="14" bestFit="1" customWidth="1"/>
    <col min="14338" max="14338" width="50" style="14" customWidth="1"/>
    <col min="14339" max="14352" width="14.28515625" style="14" customWidth="1"/>
    <col min="14353" max="14353" width="17.7109375" style="14" customWidth="1"/>
    <col min="14354" max="14354" width="16.42578125" style="14" customWidth="1"/>
    <col min="14355" max="14355" width="16.85546875" style="14" customWidth="1"/>
    <col min="14356" max="14356" width="16.5703125" style="14" customWidth="1"/>
    <col min="14357" max="14361" width="17.140625" style="14" customWidth="1"/>
    <col min="14362" max="14362" width="15.85546875" style="14" customWidth="1"/>
    <col min="14363" max="14363" width="17" style="14" customWidth="1"/>
    <col min="14364" max="14364" width="13.5703125" style="14" customWidth="1"/>
    <col min="14365" max="14365" width="15.5703125" style="14" customWidth="1"/>
    <col min="14366" max="14367" width="16.7109375" style="14" customWidth="1"/>
    <col min="14368" max="14368" width="15" style="14" customWidth="1"/>
    <col min="14369" max="14369" width="15.5703125" style="14" customWidth="1"/>
    <col min="14370" max="14370" width="16.42578125" style="14" customWidth="1"/>
    <col min="14371" max="14592" width="9.140625" style="14"/>
    <col min="14593" max="14593" width="6" style="14" bestFit="1" customWidth="1"/>
    <col min="14594" max="14594" width="50" style="14" customWidth="1"/>
    <col min="14595" max="14608" width="14.28515625" style="14" customWidth="1"/>
    <col min="14609" max="14609" width="17.7109375" style="14" customWidth="1"/>
    <col min="14610" max="14610" width="16.42578125" style="14" customWidth="1"/>
    <col min="14611" max="14611" width="16.85546875" style="14" customWidth="1"/>
    <col min="14612" max="14612" width="16.5703125" style="14" customWidth="1"/>
    <col min="14613" max="14617" width="17.140625" style="14" customWidth="1"/>
    <col min="14618" max="14618" width="15.85546875" style="14" customWidth="1"/>
    <col min="14619" max="14619" width="17" style="14" customWidth="1"/>
    <col min="14620" max="14620" width="13.5703125" style="14" customWidth="1"/>
    <col min="14621" max="14621" width="15.5703125" style="14" customWidth="1"/>
    <col min="14622" max="14623" width="16.7109375" style="14" customWidth="1"/>
    <col min="14624" max="14624" width="15" style="14" customWidth="1"/>
    <col min="14625" max="14625" width="15.5703125" style="14" customWidth="1"/>
    <col min="14626" max="14626" width="16.42578125" style="14" customWidth="1"/>
    <col min="14627" max="14848" width="9.140625" style="14"/>
    <col min="14849" max="14849" width="6" style="14" bestFit="1" customWidth="1"/>
    <col min="14850" max="14850" width="50" style="14" customWidth="1"/>
    <col min="14851" max="14864" width="14.28515625" style="14" customWidth="1"/>
    <col min="14865" max="14865" width="17.7109375" style="14" customWidth="1"/>
    <col min="14866" max="14866" width="16.42578125" style="14" customWidth="1"/>
    <col min="14867" max="14867" width="16.85546875" style="14" customWidth="1"/>
    <col min="14868" max="14868" width="16.5703125" style="14" customWidth="1"/>
    <col min="14869" max="14873" width="17.140625" style="14" customWidth="1"/>
    <col min="14874" max="14874" width="15.85546875" style="14" customWidth="1"/>
    <col min="14875" max="14875" width="17" style="14" customWidth="1"/>
    <col min="14876" max="14876" width="13.5703125" style="14" customWidth="1"/>
    <col min="14877" max="14877" width="15.5703125" style="14" customWidth="1"/>
    <col min="14878" max="14879" width="16.7109375" style="14" customWidth="1"/>
    <col min="14880" max="14880" width="15" style="14" customWidth="1"/>
    <col min="14881" max="14881" width="15.5703125" style="14" customWidth="1"/>
    <col min="14882" max="14882" width="16.42578125" style="14" customWidth="1"/>
    <col min="14883" max="15104" width="9.140625" style="14"/>
    <col min="15105" max="15105" width="6" style="14" bestFit="1" customWidth="1"/>
    <col min="15106" max="15106" width="50" style="14" customWidth="1"/>
    <col min="15107" max="15120" width="14.28515625" style="14" customWidth="1"/>
    <col min="15121" max="15121" width="17.7109375" style="14" customWidth="1"/>
    <col min="15122" max="15122" width="16.42578125" style="14" customWidth="1"/>
    <col min="15123" max="15123" width="16.85546875" style="14" customWidth="1"/>
    <col min="15124" max="15124" width="16.5703125" style="14" customWidth="1"/>
    <col min="15125" max="15129" width="17.140625" style="14" customWidth="1"/>
    <col min="15130" max="15130" width="15.85546875" style="14" customWidth="1"/>
    <col min="15131" max="15131" width="17" style="14" customWidth="1"/>
    <col min="15132" max="15132" width="13.5703125" style="14" customWidth="1"/>
    <col min="15133" max="15133" width="15.5703125" style="14" customWidth="1"/>
    <col min="15134" max="15135" width="16.7109375" style="14" customWidth="1"/>
    <col min="15136" max="15136" width="15" style="14" customWidth="1"/>
    <col min="15137" max="15137" width="15.5703125" style="14" customWidth="1"/>
    <col min="15138" max="15138" width="16.42578125" style="14" customWidth="1"/>
    <col min="15139" max="15360" width="9.140625" style="14"/>
    <col min="15361" max="15361" width="6" style="14" bestFit="1" customWidth="1"/>
    <col min="15362" max="15362" width="50" style="14" customWidth="1"/>
    <col min="15363" max="15376" width="14.28515625" style="14" customWidth="1"/>
    <col min="15377" max="15377" width="17.7109375" style="14" customWidth="1"/>
    <col min="15378" max="15378" width="16.42578125" style="14" customWidth="1"/>
    <col min="15379" max="15379" width="16.85546875" style="14" customWidth="1"/>
    <col min="15380" max="15380" width="16.5703125" style="14" customWidth="1"/>
    <col min="15381" max="15385" width="17.140625" style="14" customWidth="1"/>
    <col min="15386" max="15386" width="15.85546875" style="14" customWidth="1"/>
    <col min="15387" max="15387" width="17" style="14" customWidth="1"/>
    <col min="15388" max="15388" width="13.5703125" style="14" customWidth="1"/>
    <col min="15389" max="15389" width="15.5703125" style="14" customWidth="1"/>
    <col min="15390" max="15391" width="16.7109375" style="14" customWidth="1"/>
    <col min="15392" max="15392" width="15" style="14" customWidth="1"/>
    <col min="15393" max="15393" width="15.5703125" style="14" customWidth="1"/>
    <col min="15394" max="15394" width="16.42578125" style="14" customWidth="1"/>
    <col min="15395" max="15616" width="9.140625" style="14"/>
    <col min="15617" max="15617" width="6" style="14" bestFit="1" customWidth="1"/>
    <col min="15618" max="15618" width="50" style="14" customWidth="1"/>
    <col min="15619" max="15632" width="14.28515625" style="14" customWidth="1"/>
    <col min="15633" max="15633" width="17.7109375" style="14" customWidth="1"/>
    <col min="15634" max="15634" width="16.42578125" style="14" customWidth="1"/>
    <col min="15635" max="15635" width="16.85546875" style="14" customWidth="1"/>
    <col min="15636" max="15636" width="16.5703125" style="14" customWidth="1"/>
    <col min="15637" max="15641" width="17.140625" style="14" customWidth="1"/>
    <col min="15642" max="15642" width="15.85546875" style="14" customWidth="1"/>
    <col min="15643" max="15643" width="17" style="14" customWidth="1"/>
    <col min="15644" max="15644" width="13.5703125" style="14" customWidth="1"/>
    <col min="15645" max="15645" width="15.5703125" style="14" customWidth="1"/>
    <col min="15646" max="15647" width="16.7109375" style="14" customWidth="1"/>
    <col min="15648" max="15648" width="15" style="14" customWidth="1"/>
    <col min="15649" max="15649" width="15.5703125" style="14" customWidth="1"/>
    <col min="15650" max="15650" width="16.42578125" style="14" customWidth="1"/>
    <col min="15651" max="15872" width="9.140625" style="14"/>
    <col min="15873" max="15873" width="6" style="14" bestFit="1" customWidth="1"/>
    <col min="15874" max="15874" width="50" style="14" customWidth="1"/>
    <col min="15875" max="15888" width="14.28515625" style="14" customWidth="1"/>
    <col min="15889" max="15889" width="17.7109375" style="14" customWidth="1"/>
    <col min="15890" max="15890" width="16.42578125" style="14" customWidth="1"/>
    <col min="15891" max="15891" width="16.85546875" style="14" customWidth="1"/>
    <col min="15892" max="15892" width="16.5703125" style="14" customWidth="1"/>
    <col min="15893" max="15897" width="17.140625" style="14" customWidth="1"/>
    <col min="15898" max="15898" width="15.85546875" style="14" customWidth="1"/>
    <col min="15899" max="15899" width="17" style="14" customWidth="1"/>
    <col min="15900" max="15900" width="13.5703125" style="14" customWidth="1"/>
    <col min="15901" max="15901" width="15.5703125" style="14" customWidth="1"/>
    <col min="15902" max="15903" width="16.7109375" style="14" customWidth="1"/>
    <col min="15904" max="15904" width="15" style="14" customWidth="1"/>
    <col min="15905" max="15905" width="15.5703125" style="14" customWidth="1"/>
    <col min="15906" max="15906" width="16.42578125" style="14" customWidth="1"/>
    <col min="15907" max="16128" width="9.140625" style="14"/>
    <col min="16129" max="16129" width="6" style="14" bestFit="1" customWidth="1"/>
    <col min="16130" max="16130" width="50" style="14" customWidth="1"/>
    <col min="16131" max="16144" width="14.28515625" style="14" customWidth="1"/>
    <col min="16145" max="16145" width="17.7109375" style="14" customWidth="1"/>
    <col min="16146" max="16146" width="16.42578125" style="14" customWidth="1"/>
    <col min="16147" max="16147" width="16.85546875" style="14" customWidth="1"/>
    <col min="16148" max="16148" width="16.5703125" style="14" customWidth="1"/>
    <col min="16149" max="16153" width="17.140625" style="14" customWidth="1"/>
    <col min="16154" max="16154" width="15.85546875" style="14" customWidth="1"/>
    <col min="16155" max="16155" width="17" style="14" customWidth="1"/>
    <col min="16156" max="16156" width="13.5703125" style="14" customWidth="1"/>
    <col min="16157" max="16157" width="15.5703125" style="14" customWidth="1"/>
    <col min="16158" max="16159" width="16.7109375" style="14" customWidth="1"/>
    <col min="16160" max="16160" width="15" style="14" customWidth="1"/>
    <col min="16161" max="16161" width="15.5703125" style="14" customWidth="1"/>
    <col min="16162" max="16162" width="16.42578125" style="14" customWidth="1"/>
    <col min="16163" max="16384" width="9.140625" style="14"/>
  </cols>
  <sheetData>
    <row r="1" spans="1:39" s="74" customFormat="1" ht="91.5" customHeight="1">
      <c r="A1" s="153" t="s">
        <v>181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</row>
    <row r="2" spans="1:39" s="73" customFormat="1" ht="76.5">
      <c r="A2" s="154" t="s">
        <v>172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</row>
    <row r="3" spans="1:39" s="87" customFormat="1" ht="45.75">
      <c r="A3" s="147" t="s">
        <v>0</v>
      </c>
      <c r="B3" s="144" t="s">
        <v>1</v>
      </c>
      <c r="C3" s="144" t="s">
        <v>2</v>
      </c>
      <c r="D3" s="150" t="s">
        <v>3</v>
      </c>
      <c r="E3" s="150" t="s">
        <v>4</v>
      </c>
      <c r="F3" s="150"/>
      <c r="G3" s="150" t="s">
        <v>5</v>
      </c>
      <c r="H3" s="150"/>
      <c r="I3" s="150" t="s">
        <v>6</v>
      </c>
      <c r="J3" s="150"/>
      <c r="K3" s="150" t="s">
        <v>7</v>
      </c>
      <c r="L3" s="150"/>
      <c r="M3" s="150" t="s">
        <v>8</v>
      </c>
      <c r="N3" s="150"/>
      <c r="O3" s="150" t="s">
        <v>9</v>
      </c>
      <c r="P3" s="150"/>
      <c r="Q3" s="144" t="s">
        <v>10</v>
      </c>
      <c r="R3" s="144" t="s">
        <v>11</v>
      </c>
      <c r="S3" s="142" t="s">
        <v>12</v>
      </c>
      <c r="T3" s="151"/>
      <c r="U3" s="144" t="s">
        <v>13</v>
      </c>
      <c r="V3" s="142" t="s">
        <v>14</v>
      </c>
      <c r="W3" s="152"/>
      <c r="X3" s="143"/>
      <c r="Y3" s="142" t="s">
        <v>15</v>
      </c>
      <c r="Z3" s="143"/>
      <c r="AA3" s="142" t="s">
        <v>16</v>
      </c>
      <c r="AB3" s="156"/>
      <c r="AC3" s="156"/>
      <c r="AD3" s="156"/>
      <c r="AE3" s="151"/>
      <c r="AF3" s="142" t="s">
        <v>17</v>
      </c>
      <c r="AG3" s="143"/>
      <c r="AH3" s="144" t="s">
        <v>18</v>
      </c>
    </row>
    <row r="4" spans="1:39" s="87" customFormat="1" ht="45.75">
      <c r="A4" s="148"/>
      <c r="B4" s="145"/>
      <c r="C4" s="145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45"/>
      <c r="R4" s="145"/>
      <c r="S4" s="144" t="s">
        <v>19</v>
      </c>
      <c r="T4" s="144" t="s">
        <v>20</v>
      </c>
      <c r="U4" s="145"/>
      <c r="V4" s="144" t="s">
        <v>19</v>
      </c>
      <c r="W4" s="142" t="s">
        <v>21</v>
      </c>
      <c r="X4" s="155"/>
      <c r="Y4" s="145" t="s">
        <v>19</v>
      </c>
      <c r="Z4" s="88" t="s">
        <v>21</v>
      </c>
      <c r="AA4" s="144" t="s">
        <v>22</v>
      </c>
      <c r="AB4" s="144" t="s">
        <v>23</v>
      </c>
      <c r="AC4" s="144" t="s">
        <v>24</v>
      </c>
      <c r="AD4" s="144" t="s">
        <v>25</v>
      </c>
      <c r="AE4" s="144" t="s">
        <v>26</v>
      </c>
      <c r="AF4" s="142" t="s">
        <v>27</v>
      </c>
      <c r="AG4" s="151"/>
      <c r="AH4" s="145"/>
    </row>
    <row r="5" spans="1:39" s="87" customFormat="1" ht="320.25">
      <c r="A5" s="149"/>
      <c r="B5" s="146"/>
      <c r="C5" s="146"/>
      <c r="D5" s="150"/>
      <c r="E5" s="89" t="s">
        <v>28</v>
      </c>
      <c r="F5" s="90" t="s">
        <v>29</v>
      </c>
      <c r="G5" s="89" t="s">
        <v>28</v>
      </c>
      <c r="H5" s="90" t="s">
        <v>29</v>
      </c>
      <c r="I5" s="89" t="s">
        <v>28</v>
      </c>
      <c r="J5" s="90" t="s">
        <v>29</v>
      </c>
      <c r="K5" s="89" t="s">
        <v>28</v>
      </c>
      <c r="L5" s="90" t="s">
        <v>29</v>
      </c>
      <c r="M5" s="89" t="s">
        <v>28</v>
      </c>
      <c r="N5" s="90" t="s">
        <v>29</v>
      </c>
      <c r="O5" s="89" t="s">
        <v>28</v>
      </c>
      <c r="P5" s="90" t="s">
        <v>29</v>
      </c>
      <c r="Q5" s="146"/>
      <c r="R5" s="146"/>
      <c r="S5" s="146"/>
      <c r="T5" s="146"/>
      <c r="U5" s="146"/>
      <c r="V5" s="146"/>
      <c r="W5" s="88" t="s">
        <v>30</v>
      </c>
      <c r="X5" s="91" t="s">
        <v>31</v>
      </c>
      <c r="Y5" s="146"/>
      <c r="Z5" s="88" t="s">
        <v>31</v>
      </c>
      <c r="AA5" s="146"/>
      <c r="AB5" s="146"/>
      <c r="AC5" s="146"/>
      <c r="AD5" s="146"/>
      <c r="AE5" s="146"/>
      <c r="AF5" s="92" t="s">
        <v>32</v>
      </c>
      <c r="AG5" s="92" t="s">
        <v>33</v>
      </c>
      <c r="AH5" s="146"/>
      <c r="AI5" s="93"/>
      <c r="AJ5" s="93"/>
      <c r="AK5" s="93"/>
      <c r="AL5" s="93"/>
      <c r="AM5" s="93"/>
    </row>
    <row r="6" spans="1:39" s="99" customFormat="1" ht="45.75">
      <c r="A6" s="94">
        <v>1</v>
      </c>
      <c r="B6" s="113" t="s">
        <v>34</v>
      </c>
      <c r="C6" s="96" t="s">
        <v>35</v>
      </c>
      <c r="D6" s="97">
        <f>D7+D25</f>
        <v>308928.19477599999</v>
      </c>
      <c r="E6" s="97">
        <f>E7+E25</f>
        <v>0</v>
      </c>
      <c r="F6" s="98">
        <f>E6/D6</f>
        <v>0</v>
      </c>
      <c r="G6" s="97">
        <f>G7+G25</f>
        <v>0</v>
      </c>
      <c r="H6" s="98">
        <f>G6/D6</f>
        <v>0</v>
      </c>
      <c r="I6" s="97">
        <f>I7+I25</f>
        <v>507.66800000000001</v>
      </c>
      <c r="J6" s="98">
        <f>I6/D6</f>
        <v>1.6433203850755797E-3</v>
      </c>
      <c r="K6" s="97">
        <f>K7+K25</f>
        <v>56.82</v>
      </c>
      <c r="L6" s="98">
        <f>K6/D6</f>
        <v>1.8392623580764286E-4</v>
      </c>
      <c r="M6" s="97">
        <f>M7+M25</f>
        <v>308299.110216</v>
      </c>
      <c r="N6" s="98">
        <f>M6/D6</f>
        <v>0.99796365443284929</v>
      </c>
      <c r="O6" s="97">
        <f>O7+O25</f>
        <v>64.596980000000002</v>
      </c>
      <c r="P6" s="98">
        <f>O6/D6</f>
        <v>2.0910030580678618E-4</v>
      </c>
      <c r="Q6" s="97">
        <f>Q7+Q25</f>
        <v>6.8659999999999997</v>
      </c>
      <c r="R6" s="97">
        <f t="shared" ref="R6:AH6" si="0">R7+R25</f>
        <v>54508.758876000007</v>
      </c>
      <c r="S6" s="97">
        <f t="shared" si="0"/>
        <v>254412.5699</v>
      </c>
      <c r="T6" s="97">
        <f t="shared" si="0"/>
        <v>0</v>
      </c>
      <c r="U6" s="97">
        <f t="shared" si="0"/>
        <v>0</v>
      </c>
      <c r="V6" s="97">
        <f t="shared" si="0"/>
        <v>328.54399999999998</v>
      </c>
      <c r="W6" s="97">
        <f t="shared" si="0"/>
        <v>0</v>
      </c>
      <c r="X6" s="97">
        <f t="shared" si="0"/>
        <v>0</v>
      </c>
      <c r="Y6" s="97">
        <f t="shared" si="0"/>
        <v>17.742000000000001</v>
      </c>
      <c r="Z6" s="97">
        <f t="shared" si="0"/>
        <v>0</v>
      </c>
      <c r="AA6" s="97">
        <f t="shared" si="0"/>
        <v>0</v>
      </c>
      <c r="AB6" s="97">
        <f t="shared" si="0"/>
        <v>179.124</v>
      </c>
      <c r="AC6" s="97">
        <f t="shared" si="0"/>
        <v>39.078000000000003</v>
      </c>
      <c r="AD6" s="97">
        <f t="shared" si="0"/>
        <v>56.911000000000001</v>
      </c>
      <c r="AE6" s="97">
        <f t="shared" si="0"/>
        <v>71263.645966000011</v>
      </c>
      <c r="AF6" s="97">
        <f t="shared" si="0"/>
        <v>0</v>
      </c>
      <c r="AG6" s="97">
        <f t="shared" si="0"/>
        <v>237035.46424999996</v>
      </c>
      <c r="AH6" s="97">
        <f t="shared" si="0"/>
        <v>7.6859799999999998</v>
      </c>
    </row>
    <row r="7" spans="1:39" s="104" customFormat="1" ht="45.75">
      <c r="A7" s="100">
        <v>213</v>
      </c>
      <c r="B7" s="114" t="s">
        <v>37</v>
      </c>
      <c r="C7" s="102" t="s">
        <v>35</v>
      </c>
      <c r="D7" s="97">
        <f t="shared" ref="D7:D13" si="1">Q7+R7+S7</f>
        <v>237329.12081599998</v>
      </c>
      <c r="E7" s="97">
        <f t="shared" ref="E7:E13" si="2">U7</f>
        <v>0</v>
      </c>
      <c r="F7" s="98">
        <f t="shared" ref="F7:F13" si="3">E7/D7</f>
        <v>0</v>
      </c>
      <c r="G7" s="97">
        <f t="shared" ref="G7:G13" si="4">X7</f>
        <v>0</v>
      </c>
      <c r="H7" s="98">
        <f t="shared" ref="H7:H13" si="5">G7/D7</f>
        <v>0</v>
      </c>
      <c r="I7" s="97">
        <f t="shared" ref="I7:I13" si="6">V7+AB7</f>
        <v>142.803</v>
      </c>
      <c r="J7" s="98">
        <f t="shared" ref="J7:J13" si="7">I7/D7</f>
        <v>6.0170871365892943E-4</v>
      </c>
      <c r="K7" s="97">
        <f t="shared" ref="K7:K13" si="8">Y7+AC7</f>
        <v>44.554000000000002</v>
      </c>
      <c r="L7" s="98">
        <f t="shared" ref="L7:L13" si="9">K7/D7</f>
        <v>1.8773086019453333E-4</v>
      </c>
      <c r="M7" s="97">
        <f t="shared" ref="M7:M13" si="10">AE7+AG7</f>
        <v>237108.53325599997</v>
      </c>
      <c r="N7" s="98">
        <f t="shared" ref="N7:N13" si="11">M7/D7</f>
        <v>0.99907054153640495</v>
      </c>
      <c r="O7" s="97">
        <f t="shared" ref="O7:O13" si="12">AD7+AF7+AH7</f>
        <v>33.230980000000002</v>
      </c>
      <c r="P7" s="98">
        <f t="shared" ref="P7:P13" si="13">O7/D7</f>
        <v>1.4002065943590549E-4</v>
      </c>
      <c r="Q7" s="103">
        <f t="shared" ref="Q7:AH7" si="14">SUM(Q8:Q24)</f>
        <v>1.92</v>
      </c>
      <c r="R7" s="103">
        <f t="shared" si="14"/>
        <v>28460.385966000002</v>
      </c>
      <c r="S7" s="103">
        <f t="shared" si="14"/>
        <v>208866.81485</v>
      </c>
      <c r="T7" s="103">
        <f t="shared" si="14"/>
        <v>0</v>
      </c>
      <c r="U7" s="103">
        <f t="shared" si="14"/>
        <v>0</v>
      </c>
      <c r="V7" s="103">
        <f t="shared" si="14"/>
        <v>0.65</v>
      </c>
      <c r="W7" s="103">
        <f t="shared" si="14"/>
        <v>0</v>
      </c>
      <c r="X7" s="103">
        <f t="shared" si="14"/>
        <v>0</v>
      </c>
      <c r="Y7" s="103">
        <f t="shared" si="14"/>
        <v>5.476</v>
      </c>
      <c r="Z7" s="103">
        <f t="shared" si="14"/>
        <v>0</v>
      </c>
      <c r="AA7" s="103">
        <f t="shared" si="14"/>
        <v>0</v>
      </c>
      <c r="AB7" s="103">
        <f t="shared" si="14"/>
        <v>142.15299999999999</v>
      </c>
      <c r="AC7" s="103">
        <f t="shared" si="14"/>
        <v>39.078000000000003</v>
      </c>
      <c r="AD7" s="103">
        <f t="shared" si="14"/>
        <v>30.690999999999999</v>
      </c>
      <c r="AE7" s="103">
        <f t="shared" si="14"/>
        <v>43613.193006000001</v>
      </c>
      <c r="AF7" s="103">
        <f t="shared" si="14"/>
        <v>0</v>
      </c>
      <c r="AG7" s="103">
        <f t="shared" si="14"/>
        <v>193495.34024999998</v>
      </c>
      <c r="AH7" s="103">
        <f t="shared" si="14"/>
        <v>2.5399799999999999</v>
      </c>
    </row>
    <row r="8" spans="1:39" s="104" customFormat="1" ht="137.25">
      <c r="A8" s="105">
        <v>242</v>
      </c>
      <c r="B8" s="115" t="s">
        <v>38</v>
      </c>
      <c r="C8" s="107" t="s">
        <v>39</v>
      </c>
      <c r="D8" s="97">
        <f t="shared" si="1"/>
        <v>75.424999999999997</v>
      </c>
      <c r="E8" s="97">
        <f t="shared" si="2"/>
        <v>0</v>
      </c>
      <c r="F8" s="98">
        <f t="shared" si="3"/>
        <v>0</v>
      </c>
      <c r="G8" s="97">
        <f t="shared" si="4"/>
        <v>0</v>
      </c>
      <c r="H8" s="98">
        <f t="shared" si="5"/>
        <v>0</v>
      </c>
      <c r="I8" s="97">
        <f t="shared" si="6"/>
        <v>0</v>
      </c>
      <c r="J8" s="98">
        <f t="shared" si="7"/>
        <v>0</v>
      </c>
      <c r="K8" s="97">
        <f t="shared" si="8"/>
        <v>0</v>
      </c>
      <c r="L8" s="98">
        <f t="shared" si="9"/>
        <v>0</v>
      </c>
      <c r="M8" s="97">
        <f t="shared" si="10"/>
        <v>75.424999999999997</v>
      </c>
      <c r="N8" s="98">
        <f t="shared" si="11"/>
        <v>1</v>
      </c>
      <c r="O8" s="97">
        <f t="shared" si="12"/>
        <v>0</v>
      </c>
      <c r="P8" s="98">
        <f t="shared" si="13"/>
        <v>0</v>
      </c>
      <c r="Q8" s="108">
        <v>0</v>
      </c>
      <c r="R8" s="108">
        <v>75.424999999999997</v>
      </c>
      <c r="S8" s="108">
        <v>0</v>
      </c>
      <c r="T8" s="108">
        <v>0</v>
      </c>
      <c r="U8" s="108">
        <v>0</v>
      </c>
      <c r="V8" s="108">
        <v>0</v>
      </c>
      <c r="W8" s="108">
        <v>0</v>
      </c>
      <c r="X8" s="108">
        <v>0</v>
      </c>
      <c r="Y8" s="108">
        <v>0</v>
      </c>
      <c r="Z8" s="108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75.424999999999997</v>
      </c>
      <c r="AF8" s="108">
        <v>0</v>
      </c>
      <c r="AG8" s="108">
        <v>0</v>
      </c>
      <c r="AH8" s="108">
        <v>0</v>
      </c>
    </row>
    <row r="9" spans="1:39" s="104" customFormat="1" ht="228.75">
      <c r="A9" s="105">
        <v>243</v>
      </c>
      <c r="B9" s="115" t="s">
        <v>40</v>
      </c>
      <c r="C9" s="107" t="s">
        <v>41</v>
      </c>
      <c r="D9" s="97">
        <f t="shared" si="1"/>
        <v>443.48599999999999</v>
      </c>
      <c r="E9" s="97">
        <f t="shared" si="2"/>
        <v>0</v>
      </c>
      <c r="F9" s="98">
        <f t="shared" si="3"/>
        <v>0</v>
      </c>
      <c r="G9" s="97">
        <f t="shared" si="4"/>
        <v>0</v>
      </c>
      <c r="H9" s="98">
        <f t="shared" si="5"/>
        <v>0</v>
      </c>
      <c r="I9" s="97">
        <f t="shared" si="6"/>
        <v>0</v>
      </c>
      <c r="J9" s="98">
        <f t="shared" si="7"/>
        <v>0</v>
      </c>
      <c r="K9" s="97">
        <f t="shared" si="8"/>
        <v>0</v>
      </c>
      <c r="L9" s="98">
        <f t="shared" si="9"/>
        <v>0</v>
      </c>
      <c r="M9" s="97">
        <f t="shared" si="10"/>
        <v>443.48599999999999</v>
      </c>
      <c r="N9" s="98">
        <f t="shared" si="11"/>
        <v>1</v>
      </c>
      <c r="O9" s="97">
        <f t="shared" si="12"/>
        <v>0</v>
      </c>
      <c r="P9" s="98">
        <f t="shared" si="13"/>
        <v>0</v>
      </c>
      <c r="Q9" s="108">
        <v>0</v>
      </c>
      <c r="R9" s="108">
        <v>443.48599999999999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v>0</v>
      </c>
      <c r="Y9" s="108">
        <v>0</v>
      </c>
      <c r="Z9" s="108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443.48599999999999</v>
      </c>
      <c r="AF9" s="108">
        <v>0</v>
      </c>
      <c r="AG9" s="108">
        <v>0</v>
      </c>
      <c r="AH9" s="108">
        <v>0</v>
      </c>
    </row>
    <row r="10" spans="1:39" s="104" customFormat="1" ht="137.25">
      <c r="A10" s="105">
        <v>244</v>
      </c>
      <c r="B10" s="115" t="s">
        <v>42</v>
      </c>
      <c r="C10" s="107" t="s">
        <v>43</v>
      </c>
      <c r="D10" s="97">
        <f t="shared" si="1"/>
        <v>1538.029</v>
      </c>
      <c r="E10" s="97">
        <f t="shared" si="2"/>
        <v>0</v>
      </c>
      <c r="F10" s="98">
        <f t="shared" si="3"/>
        <v>0</v>
      </c>
      <c r="G10" s="97">
        <f t="shared" si="4"/>
        <v>0</v>
      </c>
      <c r="H10" s="98">
        <f t="shared" si="5"/>
        <v>0</v>
      </c>
      <c r="I10" s="97">
        <f t="shared" si="6"/>
        <v>0</v>
      </c>
      <c r="J10" s="98">
        <f t="shared" si="7"/>
        <v>0</v>
      </c>
      <c r="K10" s="97">
        <f t="shared" si="8"/>
        <v>0</v>
      </c>
      <c r="L10" s="98">
        <f t="shared" si="9"/>
        <v>0</v>
      </c>
      <c r="M10" s="97">
        <f t="shared" si="10"/>
        <v>1538.029</v>
      </c>
      <c r="N10" s="98">
        <f t="shared" si="11"/>
        <v>1</v>
      </c>
      <c r="O10" s="97">
        <f t="shared" si="12"/>
        <v>0</v>
      </c>
      <c r="P10" s="98">
        <f t="shared" si="13"/>
        <v>0</v>
      </c>
      <c r="Q10" s="108">
        <v>0</v>
      </c>
      <c r="R10" s="108">
        <v>1538.029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1538.029</v>
      </c>
      <c r="AF10" s="108">
        <v>0</v>
      </c>
      <c r="AG10" s="108">
        <v>0</v>
      </c>
      <c r="AH10" s="108">
        <v>0</v>
      </c>
    </row>
    <row r="11" spans="1:39" s="104" customFormat="1" ht="45.75">
      <c r="A11" s="105">
        <v>245</v>
      </c>
      <c r="B11" s="115" t="s">
        <v>44</v>
      </c>
      <c r="C11" s="107" t="s">
        <v>45</v>
      </c>
      <c r="D11" s="97">
        <f t="shared" si="1"/>
        <v>815.24579999999992</v>
      </c>
      <c r="E11" s="97">
        <f t="shared" si="2"/>
        <v>0</v>
      </c>
      <c r="F11" s="98">
        <f t="shared" si="3"/>
        <v>0</v>
      </c>
      <c r="G11" s="97">
        <f t="shared" si="4"/>
        <v>0</v>
      </c>
      <c r="H11" s="98">
        <f t="shared" si="5"/>
        <v>0</v>
      </c>
      <c r="I11" s="97">
        <f t="shared" si="6"/>
        <v>0</v>
      </c>
      <c r="J11" s="98">
        <f t="shared" si="7"/>
        <v>0</v>
      </c>
      <c r="K11" s="97">
        <f t="shared" si="8"/>
        <v>0</v>
      </c>
      <c r="L11" s="98">
        <f t="shared" si="9"/>
        <v>0</v>
      </c>
      <c r="M11" s="97">
        <f t="shared" si="10"/>
        <v>815.24579999999992</v>
      </c>
      <c r="N11" s="98">
        <f t="shared" si="11"/>
        <v>1</v>
      </c>
      <c r="O11" s="97">
        <f t="shared" si="12"/>
        <v>0</v>
      </c>
      <c r="P11" s="98">
        <f t="shared" si="13"/>
        <v>0</v>
      </c>
      <c r="Q11" s="108">
        <v>0</v>
      </c>
      <c r="R11" s="108">
        <v>465.24579999999997</v>
      </c>
      <c r="S11" s="108">
        <v>350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8">
        <v>0</v>
      </c>
      <c r="Z11" s="108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465.24579999999997</v>
      </c>
      <c r="AF11" s="108">
        <v>0</v>
      </c>
      <c r="AG11" s="108">
        <v>350</v>
      </c>
      <c r="AH11" s="108">
        <v>0</v>
      </c>
    </row>
    <row r="12" spans="1:39" s="104" customFormat="1" ht="274.5">
      <c r="A12" s="105">
        <v>247</v>
      </c>
      <c r="B12" s="115" t="s">
        <v>46</v>
      </c>
      <c r="C12" s="107" t="s">
        <v>47</v>
      </c>
      <c r="D12" s="97">
        <f t="shared" si="1"/>
        <v>93926.189503999994</v>
      </c>
      <c r="E12" s="97">
        <f t="shared" si="2"/>
        <v>0</v>
      </c>
      <c r="F12" s="98">
        <f t="shared" si="3"/>
        <v>0</v>
      </c>
      <c r="G12" s="97">
        <f t="shared" si="4"/>
        <v>0</v>
      </c>
      <c r="H12" s="98">
        <f t="shared" si="5"/>
        <v>0</v>
      </c>
      <c r="I12" s="97">
        <f t="shared" si="6"/>
        <v>0.66</v>
      </c>
      <c r="J12" s="98">
        <f t="shared" si="7"/>
        <v>7.0267941613014426E-6</v>
      </c>
      <c r="K12" s="97">
        <f t="shared" si="8"/>
        <v>5.476</v>
      </c>
      <c r="L12" s="98">
        <f t="shared" si="9"/>
        <v>5.8301098223161663E-5</v>
      </c>
      <c r="M12" s="97">
        <f t="shared" si="10"/>
        <v>93914.457943999994</v>
      </c>
      <c r="N12" s="98">
        <f t="shared" si="11"/>
        <v>0.99987509809498343</v>
      </c>
      <c r="O12" s="97">
        <f t="shared" si="12"/>
        <v>5.59598</v>
      </c>
      <c r="P12" s="98">
        <f t="shared" si="13"/>
        <v>5.9578484228423707E-5</v>
      </c>
      <c r="Q12" s="108">
        <v>1.92</v>
      </c>
      <c r="R12" s="108">
        <v>10998.086703999999</v>
      </c>
      <c r="S12" s="108">
        <v>82926.182799999995</v>
      </c>
      <c r="T12" s="108">
        <v>0</v>
      </c>
      <c r="U12" s="108">
        <v>0</v>
      </c>
      <c r="V12" s="108">
        <v>0.65</v>
      </c>
      <c r="W12" s="108">
        <v>0</v>
      </c>
      <c r="X12" s="108">
        <v>0</v>
      </c>
      <c r="Y12" s="108">
        <v>5.476</v>
      </c>
      <c r="Z12" s="108">
        <v>0</v>
      </c>
      <c r="AA12" s="108">
        <v>0</v>
      </c>
      <c r="AB12" s="108">
        <v>0.01</v>
      </c>
      <c r="AC12" s="108">
        <v>0</v>
      </c>
      <c r="AD12" s="108">
        <v>3.056</v>
      </c>
      <c r="AE12" s="108">
        <v>14911.417944000001</v>
      </c>
      <c r="AF12" s="108">
        <v>0</v>
      </c>
      <c r="AG12" s="108">
        <v>79003.039999999994</v>
      </c>
      <c r="AH12" s="108">
        <v>2.5399799999999999</v>
      </c>
    </row>
    <row r="13" spans="1:39" s="104" customFormat="1" ht="274.5">
      <c r="A13" s="105">
        <v>248</v>
      </c>
      <c r="B13" s="115" t="s">
        <v>48</v>
      </c>
      <c r="C13" s="107" t="s">
        <v>36</v>
      </c>
      <c r="D13" s="97">
        <f t="shared" si="1"/>
        <v>1.1000000000000001</v>
      </c>
      <c r="E13" s="97">
        <f t="shared" si="2"/>
        <v>0</v>
      </c>
      <c r="F13" s="98">
        <f t="shared" si="3"/>
        <v>0</v>
      </c>
      <c r="G13" s="97">
        <f t="shared" si="4"/>
        <v>0</v>
      </c>
      <c r="H13" s="98">
        <f t="shared" si="5"/>
        <v>0</v>
      </c>
      <c r="I13" s="97">
        <f t="shared" si="6"/>
        <v>0</v>
      </c>
      <c r="J13" s="98">
        <f t="shared" si="7"/>
        <v>0</v>
      </c>
      <c r="K13" s="97">
        <f t="shared" si="8"/>
        <v>0</v>
      </c>
      <c r="L13" s="98">
        <f t="shared" si="9"/>
        <v>0</v>
      </c>
      <c r="M13" s="97">
        <f t="shared" si="10"/>
        <v>1.1000000000000001</v>
      </c>
      <c r="N13" s="98">
        <f t="shared" si="11"/>
        <v>1</v>
      </c>
      <c r="O13" s="97">
        <f t="shared" si="12"/>
        <v>0</v>
      </c>
      <c r="P13" s="98">
        <f t="shared" si="13"/>
        <v>0</v>
      </c>
      <c r="Q13" s="108">
        <v>0</v>
      </c>
      <c r="R13" s="108">
        <v>1.1000000000000001</v>
      </c>
      <c r="S13" s="108">
        <v>0</v>
      </c>
      <c r="T13" s="108">
        <v>0</v>
      </c>
      <c r="U13" s="108">
        <v>0</v>
      </c>
      <c r="V13" s="108">
        <v>0</v>
      </c>
      <c r="W13" s="108">
        <v>0</v>
      </c>
      <c r="X13" s="108">
        <v>0</v>
      </c>
      <c r="Y13" s="108">
        <v>0</v>
      </c>
      <c r="Z13" s="108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1.1000000000000001</v>
      </c>
      <c r="AF13" s="108">
        <v>0</v>
      </c>
      <c r="AG13" s="108">
        <v>0</v>
      </c>
      <c r="AH13" s="108">
        <v>0</v>
      </c>
    </row>
    <row r="14" spans="1:39" s="104" customFormat="1" ht="274.5">
      <c r="A14" s="105">
        <v>278</v>
      </c>
      <c r="B14" s="115" t="s">
        <v>49</v>
      </c>
      <c r="C14" s="107" t="s">
        <v>50</v>
      </c>
      <c r="D14" s="97">
        <f t="shared" ref="D14:D19" si="15">Q14+R14+S14</f>
        <v>4.05</v>
      </c>
      <c r="E14" s="97">
        <f t="shared" ref="E14:E19" si="16">U14</f>
        <v>0</v>
      </c>
      <c r="F14" s="98">
        <f t="shared" ref="F14:F19" si="17">E14/D14</f>
        <v>0</v>
      </c>
      <c r="G14" s="97">
        <f t="shared" ref="G14:G19" si="18">X14</f>
        <v>0</v>
      </c>
      <c r="H14" s="98">
        <f t="shared" ref="H14:H19" si="19">G14/D14</f>
        <v>0</v>
      </c>
      <c r="I14" s="97">
        <f t="shared" ref="I14:I19" si="20">V14+AB14</f>
        <v>0</v>
      </c>
      <c r="J14" s="98">
        <f t="shared" ref="J14:J19" si="21">I14/D14</f>
        <v>0</v>
      </c>
      <c r="K14" s="97">
        <f t="shared" ref="K14:K19" si="22">Y14+AC14</f>
        <v>0</v>
      </c>
      <c r="L14" s="98">
        <f t="shared" ref="L14:L19" si="23">K14/D14</f>
        <v>0</v>
      </c>
      <c r="M14" s="97">
        <f t="shared" ref="M14:M19" si="24">AE14+AG14</f>
        <v>4.05</v>
      </c>
      <c r="N14" s="98">
        <f t="shared" ref="N14:N19" si="25">M14/D14</f>
        <v>1</v>
      </c>
      <c r="O14" s="97">
        <f t="shared" ref="O14:O19" si="26">AD14+AF14+AH14</f>
        <v>0</v>
      </c>
      <c r="P14" s="98">
        <f t="shared" ref="P14:P19" si="27">O14/D14</f>
        <v>0</v>
      </c>
      <c r="Q14" s="108">
        <v>0</v>
      </c>
      <c r="R14" s="108">
        <v>4.05</v>
      </c>
      <c r="S14" s="108">
        <v>0</v>
      </c>
      <c r="T14" s="108">
        <v>0</v>
      </c>
      <c r="U14" s="108">
        <v>0</v>
      </c>
      <c r="V14" s="108">
        <v>0</v>
      </c>
      <c r="W14" s="108">
        <v>0</v>
      </c>
      <c r="X14" s="108">
        <v>0</v>
      </c>
      <c r="Y14" s="108">
        <v>0</v>
      </c>
      <c r="Z14" s="108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4.05</v>
      </c>
      <c r="AH14" s="108">
        <v>0</v>
      </c>
    </row>
    <row r="15" spans="1:39" s="104" customFormat="1" ht="183">
      <c r="A15" s="105">
        <v>298</v>
      </c>
      <c r="B15" s="115" t="s">
        <v>51</v>
      </c>
      <c r="C15" s="107" t="s">
        <v>52</v>
      </c>
      <c r="D15" s="97">
        <f t="shared" si="15"/>
        <v>131731.77475000001</v>
      </c>
      <c r="E15" s="97">
        <f t="shared" si="16"/>
        <v>0</v>
      </c>
      <c r="F15" s="98">
        <f t="shared" si="17"/>
        <v>0</v>
      </c>
      <c r="G15" s="97">
        <f t="shared" si="18"/>
        <v>0</v>
      </c>
      <c r="H15" s="98">
        <f t="shared" si="19"/>
        <v>0</v>
      </c>
      <c r="I15" s="97">
        <f t="shared" si="20"/>
        <v>0</v>
      </c>
      <c r="J15" s="98">
        <f t="shared" si="21"/>
        <v>0</v>
      </c>
      <c r="K15" s="97">
        <f t="shared" si="22"/>
        <v>0</v>
      </c>
      <c r="L15" s="98">
        <f t="shared" si="23"/>
        <v>0</v>
      </c>
      <c r="M15" s="97">
        <f t="shared" si="24"/>
        <v>131731.77474999998</v>
      </c>
      <c r="N15" s="98">
        <f t="shared" si="25"/>
        <v>0.99999999999999978</v>
      </c>
      <c r="O15" s="97">
        <f t="shared" si="26"/>
        <v>0</v>
      </c>
      <c r="P15" s="98">
        <f t="shared" si="27"/>
        <v>0</v>
      </c>
      <c r="Q15" s="108">
        <v>0</v>
      </c>
      <c r="R15" s="108">
        <v>8729.5715</v>
      </c>
      <c r="S15" s="108">
        <v>123002.20325000001</v>
      </c>
      <c r="T15" s="108">
        <v>0</v>
      </c>
      <c r="U15" s="108">
        <v>0</v>
      </c>
      <c r="V15" s="108">
        <v>0</v>
      </c>
      <c r="W15" s="108">
        <v>0</v>
      </c>
      <c r="X15" s="108">
        <v>0</v>
      </c>
      <c r="Y15" s="108">
        <v>0</v>
      </c>
      <c r="Z15" s="108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19677.237499999999</v>
      </c>
      <c r="AF15" s="108">
        <v>0</v>
      </c>
      <c r="AG15" s="108">
        <v>112054.53724999999</v>
      </c>
      <c r="AH15" s="108">
        <v>0</v>
      </c>
    </row>
    <row r="16" spans="1:39" s="104" customFormat="1" ht="320.25">
      <c r="A16" s="105">
        <v>309</v>
      </c>
      <c r="B16" s="115" t="s">
        <v>53</v>
      </c>
      <c r="C16" s="107" t="s">
        <v>54</v>
      </c>
      <c r="D16" s="97">
        <f t="shared" si="15"/>
        <v>15.9</v>
      </c>
      <c r="E16" s="97">
        <f t="shared" si="16"/>
        <v>0</v>
      </c>
      <c r="F16" s="98">
        <f t="shared" si="17"/>
        <v>0</v>
      </c>
      <c r="G16" s="97">
        <f t="shared" si="18"/>
        <v>0</v>
      </c>
      <c r="H16" s="98">
        <f t="shared" si="19"/>
        <v>0</v>
      </c>
      <c r="I16" s="97">
        <f t="shared" si="20"/>
        <v>0</v>
      </c>
      <c r="J16" s="98">
        <f t="shared" si="21"/>
        <v>0</v>
      </c>
      <c r="K16" s="97">
        <f t="shared" si="22"/>
        <v>0</v>
      </c>
      <c r="L16" s="98">
        <f t="shared" si="23"/>
        <v>0</v>
      </c>
      <c r="M16" s="97">
        <f t="shared" si="24"/>
        <v>15.9</v>
      </c>
      <c r="N16" s="98">
        <f t="shared" si="25"/>
        <v>1</v>
      </c>
      <c r="O16" s="97">
        <f t="shared" si="26"/>
        <v>0</v>
      </c>
      <c r="P16" s="98">
        <f t="shared" si="27"/>
        <v>0</v>
      </c>
      <c r="Q16" s="108">
        <v>0</v>
      </c>
      <c r="R16" s="108">
        <v>15.9</v>
      </c>
      <c r="S16" s="108">
        <v>0</v>
      </c>
      <c r="T16" s="108">
        <v>0</v>
      </c>
      <c r="U16" s="108">
        <v>0</v>
      </c>
      <c r="V16" s="108">
        <v>0</v>
      </c>
      <c r="W16" s="108">
        <v>0</v>
      </c>
      <c r="X16" s="108">
        <v>0</v>
      </c>
      <c r="Y16" s="108">
        <v>0</v>
      </c>
      <c r="Z16" s="108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15.9</v>
      </c>
      <c r="AF16" s="108">
        <v>0</v>
      </c>
      <c r="AG16" s="108">
        <v>0</v>
      </c>
      <c r="AH16" s="108">
        <v>0</v>
      </c>
    </row>
    <row r="17" spans="1:34" s="104" customFormat="1" ht="183">
      <c r="A17" s="105">
        <v>311</v>
      </c>
      <c r="B17" s="115" t="s">
        <v>55</v>
      </c>
      <c r="C17" s="107" t="s">
        <v>56</v>
      </c>
      <c r="D17" s="97">
        <f t="shared" si="15"/>
        <v>282.13493399999999</v>
      </c>
      <c r="E17" s="97">
        <f t="shared" si="16"/>
        <v>0</v>
      </c>
      <c r="F17" s="98">
        <f t="shared" si="17"/>
        <v>0</v>
      </c>
      <c r="G17" s="97">
        <f t="shared" si="18"/>
        <v>0</v>
      </c>
      <c r="H17" s="98">
        <f t="shared" si="19"/>
        <v>0</v>
      </c>
      <c r="I17" s="97">
        <f t="shared" si="20"/>
        <v>0</v>
      </c>
      <c r="J17" s="98">
        <f t="shared" si="21"/>
        <v>0</v>
      </c>
      <c r="K17" s="97">
        <f t="shared" si="22"/>
        <v>0</v>
      </c>
      <c r="L17" s="98">
        <f t="shared" si="23"/>
        <v>0</v>
      </c>
      <c r="M17" s="97">
        <f t="shared" si="24"/>
        <v>280.34493400000002</v>
      </c>
      <c r="N17" s="98">
        <f t="shared" si="25"/>
        <v>0.99365551803662866</v>
      </c>
      <c r="O17" s="97">
        <f t="shared" si="26"/>
        <v>1.79</v>
      </c>
      <c r="P17" s="98">
        <f t="shared" si="27"/>
        <v>6.3444819633714702E-3</v>
      </c>
      <c r="Q17" s="108">
        <v>0</v>
      </c>
      <c r="R17" s="108">
        <v>276.34393399999999</v>
      </c>
      <c r="S17" s="108">
        <v>5.7910000000000004</v>
      </c>
      <c r="T17" s="108">
        <v>0</v>
      </c>
      <c r="U17" s="108">
        <v>0</v>
      </c>
      <c r="V17" s="108">
        <v>0</v>
      </c>
      <c r="W17" s="108">
        <v>0</v>
      </c>
      <c r="X17" s="108">
        <v>0</v>
      </c>
      <c r="Y17" s="108">
        <v>0</v>
      </c>
      <c r="Z17" s="108">
        <v>0</v>
      </c>
      <c r="AA17" s="108">
        <v>0</v>
      </c>
      <c r="AB17" s="108">
        <v>0</v>
      </c>
      <c r="AC17" s="108">
        <v>0</v>
      </c>
      <c r="AD17" s="108">
        <v>1.79</v>
      </c>
      <c r="AE17" s="108">
        <v>274.55393400000003</v>
      </c>
      <c r="AF17" s="108">
        <v>0</v>
      </c>
      <c r="AG17" s="108">
        <v>5.7910000000000004</v>
      </c>
      <c r="AH17" s="108">
        <v>0</v>
      </c>
    </row>
    <row r="18" spans="1:34" s="104" customFormat="1" ht="137.25">
      <c r="A18" s="105">
        <v>312</v>
      </c>
      <c r="B18" s="115" t="s">
        <v>57</v>
      </c>
      <c r="C18" s="107" t="s">
        <v>58</v>
      </c>
      <c r="D18" s="97">
        <f t="shared" si="15"/>
        <v>142.143</v>
      </c>
      <c r="E18" s="97">
        <f t="shared" si="16"/>
        <v>0</v>
      </c>
      <c r="F18" s="98">
        <f t="shared" si="17"/>
        <v>0</v>
      </c>
      <c r="G18" s="97">
        <f t="shared" si="18"/>
        <v>0</v>
      </c>
      <c r="H18" s="98">
        <f t="shared" si="19"/>
        <v>0</v>
      </c>
      <c r="I18" s="97">
        <f t="shared" si="20"/>
        <v>142.143</v>
      </c>
      <c r="J18" s="98">
        <f t="shared" si="21"/>
        <v>1</v>
      </c>
      <c r="K18" s="97">
        <f t="shared" si="22"/>
        <v>0</v>
      </c>
      <c r="L18" s="98">
        <f t="shared" si="23"/>
        <v>0</v>
      </c>
      <c r="M18" s="97">
        <f t="shared" si="24"/>
        <v>0</v>
      </c>
      <c r="N18" s="98">
        <f t="shared" si="25"/>
        <v>0</v>
      </c>
      <c r="O18" s="97">
        <f t="shared" si="26"/>
        <v>0</v>
      </c>
      <c r="P18" s="98">
        <f t="shared" si="27"/>
        <v>0</v>
      </c>
      <c r="Q18" s="108">
        <v>0</v>
      </c>
      <c r="R18" s="108">
        <v>142.143</v>
      </c>
      <c r="S18" s="108">
        <v>0</v>
      </c>
      <c r="T18" s="108">
        <v>0</v>
      </c>
      <c r="U18" s="108">
        <v>0</v>
      </c>
      <c r="V18" s="108">
        <v>0</v>
      </c>
      <c r="W18" s="108">
        <v>0</v>
      </c>
      <c r="X18" s="108">
        <v>0</v>
      </c>
      <c r="Y18" s="108">
        <v>0</v>
      </c>
      <c r="Z18" s="108">
        <v>0</v>
      </c>
      <c r="AA18" s="108">
        <v>0</v>
      </c>
      <c r="AB18" s="108">
        <v>142.143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</row>
    <row r="19" spans="1:34" s="104" customFormat="1" ht="228.75">
      <c r="A19" s="105">
        <v>340</v>
      </c>
      <c r="B19" s="115" t="s">
        <v>59</v>
      </c>
      <c r="C19" s="107" t="s">
        <v>60</v>
      </c>
      <c r="D19" s="97">
        <f t="shared" si="15"/>
        <v>166.02</v>
      </c>
      <c r="E19" s="97">
        <f t="shared" si="16"/>
        <v>0</v>
      </c>
      <c r="F19" s="98">
        <f t="shared" si="17"/>
        <v>0</v>
      </c>
      <c r="G19" s="97">
        <f t="shared" si="18"/>
        <v>0</v>
      </c>
      <c r="H19" s="98">
        <f t="shared" si="19"/>
        <v>0</v>
      </c>
      <c r="I19" s="97">
        <f t="shared" si="20"/>
        <v>0</v>
      </c>
      <c r="J19" s="98">
        <f t="shared" si="21"/>
        <v>0</v>
      </c>
      <c r="K19" s="97">
        <f t="shared" si="22"/>
        <v>0</v>
      </c>
      <c r="L19" s="98">
        <f t="shared" si="23"/>
        <v>0</v>
      </c>
      <c r="M19" s="97">
        <f t="shared" si="24"/>
        <v>166.02</v>
      </c>
      <c r="N19" s="98">
        <f t="shared" si="25"/>
        <v>1</v>
      </c>
      <c r="O19" s="97">
        <f t="shared" si="26"/>
        <v>0</v>
      </c>
      <c r="P19" s="98">
        <f t="shared" si="27"/>
        <v>0</v>
      </c>
      <c r="Q19" s="108">
        <v>0</v>
      </c>
      <c r="R19" s="108">
        <v>166.02</v>
      </c>
      <c r="S19" s="108">
        <v>0</v>
      </c>
      <c r="T19" s="108">
        <v>0</v>
      </c>
      <c r="U19" s="108">
        <v>0</v>
      </c>
      <c r="V19" s="108">
        <v>0</v>
      </c>
      <c r="W19" s="108">
        <v>0</v>
      </c>
      <c r="X19" s="108">
        <v>0</v>
      </c>
      <c r="Y19" s="108">
        <v>0</v>
      </c>
      <c r="Z19" s="108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166.02</v>
      </c>
      <c r="AF19" s="108">
        <v>0</v>
      </c>
      <c r="AG19" s="108">
        <v>0</v>
      </c>
      <c r="AH19" s="108">
        <v>0</v>
      </c>
    </row>
    <row r="20" spans="1:34" s="104" customFormat="1" ht="91.5">
      <c r="A20" s="105">
        <v>439</v>
      </c>
      <c r="B20" s="115" t="s">
        <v>61</v>
      </c>
      <c r="C20" s="107" t="s">
        <v>62</v>
      </c>
      <c r="D20" s="97">
        <f t="shared" ref="D20:D24" si="28">Q20+R20+S20</f>
        <v>533.78600000000006</v>
      </c>
      <c r="E20" s="97">
        <f t="shared" ref="E20:E24" si="29">U20</f>
        <v>0</v>
      </c>
      <c r="F20" s="98">
        <f t="shared" ref="F20:F24" si="30">E20/D20</f>
        <v>0</v>
      </c>
      <c r="G20" s="97">
        <f t="shared" ref="G20:G24" si="31">X20</f>
        <v>0</v>
      </c>
      <c r="H20" s="98">
        <f t="shared" ref="H20:H24" si="32">G20/D20</f>
        <v>0</v>
      </c>
      <c r="I20" s="97">
        <f t="shared" ref="I20:I24" si="33">V20+AB20</f>
        <v>0</v>
      </c>
      <c r="J20" s="98">
        <f t="shared" ref="J20:J24" si="34">I20/D20</f>
        <v>0</v>
      </c>
      <c r="K20" s="97">
        <f t="shared" ref="K20:K24" si="35">Y20+AC20</f>
        <v>0</v>
      </c>
      <c r="L20" s="98">
        <f t="shared" ref="L20:L24" si="36">K20/D20</f>
        <v>0</v>
      </c>
      <c r="M20" s="97">
        <f t="shared" ref="M20:M24" si="37">AE20+AG20</f>
        <v>533.78599999999994</v>
      </c>
      <c r="N20" s="98">
        <f t="shared" ref="N20:N24" si="38">M20/D20</f>
        <v>0.99999999999999978</v>
      </c>
      <c r="O20" s="97">
        <f t="shared" ref="O20:O24" si="39">AD20+AF20+AH20</f>
        <v>0</v>
      </c>
      <c r="P20" s="98">
        <f t="shared" ref="P20:P24" si="40">O20/D20</f>
        <v>0</v>
      </c>
      <c r="Q20" s="108">
        <v>0</v>
      </c>
      <c r="R20" s="108">
        <v>55.936</v>
      </c>
      <c r="S20" s="108">
        <v>477.85</v>
      </c>
      <c r="T20" s="108">
        <v>0</v>
      </c>
      <c r="U20" s="108">
        <v>0</v>
      </c>
      <c r="V20" s="108">
        <v>0</v>
      </c>
      <c r="W20" s="108">
        <v>0</v>
      </c>
      <c r="X20" s="108">
        <v>0</v>
      </c>
      <c r="Y20" s="108">
        <v>0</v>
      </c>
      <c r="Z20" s="108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533.78599999999994</v>
      </c>
      <c r="AF20" s="108">
        <v>0</v>
      </c>
      <c r="AG20" s="108">
        <v>0</v>
      </c>
      <c r="AH20" s="108">
        <v>0</v>
      </c>
    </row>
    <row r="21" spans="1:34" s="104" customFormat="1" ht="228.75">
      <c r="A21" s="105">
        <v>463</v>
      </c>
      <c r="B21" s="115" t="s">
        <v>63</v>
      </c>
      <c r="C21" s="107" t="s">
        <v>64</v>
      </c>
      <c r="D21" s="97">
        <f t="shared" si="28"/>
        <v>64.969217999999998</v>
      </c>
      <c r="E21" s="97">
        <f t="shared" si="29"/>
        <v>0</v>
      </c>
      <c r="F21" s="98">
        <f t="shared" si="30"/>
        <v>0</v>
      </c>
      <c r="G21" s="97">
        <f t="shared" si="31"/>
        <v>0</v>
      </c>
      <c r="H21" s="98">
        <f t="shared" si="32"/>
        <v>0</v>
      </c>
      <c r="I21" s="97">
        <f t="shared" si="33"/>
        <v>0</v>
      </c>
      <c r="J21" s="98">
        <f t="shared" si="34"/>
        <v>0</v>
      </c>
      <c r="K21" s="97">
        <f t="shared" si="35"/>
        <v>0</v>
      </c>
      <c r="L21" s="98">
        <f t="shared" si="36"/>
        <v>0</v>
      </c>
      <c r="M21" s="97">
        <f t="shared" si="37"/>
        <v>64.969217999999998</v>
      </c>
      <c r="N21" s="98">
        <f t="shared" si="38"/>
        <v>1</v>
      </c>
      <c r="O21" s="97">
        <f t="shared" si="39"/>
        <v>0</v>
      </c>
      <c r="P21" s="98">
        <f t="shared" si="40"/>
        <v>0</v>
      </c>
      <c r="Q21" s="108">
        <v>0</v>
      </c>
      <c r="R21" s="108">
        <v>64.969217999999998</v>
      </c>
      <c r="S21" s="108">
        <v>0</v>
      </c>
      <c r="T21" s="108">
        <v>0</v>
      </c>
      <c r="U21" s="108">
        <v>0</v>
      </c>
      <c r="V21" s="108">
        <v>0</v>
      </c>
      <c r="W21" s="108">
        <v>0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64.969217999999998</v>
      </c>
      <c r="AF21" s="108">
        <v>0</v>
      </c>
      <c r="AG21" s="108">
        <v>0</v>
      </c>
      <c r="AH21" s="108">
        <v>0</v>
      </c>
    </row>
    <row r="22" spans="1:34" s="104" customFormat="1" ht="91.5">
      <c r="A22" s="105">
        <v>464</v>
      </c>
      <c r="B22" s="115" t="s">
        <v>65</v>
      </c>
      <c r="C22" s="107" t="s">
        <v>66</v>
      </c>
      <c r="D22" s="97">
        <f t="shared" si="28"/>
        <v>5.4225000000000003</v>
      </c>
      <c r="E22" s="97">
        <f t="shared" si="29"/>
        <v>0</v>
      </c>
      <c r="F22" s="98">
        <f t="shared" si="30"/>
        <v>0</v>
      </c>
      <c r="G22" s="97">
        <f t="shared" si="31"/>
        <v>0</v>
      </c>
      <c r="H22" s="98">
        <f t="shared" si="32"/>
        <v>0</v>
      </c>
      <c r="I22" s="97">
        <f t="shared" si="33"/>
        <v>0</v>
      </c>
      <c r="J22" s="98">
        <f t="shared" si="34"/>
        <v>0</v>
      </c>
      <c r="K22" s="97">
        <f t="shared" si="35"/>
        <v>0</v>
      </c>
      <c r="L22" s="98">
        <f t="shared" si="36"/>
        <v>0</v>
      </c>
      <c r="M22" s="97">
        <f t="shared" si="37"/>
        <v>5.4225000000000003</v>
      </c>
      <c r="N22" s="98">
        <f t="shared" si="38"/>
        <v>1</v>
      </c>
      <c r="O22" s="97">
        <f t="shared" si="39"/>
        <v>0</v>
      </c>
      <c r="P22" s="98">
        <f t="shared" si="40"/>
        <v>0</v>
      </c>
      <c r="Q22" s="108">
        <v>0</v>
      </c>
      <c r="R22" s="108">
        <v>5.4225000000000003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5.4225000000000003</v>
      </c>
      <c r="AF22" s="108">
        <v>0</v>
      </c>
      <c r="AG22" s="108">
        <v>0</v>
      </c>
      <c r="AH22" s="108">
        <v>0</v>
      </c>
    </row>
    <row r="23" spans="1:34" s="104" customFormat="1" ht="91.5">
      <c r="A23" s="105">
        <v>465</v>
      </c>
      <c r="B23" s="115" t="s">
        <v>67</v>
      </c>
      <c r="C23" s="107" t="s">
        <v>68</v>
      </c>
      <c r="D23" s="97">
        <f t="shared" si="28"/>
        <v>117.84399999999999</v>
      </c>
      <c r="E23" s="97">
        <f t="shared" si="29"/>
        <v>0</v>
      </c>
      <c r="F23" s="98">
        <f t="shared" si="30"/>
        <v>0</v>
      </c>
      <c r="G23" s="97">
        <f t="shared" si="31"/>
        <v>0</v>
      </c>
      <c r="H23" s="98">
        <f t="shared" si="32"/>
        <v>0</v>
      </c>
      <c r="I23" s="97">
        <f t="shared" si="33"/>
        <v>0</v>
      </c>
      <c r="J23" s="98">
        <f t="shared" si="34"/>
        <v>0</v>
      </c>
      <c r="K23" s="97">
        <f t="shared" si="35"/>
        <v>0</v>
      </c>
      <c r="L23" s="98">
        <f t="shared" si="36"/>
        <v>0</v>
      </c>
      <c r="M23" s="97">
        <f t="shared" si="37"/>
        <v>117.84399999999999</v>
      </c>
      <c r="N23" s="98">
        <f t="shared" si="38"/>
        <v>1</v>
      </c>
      <c r="O23" s="97">
        <f t="shared" si="39"/>
        <v>0</v>
      </c>
      <c r="P23" s="98">
        <f t="shared" si="40"/>
        <v>0</v>
      </c>
      <c r="Q23" s="108">
        <v>0</v>
      </c>
      <c r="R23" s="108">
        <v>117.84399999999999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117.84399999999999</v>
      </c>
      <c r="AF23" s="108">
        <v>0</v>
      </c>
      <c r="AG23" s="108">
        <v>0</v>
      </c>
      <c r="AH23" s="108">
        <v>0</v>
      </c>
    </row>
    <row r="24" spans="1:34" s="104" customFormat="1" ht="91.5">
      <c r="A24" s="105">
        <v>466</v>
      </c>
      <c r="B24" s="115" t="s">
        <v>69</v>
      </c>
      <c r="C24" s="107" t="s">
        <v>70</v>
      </c>
      <c r="D24" s="97">
        <f t="shared" si="28"/>
        <v>7465.6011099999996</v>
      </c>
      <c r="E24" s="97">
        <f t="shared" si="29"/>
        <v>0</v>
      </c>
      <c r="F24" s="98">
        <f t="shared" si="30"/>
        <v>0</v>
      </c>
      <c r="G24" s="97">
        <f t="shared" si="31"/>
        <v>0</v>
      </c>
      <c r="H24" s="98">
        <f t="shared" si="32"/>
        <v>0</v>
      </c>
      <c r="I24" s="97">
        <f t="shared" si="33"/>
        <v>0</v>
      </c>
      <c r="J24" s="98">
        <f t="shared" si="34"/>
        <v>0</v>
      </c>
      <c r="K24" s="97">
        <f t="shared" si="35"/>
        <v>39.078000000000003</v>
      </c>
      <c r="L24" s="98">
        <f t="shared" si="36"/>
        <v>5.2344077086647353E-3</v>
      </c>
      <c r="M24" s="97">
        <f t="shared" si="37"/>
        <v>7400.6781100000007</v>
      </c>
      <c r="N24" s="98">
        <f t="shared" si="38"/>
        <v>0.9913037143234138</v>
      </c>
      <c r="O24" s="97">
        <f t="shared" si="39"/>
        <v>25.844999999999999</v>
      </c>
      <c r="P24" s="98">
        <f t="shared" si="40"/>
        <v>3.4618779679215944E-3</v>
      </c>
      <c r="Q24" s="108">
        <v>0</v>
      </c>
      <c r="R24" s="108">
        <v>5360.8133099999995</v>
      </c>
      <c r="S24" s="108">
        <v>2104.7878000000001</v>
      </c>
      <c r="T24" s="108">
        <v>0</v>
      </c>
      <c r="U24" s="108">
        <v>0</v>
      </c>
      <c r="V24" s="108">
        <v>0</v>
      </c>
      <c r="W24" s="108">
        <v>0</v>
      </c>
      <c r="X24" s="108">
        <v>0</v>
      </c>
      <c r="Y24" s="108">
        <v>0</v>
      </c>
      <c r="Z24" s="108">
        <v>0</v>
      </c>
      <c r="AA24" s="108">
        <v>0</v>
      </c>
      <c r="AB24" s="108">
        <v>0</v>
      </c>
      <c r="AC24" s="108">
        <v>39.078000000000003</v>
      </c>
      <c r="AD24" s="108">
        <v>25.844999999999999</v>
      </c>
      <c r="AE24" s="108">
        <v>5322.7561100000003</v>
      </c>
      <c r="AF24" s="108">
        <v>0</v>
      </c>
      <c r="AG24" s="108">
        <v>2077.922</v>
      </c>
      <c r="AH24" s="108">
        <v>0</v>
      </c>
    </row>
    <row r="25" spans="1:34" s="104" customFormat="1" ht="45.75">
      <c r="A25" s="100">
        <v>500</v>
      </c>
      <c r="B25" s="114" t="s">
        <v>71</v>
      </c>
      <c r="C25" s="102" t="s">
        <v>35</v>
      </c>
      <c r="D25" s="97">
        <f t="shared" ref="D25" si="41">Q25+R25+S25</f>
        <v>71599.073959999994</v>
      </c>
      <c r="E25" s="97">
        <f t="shared" ref="E25" si="42">U25</f>
        <v>0</v>
      </c>
      <c r="F25" s="98">
        <f t="shared" ref="F25" si="43">E25/D25</f>
        <v>0</v>
      </c>
      <c r="G25" s="97">
        <f t="shared" ref="G25" si="44">X25</f>
        <v>0</v>
      </c>
      <c r="H25" s="98">
        <f t="shared" ref="H25" si="45">G25/D25</f>
        <v>0</v>
      </c>
      <c r="I25" s="97">
        <f t="shared" ref="I25" si="46">V25+AB25</f>
        <v>364.86500000000001</v>
      </c>
      <c r="J25" s="98">
        <f t="shared" ref="J25" si="47">I25/D25</f>
        <v>5.0959457967827615E-3</v>
      </c>
      <c r="K25" s="97">
        <f t="shared" ref="K25" si="48">Y25+AC25</f>
        <v>12.266</v>
      </c>
      <c r="L25" s="98">
        <f t="shared" ref="L25" si="49">K25/D25</f>
        <v>1.7131506486875241E-4</v>
      </c>
      <c r="M25" s="97">
        <f t="shared" ref="M25" si="50">AE25+AG25</f>
        <v>71190.576960000006</v>
      </c>
      <c r="N25" s="98">
        <f t="shared" ref="N25" si="51">M25/D25</f>
        <v>0.99429466084675622</v>
      </c>
      <c r="O25" s="97">
        <f t="shared" ref="O25" si="52">AD25+AF25+AH25</f>
        <v>31.366000000000003</v>
      </c>
      <c r="P25" s="98">
        <f t="shared" ref="P25" si="53">O25/D25</f>
        <v>4.3807829159247418E-4</v>
      </c>
      <c r="Q25" s="103">
        <f t="shared" ref="Q25:AH25" si="54">SUM(Q26:Q47)</f>
        <v>4.9459999999999997</v>
      </c>
      <c r="R25" s="103">
        <f t="shared" si="54"/>
        <v>26048.372910000002</v>
      </c>
      <c r="S25" s="103">
        <f t="shared" si="54"/>
        <v>45545.755049999992</v>
      </c>
      <c r="T25" s="103">
        <f t="shared" si="54"/>
        <v>0</v>
      </c>
      <c r="U25" s="103">
        <f t="shared" si="54"/>
        <v>0</v>
      </c>
      <c r="V25" s="103">
        <f t="shared" si="54"/>
        <v>327.89400000000001</v>
      </c>
      <c r="W25" s="103">
        <f t="shared" si="54"/>
        <v>0</v>
      </c>
      <c r="X25" s="103">
        <f t="shared" si="54"/>
        <v>0</v>
      </c>
      <c r="Y25" s="103">
        <f t="shared" si="54"/>
        <v>12.266</v>
      </c>
      <c r="Z25" s="103">
        <f t="shared" si="54"/>
        <v>0</v>
      </c>
      <c r="AA25" s="103">
        <f t="shared" si="54"/>
        <v>0</v>
      </c>
      <c r="AB25" s="103">
        <f t="shared" si="54"/>
        <v>36.970999999999997</v>
      </c>
      <c r="AC25" s="103">
        <f t="shared" si="54"/>
        <v>0</v>
      </c>
      <c r="AD25" s="103">
        <f t="shared" si="54"/>
        <v>26.220000000000002</v>
      </c>
      <c r="AE25" s="103">
        <f t="shared" si="54"/>
        <v>27650.452960000002</v>
      </c>
      <c r="AF25" s="103">
        <f t="shared" si="54"/>
        <v>0</v>
      </c>
      <c r="AG25" s="103">
        <f t="shared" si="54"/>
        <v>43540.123999999996</v>
      </c>
      <c r="AH25" s="103">
        <f t="shared" si="54"/>
        <v>5.1459999999999999</v>
      </c>
    </row>
    <row r="26" spans="1:34" s="104" customFormat="1" ht="228.75">
      <c r="A26" s="105">
        <v>582</v>
      </c>
      <c r="B26" s="115" t="s">
        <v>40</v>
      </c>
      <c r="C26" s="107" t="s">
        <v>41</v>
      </c>
      <c r="D26" s="97">
        <f t="shared" ref="D26:D34" si="55">Q26+R26+S26</f>
        <v>130.6</v>
      </c>
      <c r="E26" s="97">
        <f t="shared" ref="E26:E34" si="56">U26</f>
        <v>0</v>
      </c>
      <c r="F26" s="98">
        <f t="shared" ref="F26:F34" si="57">E26/D26</f>
        <v>0</v>
      </c>
      <c r="G26" s="97">
        <f t="shared" ref="G26:G34" si="58">X26</f>
        <v>0</v>
      </c>
      <c r="H26" s="98">
        <f t="shared" ref="H26:H34" si="59">G26/D26</f>
        <v>0</v>
      </c>
      <c r="I26" s="97">
        <f t="shared" ref="I26:I34" si="60">V26+AB26</f>
        <v>0</v>
      </c>
      <c r="J26" s="98">
        <f t="shared" ref="J26:J34" si="61">I26/D26</f>
        <v>0</v>
      </c>
      <c r="K26" s="97">
        <f t="shared" ref="K26:K34" si="62">Y26+AC26</f>
        <v>0</v>
      </c>
      <c r="L26" s="98">
        <f t="shared" ref="L26:L34" si="63">K26/D26</f>
        <v>0</v>
      </c>
      <c r="M26" s="97">
        <f t="shared" ref="M26:M34" si="64">AE26+AG26</f>
        <v>130.6</v>
      </c>
      <c r="N26" s="98">
        <f t="shared" ref="N26:N34" si="65">M26/D26</f>
        <v>1</v>
      </c>
      <c r="O26" s="97">
        <f t="shared" ref="O26:O34" si="66">AD26+AF26+AH26</f>
        <v>0</v>
      </c>
      <c r="P26" s="98">
        <f t="shared" ref="P26:P34" si="67">O26/D26</f>
        <v>0</v>
      </c>
      <c r="Q26" s="108">
        <v>0</v>
      </c>
      <c r="R26" s="108">
        <v>130.6</v>
      </c>
      <c r="S26" s="108">
        <v>0</v>
      </c>
      <c r="T26" s="108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8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130.6</v>
      </c>
      <c r="AF26" s="108">
        <v>0</v>
      </c>
      <c r="AG26" s="108">
        <v>0</v>
      </c>
      <c r="AH26" s="108">
        <v>0</v>
      </c>
    </row>
    <row r="27" spans="1:34" s="104" customFormat="1" ht="274.5">
      <c r="A27" s="105">
        <v>583</v>
      </c>
      <c r="B27" s="115" t="s">
        <v>46</v>
      </c>
      <c r="C27" s="107" t="s">
        <v>47</v>
      </c>
      <c r="D27" s="97">
        <f t="shared" si="55"/>
        <v>0.44</v>
      </c>
      <c r="E27" s="97">
        <f t="shared" si="56"/>
        <v>0</v>
      </c>
      <c r="F27" s="98">
        <f t="shared" si="57"/>
        <v>0</v>
      </c>
      <c r="G27" s="97">
        <f t="shared" si="58"/>
        <v>0</v>
      </c>
      <c r="H27" s="98">
        <f t="shared" si="59"/>
        <v>0</v>
      </c>
      <c r="I27" s="97">
        <f t="shared" si="60"/>
        <v>0</v>
      </c>
      <c r="J27" s="98">
        <f t="shared" si="61"/>
        <v>0</v>
      </c>
      <c r="K27" s="97">
        <f t="shared" si="62"/>
        <v>0</v>
      </c>
      <c r="L27" s="98">
        <f t="shared" si="63"/>
        <v>0</v>
      </c>
      <c r="M27" s="97">
        <f t="shared" si="64"/>
        <v>0.44</v>
      </c>
      <c r="N27" s="98">
        <f t="shared" si="65"/>
        <v>1</v>
      </c>
      <c r="O27" s="97">
        <f t="shared" si="66"/>
        <v>0</v>
      </c>
      <c r="P27" s="98">
        <f t="shared" si="67"/>
        <v>0</v>
      </c>
      <c r="Q27" s="108">
        <v>0</v>
      </c>
      <c r="R27" s="108">
        <v>0.44</v>
      </c>
      <c r="S27" s="108">
        <v>0</v>
      </c>
      <c r="T27" s="108">
        <v>0</v>
      </c>
      <c r="U27" s="108">
        <v>0</v>
      </c>
      <c r="V27" s="108">
        <v>0</v>
      </c>
      <c r="W27" s="108">
        <v>0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0.44</v>
      </c>
      <c r="AF27" s="108">
        <v>0</v>
      </c>
      <c r="AG27" s="108">
        <v>0</v>
      </c>
      <c r="AH27" s="108">
        <v>0</v>
      </c>
    </row>
    <row r="28" spans="1:34" s="104" customFormat="1" ht="228.75">
      <c r="A28" s="105">
        <v>584</v>
      </c>
      <c r="B28" s="115" t="s">
        <v>72</v>
      </c>
      <c r="C28" s="107" t="s">
        <v>73</v>
      </c>
      <c r="D28" s="97">
        <f t="shared" si="55"/>
        <v>1722.38</v>
      </c>
      <c r="E28" s="97">
        <f t="shared" si="56"/>
        <v>0</v>
      </c>
      <c r="F28" s="98">
        <f t="shared" si="57"/>
        <v>0</v>
      </c>
      <c r="G28" s="97">
        <f t="shared" si="58"/>
        <v>0</v>
      </c>
      <c r="H28" s="98">
        <f t="shared" si="59"/>
        <v>0</v>
      </c>
      <c r="I28" s="97">
        <f t="shared" si="60"/>
        <v>0</v>
      </c>
      <c r="J28" s="98">
        <f t="shared" si="61"/>
        <v>0</v>
      </c>
      <c r="K28" s="97">
        <f t="shared" si="62"/>
        <v>0</v>
      </c>
      <c r="L28" s="98">
        <f t="shared" si="63"/>
        <v>0</v>
      </c>
      <c r="M28" s="97">
        <f t="shared" si="64"/>
        <v>1722.38</v>
      </c>
      <c r="N28" s="98">
        <f t="shared" si="65"/>
        <v>1</v>
      </c>
      <c r="O28" s="97">
        <f t="shared" si="66"/>
        <v>0</v>
      </c>
      <c r="P28" s="98">
        <f t="shared" si="67"/>
        <v>0</v>
      </c>
      <c r="Q28" s="108">
        <v>0</v>
      </c>
      <c r="R28" s="108">
        <v>1722.38</v>
      </c>
      <c r="S28" s="108">
        <v>0</v>
      </c>
      <c r="T28" s="108">
        <v>0</v>
      </c>
      <c r="U28" s="108">
        <v>0</v>
      </c>
      <c r="V28" s="108">
        <v>0</v>
      </c>
      <c r="W28" s="108">
        <v>0</v>
      </c>
      <c r="X28" s="108">
        <v>0</v>
      </c>
      <c r="Y28" s="108">
        <v>0</v>
      </c>
      <c r="Z28" s="108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1722.38</v>
      </c>
      <c r="AF28" s="108">
        <v>0</v>
      </c>
      <c r="AG28" s="108">
        <v>0</v>
      </c>
      <c r="AH28" s="108">
        <v>0</v>
      </c>
    </row>
    <row r="29" spans="1:34" s="104" customFormat="1" ht="228.75">
      <c r="A29" s="105">
        <v>611</v>
      </c>
      <c r="B29" s="115" t="s">
        <v>74</v>
      </c>
      <c r="C29" s="107" t="s">
        <v>75</v>
      </c>
      <c r="D29" s="97">
        <f t="shared" si="55"/>
        <v>1800.6975</v>
      </c>
      <c r="E29" s="97">
        <f t="shared" si="56"/>
        <v>0</v>
      </c>
      <c r="F29" s="98">
        <f t="shared" si="57"/>
        <v>0</v>
      </c>
      <c r="G29" s="97">
        <f t="shared" si="58"/>
        <v>0</v>
      </c>
      <c r="H29" s="98">
        <f t="shared" si="59"/>
        <v>0</v>
      </c>
      <c r="I29" s="97">
        <f t="shared" si="60"/>
        <v>0</v>
      </c>
      <c r="J29" s="98">
        <f t="shared" si="61"/>
        <v>0</v>
      </c>
      <c r="K29" s="97">
        <f t="shared" si="62"/>
        <v>0</v>
      </c>
      <c r="L29" s="98">
        <f t="shared" si="63"/>
        <v>0</v>
      </c>
      <c r="M29" s="97">
        <f t="shared" si="64"/>
        <v>1800.6975</v>
      </c>
      <c r="N29" s="98">
        <f t="shared" si="65"/>
        <v>1</v>
      </c>
      <c r="O29" s="97">
        <f t="shared" si="66"/>
        <v>0</v>
      </c>
      <c r="P29" s="98">
        <f t="shared" si="67"/>
        <v>0</v>
      </c>
      <c r="Q29" s="108">
        <v>0</v>
      </c>
      <c r="R29" s="108">
        <v>36.189500000000002</v>
      </c>
      <c r="S29" s="108">
        <v>1764.508</v>
      </c>
      <c r="T29" s="108">
        <v>0</v>
      </c>
      <c r="U29" s="108">
        <v>0</v>
      </c>
      <c r="V29" s="108">
        <v>0</v>
      </c>
      <c r="W29" s="108">
        <v>0</v>
      </c>
      <c r="X29" s="108">
        <v>0</v>
      </c>
      <c r="Y29" s="108">
        <v>0</v>
      </c>
      <c r="Z29" s="108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124.56950000000001</v>
      </c>
      <c r="AF29" s="108">
        <v>0</v>
      </c>
      <c r="AG29" s="108">
        <v>1676.1279999999999</v>
      </c>
      <c r="AH29" s="108">
        <v>0</v>
      </c>
    </row>
    <row r="30" spans="1:34" s="104" customFormat="1" ht="183">
      <c r="A30" s="105">
        <v>612</v>
      </c>
      <c r="B30" s="115" t="s">
        <v>76</v>
      </c>
      <c r="C30" s="107" t="s">
        <v>77</v>
      </c>
      <c r="D30" s="97">
        <f t="shared" si="55"/>
        <v>137.97499999999999</v>
      </c>
      <c r="E30" s="97">
        <f t="shared" si="56"/>
        <v>0</v>
      </c>
      <c r="F30" s="98">
        <f t="shared" si="57"/>
        <v>0</v>
      </c>
      <c r="G30" s="97">
        <f t="shared" si="58"/>
        <v>0</v>
      </c>
      <c r="H30" s="98">
        <f t="shared" si="59"/>
        <v>0</v>
      </c>
      <c r="I30" s="97">
        <f t="shared" si="60"/>
        <v>0</v>
      </c>
      <c r="J30" s="98">
        <f t="shared" si="61"/>
        <v>0</v>
      </c>
      <c r="K30" s="97">
        <f t="shared" si="62"/>
        <v>0</v>
      </c>
      <c r="L30" s="98">
        <f t="shared" si="63"/>
        <v>0</v>
      </c>
      <c r="M30" s="97">
        <f t="shared" si="64"/>
        <v>137.97499999999999</v>
      </c>
      <c r="N30" s="98">
        <f t="shared" si="65"/>
        <v>1</v>
      </c>
      <c r="O30" s="97">
        <f t="shared" si="66"/>
        <v>0</v>
      </c>
      <c r="P30" s="98">
        <f t="shared" si="67"/>
        <v>0</v>
      </c>
      <c r="Q30" s="108">
        <v>0</v>
      </c>
      <c r="R30" s="108">
        <v>137.97499999999999</v>
      </c>
      <c r="S30" s="108">
        <v>0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108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137.97499999999999</v>
      </c>
      <c r="AF30" s="108">
        <v>0</v>
      </c>
      <c r="AG30" s="108">
        <v>0</v>
      </c>
      <c r="AH30" s="108">
        <v>0</v>
      </c>
    </row>
    <row r="31" spans="1:34" s="104" customFormat="1" ht="274.5">
      <c r="A31" s="105">
        <v>613</v>
      </c>
      <c r="B31" s="115" t="s">
        <v>78</v>
      </c>
      <c r="C31" s="107" t="s">
        <v>79</v>
      </c>
      <c r="D31" s="97">
        <f t="shared" si="55"/>
        <v>21825.065449000002</v>
      </c>
      <c r="E31" s="97">
        <f t="shared" si="56"/>
        <v>0</v>
      </c>
      <c r="F31" s="98">
        <f t="shared" si="57"/>
        <v>0</v>
      </c>
      <c r="G31" s="97">
        <f t="shared" si="58"/>
        <v>0</v>
      </c>
      <c r="H31" s="98">
        <f t="shared" si="59"/>
        <v>0</v>
      </c>
      <c r="I31" s="97">
        <f t="shared" si="60"/>
        <v>0</v>
      </c>
      <c r="J31" s="98">
        <f t="shared" si="61"/>
        <v>0</v>
      </c>
      <c r="K31" s="97">
        <f t="shared" si="62"/>
        <v>0</v>
      </c>
      <c r="L31" s="98">
        <f t="shared" si="63"/>
        <v>0</v>
      </c>
      <c r="M31" s="97">
        <f t="shared" si="64"/>
        <v>21809.165449</v>
      </c>
      <c r="N31" s="98">
        <f t="shared" si="65"/>
        <v>0.99927147984792275</v>
      </c>
      <c r="O31" s="97">
        <f t="shared" si="66"/>
        <v>15.9</v>
      </c>
      <c r="P31" s="98">
        <f t="shared" si="67"/>
        <v>7.2852015207718513E-4</v>
      </c>
      <c r="Q31" s="108">
        <v>0</v>
      </c>
      <c r="R31" s="108">
        <v>9858.7594489999992</v>
      </c>
      <c r="S31" s="108">
        <v>11966.306</v>
      </c>
      <c r="T31" s="108">
        <v>0</v>
      </c>
      <c r="U31" s="108">
        <v>0</v>
      </c>
      <c r="V31" s="108">
        <v>0</v>
      </c>
      <c r="W31" s="108">
        <v>0</v>
      </c>
      <c r="X31" s="108">
        <v>0</v>
      </c>
      <c r="Y31" s="108">
        <v>0</v>
      </c>
      <c r="Z31" s="108">
        <v>0</v>
      </c>
      <c r="AA31" s="108">
        <v>0</v>
      </c>
      <c r="AB31" s="108">
        <v>0</v>
      </c>
      <c r="AC31" s="108">
        <v>0</v>
      </c>
      <c r="AD31" s="108">
        <v>15.9</v>
      </c>
      <c r="AE31" s="108">
        <v>10317.589448999999</v>
      </c>
      <c r="AF31" s="108">
        <v>0</v>
      </c>
      <c r="AG31" s="108">
        <v>11491.575999999999</v>
      </c>
      <c r="AH31" s="108">
        <v>0</v>
      </c>
    </row>
    <row r="32" spans="1:34" s="104" customFormat="1" ht="228.75">
      <c r="A32" s="105">
        <v>614</v>
      </c>
      <c r="B32" s="115" t="s">
        <v>80</v>
      </c>
      <c r="C32" s="107" t="s">
        <v>81</v>
      </c>
      <c r="D32" s="97">
        <f t="shared" si="55"/>
        <v>12249.402811</v>
      </c>
      <c r="E32" s="97">
        <f t="shared" si="56"/>
        <v>0</v>
      </c>
      <c r="F32" s="98">
        <f t="shared" si="57"/>
        <v>0</v>
      </c>
      <c r="G32" s="97">
        <f t="shared" si="58"/>
        <v>0</v>
      </c>
      <c r="H32" s="98">
        <f t="shared" si="59"/>
        <v>0</v>
      </c>
      <c r="I32" s="97">
        <f t="shared" si="60"/>
        <v>0</v>
      </c>
      <c r="J32" s="98">
        <f t="shared" si="61"/>
        <v>0</v>
      </c>
      <c r="K32" s="97">
        <f t="shared" si="62"/>
        <v>0</v>
      </c>
      <c r="L32" s="98">
        <f t="shared" si="63"/>
        <v>0</v>
      </c>
      <c r="M32" s="97">
        <f t="shared" si="64"/>
        <v>12239.682811000001</v>
      </c>
      <c r="N32" s="98">
        <f t="shared" si="65"/>
        <v>0.99920649192862931</v>
      </c>
      <c r="O32" s="97">
        <f t="shared" si="66"/>
        <v>9.7200000000000006</v>
      </c>
      <c r="P32" s="98">
        <f t="shared" si="67"/>
        <v>7.9350807137074564E-4</v>
      </c>
      <c r="Q32" s="108">
        <v>0</v>
      </c>
      <c r="R32" s="108">
        <v>5168.4178110000003</v>
      </c>
      <c r="S32" s="108">
        <v>7080.9849999999997</v>
      </c>
      <c r="T32" s="108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08">
        <v>9.7200000000000006</v>
      </c>
      <c r="AE32" s="108">
        <v>5418.7978110000004</v>
      </c>
      <c r="AF32" s="108">
        <v>0</v>
      </c>
      <c r="AG32" s="108">
        <v>6820.8850000000002</v>
      </c>
      <c r="AH32" s="108">
        <v>0</v>
      </c>
    </row>
    <row r="33" spans="1:34" s="104" customFormat="1" ht="228.75">
      <c r="A33" s="105">
        <v>615</v>
      </c>
      <c r="B33" s="115" t="s">
        <v>82</v>
      </c>
      <c r="C33" s="107" t="s">
        <v>36</v>
      </c>
      <c r="D33" s="97">
        <f t="shared" si="55"/>
        <v>5.4</v>
      </c>
      <c r="E33" s="97">
        <f t="shared" si="56"/>
        <v>0</v>
      </c>
      <c r="F33" s="98">
        <f t="shared" si="57"/>
        <v>0</v>
      </c>
      <c r="G33" s="97">
        <f t="shared" si="58"/>
        <v>0</v>
      </c>
      <c r="H33" s="98">
        <f t="shared" si="59"/>
        <v>0</v>
      </c>
      <c r="I33" s="97">
        <f t="shared" si="60"/>
        <v>0</v>
      </c>
      <c r="J33" s="98">
        <f t="shared" si="61"/>
        <v>0</v>
      </c>
      <c r="K33" s="97">
        <f t="shared" si="62"/>
        <v>0</v>
      </c>
      <c r="L33" s="98">
        <f t="shared" si="63"/>
        <v>0</v>
      </c>
      <c r="M33" s="97">
        <f t="shared" si="64"/>
        <v>5.4</v>
      </c>
      <c r="N33" s="98">
        <f t="shared" si="65"/>
        <v>1</v>
      </c>
      <c r="O33" s="97">
        <f t="shared" si="66"/>
        <v>0</v>
      </c>
      <c r="P33" s="98">
        <f t="shared" si="67"/>
        <v>0</v>
      </c>
      <c r="Q33" s="108">
        <v>0</v>
      </c>
      <c r="R33" s="108">
        <v>5.4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  <c r="Z33" s="108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5.4</v>
      </c>
      <c r="AF33" s="108">
        <v>0</v>
      </c>
      <c r="AG33" s="108">
        <v>0</v>
      </c>
      <c r="AH33" s="108">
        <v>0</v>
      </c>
    </row>
    <row r="34" spans="1:34" s="104" customFormat="1" ht="183">
      <c r="A34" s="105">
        <v>616</v>
      </c>
      <c r="B34" s="115" t="s">
        <v>83</v>
      </c>
      <c r="C34" s="107" t="s">
        <v>84</v>
      </c>
      <c r="D34" s="97">
        <f t="shared" si="55"/>
        <v>5837.366</v>
      </c>
      <c r="E34" s="97">
        <f t="shared" si="56"/>
        <v>0</v>
      </c>
      <c r="F34" s="98">
        <f t="shared" si="57"/>
        <v>0</v>
      </c>
      <c r="G34" s="97">
        <f t="shared" si="58"/>
        <v>0</v>
      </c>
      <c r="H34" s="98">
        <f t="shared" si="59"/>
        <v>0</v>
      </c>
      <c r="I34" s="97">
        <f t="shared" si="60"/>
        <v>0</v>
      </c>
      <c r="J34" s="98">
        <f t="shared" si="61"/>
        <v>0</v>
      </c>
      <c r="K34" s="97">
        <f t="shared" si="62"/>
        <v>0</v>
      </c>
      <c r="L34" s="98">
        <f t="shared" si="63"/>
        <v>0</v>
      </c>
      <c r="M34" s="97">
        <f t="shared" si="64"/>
        <v>5837.366</v>
      </c>
      <c r="N34" s="98">
        <f t="shared" si="65"/>
        <v>1</v>
      </c>
      <c r="O34" s="97">
        <f t="shared" si="66"/>
        <v>0</v>
      </c>
      <c r="P34" s="98">
        <f t="shared" si="67"/>
        <v>0</v>
      </c>
      <c r="Q34" s="108">
        <v>0</v>
      </c>
      <c r="R34" s="108">
        <v>192.12700000000001</v>
      </c>
      <c r="S34" s="108">
        <v>5645.2389999999996</v>
      </c>
      <c r="T34" s="108">
        <v>0</v>
      </c>
      <c r="U34" s="108">
        <v>0</v>
      </c>
      <c r="V34" s="108">
        <v>0</v>
      </c>
      <c r="W34" s="108">
        <v>0</v>
      </c>
      <c r="X34" s="108">
        <v>0</v>
      </c>
      <c r="Y34" s="108">
        <v>0</v>
      </c>
      <c r="Z34" s="108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773.73699999999997</v>
      </c>
      <c r="AF34" s="108">
        <v>0</v>
      </c>
      <c r="AG34" s="108">
        <v>5063.6289999999999</v>
      </c>
      <c r="AH34" s="108">
        <v>0</v>
      </c>
    </row>
    <row r="35" spans="1:34" s="104" customFormat="1" ht="91.5">
      <c r="A35" s="105">
        <v>633</v>
      </c>
      <c r="B35" s="115" t="s">
        <v>85</v>
      </c>
      <c r="C35" s="107" t="s">
        <v>86</v>
      </c>
      <c r="D35" s="97">
        <f t="shared" ref="D35:D40" si="68">Q35+R35+S35</f>
        <v>13350.38</v>
      </c>
      <c r="E35" s="97">
        <f t="shared" ref="E35:E40" si="69">U35</f>
        <v>0</v>
      </c>
      <c r="F35" s="98">
        <f t="shared" ref="F35:F40" si="70">E35/D35</f>
        <v>0</v>
      </c>
      <c r="G35" s="97">
        <f t="shared" ref="G35:G40" si="71">X35</f>
        <v>0</v>
      </c>
      <c r="H35" s="98">
        <f t="shared" ref="H35:H40" si="72">G35/D35</f>
        <v>0</v>
      </c>
      <c r="I35" s="97">
        <f t="shared" ref="I35:I40" si="73">V35+AB35</f>
        <v>0</v>
      </c>
      <c r="J35" s="98">
        <f t="shared" ref="J35:J40" si="74">I35/D35</f>
        <v>0</v>
      </c>
      <c r="K35" s="97">
        <f t="shared" ref="K35:K40" si="75">Y35+AC35</f>
        <v>0</v>
      </c>
      <c r="L35" s="98">
        <f t="shared" ref="L35:L40" si="76">K35/D35</f>
        <v>0</v>
      </c>
      <c r="M35" s="97">
        <f t="shared" ref="M35:M40" si="77">AE35+AG35</f>
        <v>13350.38</v>
      </c>
      <c r="N35" s="98">
        <f t="shared" ref="N35:N40" si="78">M35/D35</f>
        <v>1</v>
      </c>
      <c r="O35" s="97">
        <f t="shared" ref="O35:O40" si="79">AD35+AF35+AH35</f>
        <v>0</v>
      </c>
      <c r="P35" s="98">
        <f t="shared" ref="P35:P40" si="80">O35/D35</f>
        <v>0</v>
      </c>
      <c r="Q35" s="108">
        <v>0</v>
      </c>
      <c r="R35" s="108">
        <v>0</v>
      </c>
      <c r="S35" s="108">
        <v>13350.38</v>
      </c>
      <c r="T35" s="108">
        <v>0</v>
      </c>
      <c r="U35" s="108">
        <v>0</v>
      </c>
      <c r="V35" s="108">
        <v>0</v>
      </c>
      <c r="W35" s="108">
        <v>0</v>
      </c>
      <c r="X35" s="108">
        <v>0</v>
      </c>
      <c r="Y35" s="108">
        <v>0</v>
      </c>
      <c r="Z35" s="108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571.88</v>
      </c>
      <c r="AF35" s="108">
        <v>0</v>
      </c>
      <c r="AG35" s="108">
        <v>12778.5</v>
      </c>
      <c r="AH35" s="108">
        <v>0</v>
      </c>
    </row>
    <row r="36" spans="1:34" s="104" customFormat="1" ht="91.5">
      <c r="A36" s="105">
        <v>642</v>
      </c>
      <c r="B36" s="115" t="s">
        <v>87</v>
      </c>
      <c r="C36" s="107" t="s">
        <v>88</v>
      </c>
      <c r="D36" s="97">
        <f t="shared" si="68"/>
        <v>1</v>
      </c>
      <c r="E36" s="97">
        <f t="shared" si="69"/>
        <v>0</v>
      </c>
      <c r="F36" s="98">
        <f t="shared" si="70"/>
        <v>0</v>
      </c>
      <c r="G36" s="97">
        <f t="shared" si="71"/>
        <v>0</v>
      </c>
      <c r="H36" s="98">
        <f t="shared" si="72"/>
        <v>0</v>
      </c>
      <c r="I36" s="97">
        <f t="shared" si="73"/>
        <v>0</v>
      </c>
      <c r="J36" s="98">
        <f t="shared" si="74"/>
        <v>0</v>
      </c>
      <c r="K36" s="97">
        <f t="shared" si="75"/>
        <v>0</v>
      </c>
      <c r="L36" s="98">
        <f t="shared" si="76"/>
        <v>0</v>
      </c>
      <c r="M36" s="97">
        <f t="shared" si="77"/>
        <v>1</v>
      </c>
      <c r="N36" s="98">
        <f t="shared" si="78"/>
        <v>1</v>
      </c>
      <c r="O36" s="97">
        <f t="shared" si="79"/>
        <v>0</v>
      </c>
      <c r="P36" s="98">
        <f t="shared" si="80"/>
        <v>0</v>
      </c>
      <c r="Q36" s="108">
        <v>0</v>
      </c>
      <c r="R36" s="108">
        <v>1</v>
      </c>
      <c r="S36" s="108">
        <v>0</v>
      </c>
      <c r="T36" s="108">
        <v>0</v>
      </c>
      <c r="U36" s="108">
        <v>0</v>
      </c>
      <c r="V36" s="108">
        <v>0</v>
      </c>
      <c r="W36" s="108">
        <v>0</v>
      </c>
      <c r="X36" s="108">
        <v>0</v>
      </c>
      <c r="Y36" s="108">
        <v>0</v>
      </c>
      <c r="Z36" s="108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1</v>
      </c>
      <c r="AF36" s="108">
        <v>0</v>
      </c>
      <c r="AG36" s="108">
        <v>0</v>
      </c>
      <c r="AH36" s="108">
        <v>0</v>
      </c>
    </row>
    <row r="37" spans="1:34" s="104" customFormat="1" ht="320.25">
      <c r="A37" s="105">
        <v>643</v>
      </c>
      <c r="B37" s="115" t="s">
        <v>53</v>
      </c>
      <c r="C37" s="107" t="s">
        <v>54</v>
      </c>
      <c r="D37" s="97">
        <f t="shared" si="68"/>
        <v>0.05</v>
      </c>
      <c r="E37" s="97">
        <f t="shared" si="69"/>
        <v>0</v>
      </c>
      <c r="F37" s="98">
        <f t="shared" si="70"/>
        <v>0</v>
      </c>
      <c r="G37" s="97">
        <f t="shared" si="71"/>
        <v>0</v>
      </c>
      <c r="H37" s="98">
        <f t="shared" si="72"/>
        <v>0</v>
      </c>
      <c r="I37" s="97">
        <f t="shared" si="73"/>
        <v>0</v>
      </c>
      <c r="J37" s="98">
        <f t="shared" si="74"/>
        <v>0</v>
      </c>
      <c r="K37" s="97">
        <f t="shared" si="75"/>
        <v>0</v>
      </c>
      <c r="L37" s="98">
        <f t="shared" si="76"/>
        <v>0</v>
      </c>
      <c r="M37" s="97">
        <f t="shared" si="77"/>
        <v>0.05</v>
      </c>
      <c r="N37" s="98">
        <f t="shared" si="78"/>
        <v>1</v>
      </c>
      <c r="O37" s="97">
        <f t="shared" si="79"/>
        <v>0</v>
      </c>
      <c r="P37" s="98">
        <f t="shared" si="80"/>
        <v>0</v>
      </c>
      <c r="Q37" s="108">
        <v>0</v>
      </c>
      <c r="R37" s="108">
        <v>0.05</v>
      </c>
      <c r="S37" s="108">
        <v>0</v>
      </c>
      <c r="T37" s="108">
        <v>0</v>
      </c>
      <c r="U37" s="108">
        <v>0</v>
      </c>
      <c r="V37" s="108">
        <v>0</v>
      </c>
      <c r="W37" s="108">
        <v>0</v>
      </c>
      <c r="X37" s="108">
        <v>0</v>
      </c>
      <c r="Y37" s="108">
        <v>0</v>
      </c>
      <c r="Z37" s="108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0.05</v>
      </c>
      <c r="AF37" s="108">
        <v>0</v>
      </c>
      <c r="AG37" s="108">
        <v>0</v>
      </c>
      <c r="AH37" s="108">
        <v>0</v>
      </c>
    </row>
    <row r="38" spans="1:34" s="104" customFormat="1" ht="137.25">
      <c r="A38" s="105">
        <v>644</v>
      </c>
      <c r="B38" s="115" t="s">
        <v>57</v>
      </c>
      <c r="C38" s="107" t="s">
        <v>58</v>
      </c>
      <c r="D38" s="97">
        <f t="shared" si="68"/>
        <v>3.2307000000000001</v>
      </c>
      <c r="E38" s="97">
        <f t="shared" si="69"/>
        <v>0</v>
      </c>
      <c r="F38" s="98">
        <f t="shared" si="70"/>
        <v>0</v>
      </c>
      <c r="G38" s="97">
        <f t="shared" si="71"/>
        <v>0</v>
      </c>
      <c r="H38" s="98">
        <f t="shared" si="72"/>
        <v>0</v>
      </c>
      <c r="I38" s="97">
        <f t="shared" si="73"/>
        <v>0</v>
      </c>
      <c r="J38" s="98">
        <f t="shared" si="74"/>
        <v>0</v>
      </c>
      <c r="K38" s="97">
        <f t="shared" si="75"/>
        <v>0</v>
      </c>
      <c r="L38" s="98">
        <f t="shared" si="76"/>
        <v>0</v>
      </c>
      <c r="M38" s="97">
        <f t="shared" si="77"/>
        <v>3.2307000000000001</v>
      </c>
      <c r="N38" s="98">
        <f t="shared" si="78"/>
        <v>1</v>
      </c>
      <c r="O38" s="97">
        <f t="shared" si="79"/>
        <v>0</v>
      </c>
      <c r="P38" s="98">
        <f t="shared" si="80"/>
        <v>0</v>
      </c>
      <c r="Q38" s="108">
        <v>0</v>
      </c>
      <c r="R38" s="108">
        <v>3.2307000000000001</v>
      </c>
      <c r="S38" s="108">
        <v>0</v>
      </c>
      <c r="T38" s="108">
        <v>0</v>
      </c>
      <c r="U38" s="108">
        <v>0</v>
      </c>
      <c r="V38" s="108">
        <v>0</v>
      </c>
      <c r="W38" s="108">
        <v>0</v>
      </c>
      <c r="X38" s="108">
        <v>0</v>
      </c>
      <c r="Y38" s="108">
        <v>0</v>
      </c>
      <c r="Z38" s="108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3.2307000000000001</v>
      </c>
      <c r="AF38" s="108">
        <v>0</v>
      </c>
      <c r="AG38" s="108">
        <v>0</v>
      </c>
      <c r="AH38" s="108">
        <v>0</v>
      </c>
    </row>
    <row r="39" spans="1:34" s="104" customFormat="1" ht="228.75">
      <c r="A39" s="105">
        <v>671</v>
      </c>
      <c r="B39" s="115" t="s">
        <v>59</v>
      </c>
      <c r="C39" s="107" t="s">
        <v>60</v>
      </c>
      <c r="D39" s="97">
        <f t="shared" si="68"/>
        <v>15.799999999999999</v>
      </c>
      <c r="E39" s="97">
        <f t="shared" si="69"/>
        <v>0</v>
      </c>
      <c r="F39" s="98">
        <f t="shared" si="70"/>
        <v>0</v>
      </c>
      <c r="G39" s="97">
        <f t="shared" si="71"/>
        <v>0</v>
      </c>
      <c r="H39" s="98">
        <f t="shared" si="72"/>
        <v>0</v>
      </c>
      <c r="I39" s="97">
        <f t="shared" si="73"/>
        <v>0</v>
      </c>
      <c r="J39" s="98">
        <f t="shared" si="74"/>
        <v>0</v>
      </c>
      <c r="K39" s="97">
        <f t="shared" si="75"/>
        <v>0</v>
      </c>
      <c r="L39" s="98">
        <f t="shared" si="76"/>
        <v>0</v>
      </c>
      <c r="M39" s="97">
        <f t="shared" si="77"/>
        <v>15.5</v>
      </c>
      <c r="N39" s="98">
        <f t="shared" si="78"/>
        <v>0.98101265822784822</v>
      </c>
      <c r="O39" s="97">
        <f t="shared" si="79"/>
        <v>0.3</v>
      </c>
      <c r="P39" s="98">
        <f t="shared" si="80"/>
        <v>1.8987341772151899E-2</v>
      </c>
      <c r="Q39" s="108">
        <v>0.1</v>
      </c>
      <c r="R39" s="108">
        <v>15.7</v>
      </c>
      <c r="S39" s="108">
        <v>0</v>
      </c>
      <c r="T39" s="108">
        <v>0</v>
      </c>
      <c r="U39" s="108">
        <v>0</v>
      </c>
      <c r="V39" s="108">
        <v>0</v>
      </c>
      <c r="W39" s="108">
        <v>0</v>
      </c>
      <c r="X39" s="108">
        <v>0</v>
      </c>
      <c r="Y39" s="108">
        <v>0</v>
      </c>
      <c r="Z39" s="108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15.5</v>
      </c>
      <c r="AF39" s="108">
        <v>0</v>
      </c>
      <c r="AG39" s="108">
        <v>0</v>
      </c>
      <c r="AH39" s="108">
        <v>0.3</v>
      </c>
    </row>
    <row r="40" spans="1:34" s="104" customFormat="1" ht="137.25">
      <c r="A40" s="105">
        <v>672</v>
      </c>
      <c r="B40" s="115" t="s">
        <v>89</v>
      </c>
      <c r="C40" s="107" t="s">
        <v>90</v>
      </c>
      <c r="D40" s="97">
        <f t="shared" si="68"/>
        <v>979.3</v>
      </c>
      <c r="E40" s="97">
        <f t="shared" si="69"/>
        <v>0</v>
      </c>
      <c r="F40" s="98">
        <f t="shared" si="70"/>
        <v>0</v>
      </c>
      <c r="G40" s="97">
        <f t="shared" si="71"/>
        <v>0</v>
      </c>
      <c r="H40" s="98">
        <f t="shared" si="72"/>
        <v>0</v>
      </c>
      <c r="I40" s="97">
        <f t="shared" si="73"/>
        <v>0</v>
      </c>
      <c r="J40" s="98">
        <f t="shared" si="74"/>
        <v>0</v>
      </c>
      <c r="K40" s="97">
        <f t="shared" si="75"/>
        <v>0</v>
      </c>
      <c r="L40" s="98">
        <f t="shared" si="76"/>
        <v>0</v>
      </c>
      <c r="M40" s="97">
        <f t="shared" si="77"/>
        <v>979.3</v>
      </c>
      <c r="N40" s="98">
        <f t="shared" si="78"/>
        <v>1</v>
      </c>
      <c r="O40" s="97">
        <f t="shared" si="79"/>
        <v>0</v>
      </c>
      <c r="P40" s="98">
        <f t="shared" si="80"/>
        <v>0</v>
      </c>
      <c r="Q40" s="108">
        <v>0</v>
      </c>
      <c r="R40" s="108">
        <v>0</v>
      </c>
      <c r="S40" s="108">
        <v>979.3</v>
      </c>
      <c r="T40" s="108">
        <v>0</v>
      </c>
      <c r="U40" s="108">
        <v>0</v>
      </c>
      <c r="V40" s="108">
        <v>0</v>
      </c>
      <c r="W40" s="108">
        <v>0</v>
      </c>
      <c r="X40" s="108">
        <v>0</v>
      </c>
      <c r="Y40" s="108">
        <v>0</v>
      </c>
      <c r="Z40" s="108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979.3</v>
      </c>
      <c r="AH40" s="108">
        <v>0</v>
      </c>
    </row>
    <row r="41" spans="1:34" s="104" customFormat="1" ht="137.25">
      <c r="A41" s="105">
        <v>691</v>
      </c>
      <c r="B41" s="115" t="s">
        <v>91</v>
      </c>
      <c r="C41" s="107" t="s">
        <v>92</v>
      </c>
      <c r="D41" s="97">
        <f t="shared" ref="D41" si="81">Q41+R41+S41</f>
        <v>468.77189999999996</v>
      </c>
      <c r="E41" s="97">
        <f t="shared" ref="E41" si="82">U41</f>
        <v>0</v>
      </c>
      <c r="F41" s="98">
        <f t="shared" ref="F41" si="83">E41/D41</f>
        <v>0</v>
      </c>
      <c r="G41" s="97">
        <f t="shared" ref="G41" si="84">X41</f>
        <v>0</v>
      </c>
      <c r="H41" s="98">
        <f t="shared" ref="H41" si="85">G41/D41</f>
        <v>0</v>
      </c>
      <c r="I41" s="97">
        <f t="shared" ref="I41" si="86">V41+AB41</f>
        <v>0</v>
      </c>
      <c r="J41" s="98">
        <f t="shared" ref="J41" si="87">I41/D41</f>
        <v>0</v>
      </c>
      <c r="K41" s="97">
        <f t="shared" ref="K41" si="88">Y41+AC41</f>
        <v>0</v>
      </c>
      <c r="L41" s="98">
        <f t="shared" ref="L41" si="89">K41/D41</f>
        <v>0</v>
      </c>
      <c r="M41" s="97">
        <f t="shared" ref="M41" si="90">AE41+AG41</f>
        <v>468.77189999999996</v>
      </c>
      <c r="N41" s="98">
        <f t="shared" ref="N41" si="91">M41/D41</f>
        <v>1</v>
      </c>
      <c r="O41" s="97">
        <f t="shared" ref="O41" si="92">AD41+AF41+AH41</f>
        <v>0</v>
      </c>
      <c r="P41" s="98">
        <f t="shared" ref="P41" si="93">O41/D41</f>
        <v>0</v>
      </c>
      <c r="Q41" s="108">
        <v>0</v>
      </c>
      <c r="R41" s="108">
        <v>298.06189999999998</v>
      </c>
      <c r="S41" s="108">
        <v>170.71</v>
      </c>
      <c r="T41" s="108">
        <v>0</v>
      </c>
      <c r="U41" s="108">
        <v>0</v>
      </c>
      <c r="V41" s="108">
        <v>0</v>
      </c>
      <c r="W41" s="108">
        <v>0</v>
      </c>
      <c r="X41" s="108">
        <v>0</v>
      </c>
      <c r="Y41" s="108">
        <v>0</v>
      </c>
      <c r="Z41" s="108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298.06189999999998</v>
      </c>
      <c r="AF41" s="108">
        <v>0</v>
      </c>
      <c r="AG41" s="108">
        <v>170.71</v>
      </c>
      <c r="AH41" s="108">
        <v>0</v>
      </c>
    </row>
    <row r="42" spans="1:34" s="104" customFormat="1" ht="137.25">
      <c r="A42" s="105">
        <v>789</v>
      </c>
      <c r="B42" s="115" t="s">
        <v>93</v>
      </c>
      <c r="C42" s="107" t="s">
        <v>94</v>
      </c>
      <c r="D42" s="97">
        <f t="shared" ref="D42:D47" si="94">Q42+R42+S42</f>
        <v>1696.2681</v>
      </c>
      <c r="E42" s="97">
        <f t="shared" ref="E42:E47" si="95">U42</f>
        <v>0</v>
      </c>
      <c r="F42" s="98">
        <f t="shared" ref="F42:F47" si="96">E42/D42</f>
        <v>0</v>
      </c>
      <c r="G42" s="97">
        <f t="shared" ref="G42:G47" si="97">X42</f>
        <v>0</v>
      </c>
      <c r="H42" s="98">
        <f t="shared" ref="H42:H47" si="98">G42/D42</f>
        <v>0</v>
      </c>
      <c r="I42" s="97">
        <f t="shared" ref="I42:I47" si="99">V42+AB42</f>
        <v>364.86500000000001</v>
      </c>
      <c r="J42" s="98">
        <f t="shared" ref="J42:J47" si="100">I42/D42</f>
        <v>0.21509866276445333</v>
      </c>
      <c r="K42" s="97">
        <f t="shared" ref="K42:K47" si="101">Y42+AC42</f>
        <v>12.266</v>
      </c>
      <c r="L42" s="98">
        <f t="shared" ref="L42:L47" si="102">K42/D42</f>
        <v>7.2311682333706566E-3</v>
      </c>
      <c r="M42" s="97">
        <f t="shared" ref="M42:M47" si="103">AE42+AG42</f>
        <v>1318.5371</v>
      </c>
      <c r="N42" s="98">
        <f t="shared" ref="N42:N47" si="104">M42/D42</f>
        <v>0.77731645133219207</v>
      </c>
      <c r="O42" s="97">
        <f t="shared" ref="O42:O47" si="105">AD42+AF42+AH42</f>
        <v>0.6</v>
      </c>
      <c r="P42" s="98">
        <f t="shared" ref="P42:P47" si="106">O42/D42</f>
        <v>3.537176699838899E-4</v>
      </c>
      <c r="Q42" s="108">
        <v>0</v>
      </c>
      <c r="R42" s="108">
        <v>1235.68605</v>
      </c>
      <c r="S42" s="108">
        <v>460.58204999999998</v>
      </c>
      <c r="T42" s="108">
        <v>0</v>
      </c>
      <c r="U42" s="108">
        <v>0</v>
      </c>
      <c r="V42" s="108">
        <v>327.89400000000001</v>
      </c>
      <c r="W42" s="108">
        <v>0</v>
      </c>
      <c r="X42" s="108">
        <v>0</v>
      </c>
      <c r="Y42" s="108">
        <v>12.266</v>
      </c>
      <c r="Z42" s="108">
        <v>0</v>
      </c>
      <c r="AA42" s="108">
        <v>0</v>
      </c>
      <c r="AB42" s="108">
        <v>36.970999999999997</v>
      </c>
      <c r="AC42" s="108">
        <v>0</v>
      </c>
      <c r="AD42" s="108">
        <v>0.6</v>
      </c>
      <c r="AE42" s="108">
        <v>886.88610000000006</v>
      </c>
      <c r="AF42" s="108">
        <v>0</v>
      </c>
      <c r="AG42" s="108">
        <v>431.65100000000001</v>
      </c>
      <c r="AH42" s="108">
        <v>0</v>
      </c>
    </row>
    <row r="43" spans="1:34" s="104" customFormat="1" ht="183">
      <c r="A43" s="105">
        <v>804</v>
      </c>
      <c r="B43" s="115" t="s">
        <v>95</v>
      </c>
      <c r="C43" s="107" t="s">
        <v>96</v>
      </c>
      <c r="D43" s="97">
        <f t="shared" si="94"/>
        <v>1.84</v>
      </c>
      <c r="E43" s="97">
        <f t="shared" si="95"/>
        <v>0</v>
      </c>
      <c r="F43" s="98">
        <f t="shared" si="96"/>
        <v>0</v>
      </c>
      <c r="G43" s="97">
        <f t="shared" si="97"/>
        <v>0</v>
      </c>
      <c r="H43" s="98">
        <f t="shared" si="98"/>
        <v>0</v>
      </c>
      <c r="I43" s="97">
        <f t="shared" si="99"/>
        <v>0</v>
      </c>
      <c r="J43" s="98">
        <f t="shared" si="100"/>
        <v>0</v>
      </c>
      <c r="K43" s="97">
        <f t="shared" si="101"/>
        <v>0</v>
      </c>
      <c r="L43" s="98">
        <f t="shared" si="102"/>
        <v>0</v>
      </c>
      <c r="M43" s="97">
        <f t="shared" si="103"/>
        <v>1.84</v>
      </c>
      <c r="N43" s="98">
        <f t="shared" si="104"/>
        <v>1</v>
      </c>
      <c r="O43" s="97">
        <f t="shared" si="105"/>
        <v>0</v>
      </c>
      <c r="P43" s="98">
        <f t="shared" si="106"/>
        <v>0</v>
      </c>
      <c r="Q43" s="108">
        <v>0</v>
      </c>
      <c r="R43" s="108">
        <v>1.84</v>
      </c>
      <c r="S43" s="108">
        <v>0</v>
      </c>
      <c r="T43" s="108">
        <v>0</v>
      </c>
      <c r="U43" s="108">
        <v>0</v>
      </c>
      <c r="V43" s="108">
        <v>0</v>
      </c>
      <c r="W43" s="108">
        <v>0</v>
      </c>
      <c r="X43" s="108">
        <v>0</v>
      </c>
      <c r="Y43" s="108">
        <v>0</v>
      </c>
      <c r="Z43" s="108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1.84</v>
      </c>
      <c r="AF43" s="108">
        <v>0</v>
      </c>
      <c r="AG43" s="108">
        <v>0</v>
      </c>
      <c r="AH43" s="108">
        <v>0</v>
      </c>
    </row>
    <row r="44" spans="1:34" s="104" customFormat="1" ht="91.5">
      <c r="A44" s="105">
        <v>813</v>
      </c>
      <c r="B44" s="115" t="s">
        <v>61</v>
      </c>
      <c r="C44" s="107" t="s">
        <v>62</v>
      </c>
      <c r="D44" s="97">
        <f t="shared" si="94"/>
        <v>9624.24</v>
      </c>
      <c r="E44" s="97">
        <f t="shared" si="95"/>
        <v>0</v>
      </c>
      <c r="F44" s="98">
        <f t="shared" si="96"/>
        <v>0</v>
      </c>
      <c r="G44" s="97">
        <f t="shared" si="97"/>
        <v>0</v>
      </c>
      <c r="H44" s="98">
        <f t="shared" si="98"/>
        <v>0</v>
      </c>
      <c r="I44" s="97">
        <f t="shared" si="99"/>
        <v>0</v>
      </c>
      <c r="J44" s="98">
        <f t="shared" si="100"/>
        <v>0</v>
      </c>
      <c r="K44" s="97">
        <f t="shared" si="101"/>
        <v>0</v>
      </c>
      <c r="L44" s="98">
        <f t="shared" si="102"/>
        <v>0</v>
      </c>
      <c r="M44" s="97">
        <f t="shared" si="103"/>
        <v>9624.24</v>
      </c>
      <c r="N44" s="98">
        <f t="shared" si="104"/>
        <v>1</v>
      </c>
      <c r="O44" s="97">
        <f t="shared" si="105"/>
        <v>0</v>
      </c>
      <c r="P44" s="98">
        <f t="shared" si="106"/>
        <v>0</v>
      </c>
      <c r="Q44" s="108">
        <v>0</v>
      </c>
      <c r="R44" s="108">
        <v>6501</v>
      </c>
      <c r="S44" s="108">
        <v>3123.24</v>
      </c>
      <c r="T44" s="108">
        <v>0</v>
      </c>
      <c r="U44" s="108">
        <v>0</v>
      </c>
      <c r="V44" s="108">
        <v>0</v>
      </c>
      <c r="W44" s="108">
        <v>0</v>
      </c>
      <c r="X44" s="108">
        <v>0</v>
      </c>
      <c r="Y44" s="108">
        <v>0</v>
      </c>
      <c r="Z44" s="108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6501</v>
      </c>
      <c r="AF44" s="108">
        <v>0</v>
      </c>
      <c r="AG44" s="108">
        <v>3123.24</v>
      </c>
      <c r="AH44" s="108">
        <v>0</v>
      </c>
    </row>
    <row r="45" spans="1:34" s="104" customFormat="1" ht="228.75">
      <c r="A45" s="105">
        <v>823</v>
      </c>
      <c r="B45" s="115" t="s">
        <v>63</v>
      </c>
      <c r="C45" s="107" t="s">
        <v>64</v>
      </c>
      <c r="D45" s="97">
        <f t="shared" si="94"/>
        <v>95.007999999999996</v>
      </c>
      <c r="E45" s="97">
        <f t="shared" si="95"/>
        <v>0</v>
      </c>
      <c r="F45" s="98">
        <f t="shared" si="96"/>
        <v>0</v>
      </c>
      <c r="G45" s="97">
        <f t="shared" si="97"/>
        <v>0</v>
      </c>
      <c r="H45" s="98">
        <f t="shared" si="98"/>
        <v>0</v>
      </c>
      <c r="I45" s="97">
        <f t="shared" si="99"/>
        <v>0</v>
      </c>
      <c r="J45" s="98">
        <f t="shared" si="100"/>
        <v>0</v>
      </c>
      <c r="K45" s="97">
        <f t="shared" si="101"/>
        <v>0</v>
      </c>
      <c r="L45" s="98">
        <f t="shared" si="102"/>
        <v>0</v>
      </c>
      <c r="M45" s="97">
        <f t="shared" si="103"/>
        <v>95.007999999999996</v>
      </c>
      <c r="N45" s="98">
        <f t="shared" si="104"/>
        <v>1</v>
      </c>
      <c r="O45" s="97">
        <f t="shared" si="105"/>
        <v>0</v>
      </c>
      <c r="P45" s="98">
        <f t="shared" si="106"/>
        <v>0</v>
      </c>
      <c r="Q45" s="108">
        <v>0</v>
      </c>
      <c r="R45" s="108">
        <v>95.007999999999996</v>
      </c>
      <c r="S45" s="108">
        <v>0</v>
      </c>
      <c r="T45" s="108">
        <v>0</v>
      </c>
      <c r="U45" s="108">
        <v>0</v>
      </c>
      <c r="V45" s="108">
        <v>0</v>
      </c>
      <c r="W45" s="108">
        <v>0</v>
      </c>
      <c r="X45" s="108">
        <v>0</v>
      </c>
      <c r="Y45" s="108">
        <v>0</v>
      </c>
      <c r="Z45" s="108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95.007999999999996</v>
      </c>
      <c r="AF45" s="108">
        <v>0</v>
      </c>
      <c r="AG45" s="108">
        <v>0</v>
      </c>
      <c r="AH45" s="108">
        <v>0</v>
      </c>
    </row>
    <row r="46" spans="1:34" s="104" customFormat="1" ht="91.5">
      <c r="A46" s="105">
        <v>824</v>
      </c>
      <c r="B46" s="115" t="s">
        <v>69</v>
      </c>
      <c r="C46" s="107" t="s">
        <v>70</v>
      </c>
      <c r="D46" s="97">
        <f t="shared" si="94"/>
        <v>16.414000000000001</v>
      </c>
      <c r="E46" s="97">
        <f t="shared" si="95"/>
        <v>0</v>
      </c>
      <c r="F46" s="98">
        <f t="shared" si="96"/>
        <v>0</v>
      </c>
      <c r="G46" s="97">
        <f t="shared" si="97"/>
        <v>0</v>
      </c>
      <c r="H46" s="98">
        <f t="shared" si="98"/>
        <v>0</v>
      </c>
      <c r="I46" s="97">
        <f t="shared" si="99"/>
        <v>0</v>
      </c>
      <c r="J46" s="98">
        <f t="shared" si="100"/>
        <v>0</v>
      </c>
      <c r="K46" s="97">
        <f t="shared" si="101"/>
        <v>0</v>
      </c>
      <c r="L46" s="98">
        <f t="shared" si="102"/>
        <v>0</v>
      </c>
      <c r="M46" s="97">
        <f t="shared" si="103"/>
        <v>16.414000000000001</v>
      </c>
      <c r="N46" s="98">
        <f t="shared" si="104"/>
        <v>1</v>
      </c>
      <c r="O46" s="97">
        <f t="shared" si="105"/>
        <v>0</v>
      </c>
      <c r="P46" s="98">
        <f t="shared" si="106"/>
        <v>0</v>
      </c>
      <c r="Q46" s="108">
        <v>0</v>
      </c>
      <c r="R46" s="108">
        <v>16.414000000000001</v>
      </c>
      <c r="S46" s="108">
        <v>0</v>
      </c>
      <c r="T46" s="108">
        <v>0</v>
      </c>
      <c r="U46" s="108">
        <v>0</v>
      </c>
      <c r="V46" s="108">
        <v>0</v>
      </c>
      <c r="W46" s="108">
        <v>0</v>
      </c>
      <c r="X46" s="108">
        <v>0</v>
      </c>
      <c r="Y46" s="108">
        <v>0</v>
      </c>
      <c r="Z46" s="108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16.414000000000001</v>
      </c>
      <c r="AF46" s="108">
        <v>0</v>
      </c>
      <c r="AG46" s="108">
        <v>0</v>
      </c>
      <c r="AH46" s="108">
        <v>0</v>
      </c>
    </row>
    <row r="47" spans="1:34" s="104" customFormat="1" ht="137.25">
      <c r="A47" s="105">
        <v>825</v>
      </c>
      <c r="B47" s="115" t="s">
        <v>97</v>
      </c>
      <c r="C47" s="107" t="s">
        <v>98</v>
      </c>
      <c r="D47" s="97">
        <f t="shared" si="94"/>
        <v>1637.4445000000001</v>
      </c>
      <c r="E47" s="97">
        <f t="shared" si="95"/>
        <v>0</v>
      </c>
      <c r="F47" s="98">
        <f t="shared" si="96"/>
        <v>0</v>
      </c>
      <c r="G47" s="97">
        <f t="shared" si="97"/>
        <v>0</v>
      </c>
      <c r="H47" s="98">
        <f t="shared" si="98"/>
        <v>0</v>
      </c>
      <c r="I47" s="97">
        <f t="shared" si="99"/>
        <v>0</v>
      </c>
      <c r="J47" s="98">
        <f t="shared" si="100"/>
        <v>0</v>
      </c>
      <c r="K47" s="97">
        <f t="shared" si="101"/>
        <v>0</v>
      </c>
      <c r="L47" s="98">
        <f t="shared" si="102"/>
        <v>0</v>
      </c>
      <c r="M47" s="97">
        <f t="shared" si="103"/>
        <v>1632.5985000000001</v>
      </c>
      <c r="N47" s="98">
        <f t="shared" si="104"/>
        <v>0.99704051038065722</v>
      </c>
      <c r="O47" s="97">
        <f t="shared" si="105"/>
        <v>4.8460000000000001</v>
      </c>
      <c r="P47" s="98">
        <f t="shared" si="106"/>
        <v>2.9594896193428236E-3</v>
      </c>
      <c r="Q47" s="108">
        <v>4.8460000000000001</v>
      </c>
      <c r="R47" s="108">
        <v>628.09349999999995</v>
      </c>
      <c r="S47" s="108">
        <v>1004.505</v>
      </c>
      <c r="T47" s="108">
        <v>0</v>
      </c>
      <c r="U47" s="108">
        <v>0</v>
      </c>
      <c r="V47" s="108">
        <v>0</v>
      </c>
      <c r="W47" s="108">
        <v>0</v>
      </c>
      <c r="X47" s="108">
        <v>0</v>
      </c>
      <c r="Y47" s="108">
        <v>0</v>
      </c>
      <c r="Z47" s="108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628.09349999999995</v>
      </c>
      <c r="AF47" s="108">
        <v>0</v>
      </c>
      <c r="AG47" s="108">
        <v>1004.505</v>
      </c>
      <c r="AH47" s="108">
        <v>4.8460000000000001</v>
      </c>
    </row>
    <row r="48" spans="1:34" s="104" customFormat="1" ht="45.75">
      <c r="A48" s="109"/>
      <c r="B48" s="87"/>
      <c r="C48" s="110"/>
      <c r="D48" s="111"/>
      <c r="E48" s="111"/>
      <c r="F48" s="112"/>
      <c r="G48" s="111"/>
      <c r="H48" s="112"/>
      <c r="I48" s="111"/>
      <c r="J48" s="112"/>
      <c r="K48" s="111"/>
      <c r="L48" s="112"/>
      <c r="M48" s="111"/>
      <c r="N48" s="112"/>
      <c r="O48" s="111"/>
      <c r="P48" s="112"/>
    </row>
    <row r="49" spans="1:16" s="67" customFormat="1" ht="18.75">
      <c r="A49" s="68"/>
      <c r="B49" s="64"/>
      <c r="C49" s="69"/>
      <c r="D49" s="70"/>
      <c r="E49" s="70"/>
      <c r="F49" s="71"/>
      <c r="G49" s="70"/>
      <c r="H49" s="71"/>
      <c r="I49" s="70"/>
      <c r="J49" s="71"/>
      <c r="K49" s="70"/>
      <c r="L49" s="71"/>
      <c r="M49" s="70"/>
      <c r="N49" s="71"/>
      <c r="O49" s="70"/>
      <c r="P49" s="71"/>
    </row>
  </sheetData>
  <mergeCells count="32">
    <mergeCell ref="A1:AH1"/>
    <mergeCell ref="A2:AH2"/>
    <mergeCell ref="AH3:AH5"/>
    <mergeCell ref="S4:S5"/>
    <mergeCell ref="T4:T5"/>
    <mergeCell ref="V4:V5"/>
    <mergeCell ref="W4:X4"/>
    <mergeCell ref="Y4:Y5"/>
    <mergeCell ref="AA4:AA5"/>
    <mergeCell ref="AB4:AB5"/>
    <mergeCell ref="AC4:AC5"/>
    <mergeCell ref="AD4:AD5"/>
    <mergeCell ref="S3:T3"/>
    <mergeCell ref="U3:U5"/>
    <mergeCell ref="G3:H4"/>
    <mergeCell ref="AA3:AE3"/>
    <mergeCell ref="AF3:AG3"/>
    <mergeCell ref="Q3:Q5"/>
    <mergeCell ref="R3:R5"/>
    <mergeCell ref="A3:A5"/>
    <mergeCell ref="B3:B5"/>
    <mergeCell ref="C3:C5"/>
    <mergeCell ref="D3:D5"/>
    <mergeCell ref="E3:F4"/>
    <mergeCell ref="AE4:AE5"/>
    <mergeCell ref="AF4:AG4"/>
    <mergeCell ref="I3:J4"/>
    <mergeCell ref="K3:L4"/>
    <mergeCell ref="M3:N4"/>
    <mergeCell ref="O3:P4"/>
    <mergeCell ref="V3:X3"/>
    <mergeCell ref="Y3:Z3"/>
  </mergeCells>
  <printOptions horizontalCentered="1"/>
  <pageMargins left="0.19685039370078741" right="0.19685039370078741" top="0.78740157480314965" bottom="0.39370078740157483" header="0.51181102362204722" footer="0.19685039370078741"/>
  <pageSetup paperSize="9" scale="1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tabSelected="1" view="pageBreakPreview" zoomScale="60" zoomScaleNormal="70" workbookViewId="0">
      <selection activeCell="D11" sqref="D11"/>
    </sheetView>
  </sheetViews>
  <sheetFormatPr defaultRowHeight="12.75"/>
  <cols>
    <col min="1" max="1" width="50" style="51" customWidth="1"/>
    <col min="2" max="2" width="14.28515625" style="52" customWidth="1"/>
    <col min="3" max="7" width="16.7109375" style="53" customWidth="1"/>
    <col min="8" max="8" width="9.140625" style="14" hidden="1" customWidth="1"/>
    <col min="9" max="13" width="9.140625" style="14"/>
    <col min="14" max="14" width="19.85546875" style="38" hidden="1" customWidth="1"/>
    <col min="15" max="228" width="9.140625" style="14"/>
    <col min="229" max="229" width="6" style="14" bestFit="1" customWidth="1"/>
    <col min="230" max="230" width="50" style="14" customWidth="1"/>
    <col min="231" max="231" width="14.28515625" style="14" customWidth="1"/>
    <col min="232" max="232" width="0" style="14" hidden="1" customWidth="1"/>
    <col min="233" max="245" width="16.7109375" style="14" customWidth="1"/>
    <col min="246" max="246" width="17.7109375" style="14" customWidth="1"/>
    <col min="247" max="247" width="16.42578125" style="14" customWidth="1"/>
    <col min="248" max="248" width="16.85546875" style="14" customWidth="1"/>
    <col min="249" max="249" width="16.5703125" style="14" customWidth="1"/>
    <col min="250" max="254" width="17.140625" style="14" customWidth="1"/>
    <col min="255" max="255" width="15.85546875" style="14" customWidth="1"/>
    <col min="256" max="256" width="17" style="14" customWidth="1"/>
    <col min="257" max="257" width="13.5703125" style="14" customWidth="1"/>
    <col min="258" max="258" width="15.5703125" style="14" customWidth="1"/>
    <col min="259" max="260" width="16.7109375" style="14" customWidth="1"/>
    <col min="261" max="261" width="15" style="14" customWidth="1"/>
    <col min="262" max="262" width="15.5703125" style="14" customWidth="1"/>
    <col min="263" max="263" width="16.42578125" style="14" customWidth="1"/>
    <col min="264" max="264" width="0" style="14" hidden="1" customWidth="1"/>
    <col min="265" max="269" width="9.140625" style="14"/>
    <col min="270" max="270" width="0" style="14" hidden="1" customWidth="1"/>
    <col min="271" max="484" width="9.140625" style="14"/>
    <col min="485" max="485" width="6" style="14" bestFit="1" customWidth="1"/>
    <col min="486" max="486" width="50" style="14" customWidth="1"/>
    <col min="487" max="487" width="14.28515625" style="14" customWidth="1"/>
    <col min="488" max="488" width="0" style="14" hidden="1" customWidth="1"/>
    <col min="489" max="501" width="16.7109375" style="14" customWidth="1"/>
    <col min="502" max="502" width="17.7109375" style="14" customWidth="1"/>
    <col min="503" max="503" width="16.42578125" style="14" customWidth="1"/>
    <col min="504" max="504" width="16.85546875" style="14" customWidth="1"/>
    <col min="505" max="505" width="16.5703125" style="14" customWidth="1"/>
    <col min="506" max="510" width="17.140625" style="14" customWidth="1"/>
    <col min="511" max="511" width="15.85546875" style="14" customWidth="1"/>
    <col min="512" max="512" width="17" style="14" customWidth="1"/>
    <col min="513" max="513" width="13.5703125" style="14" customWidth="1"/>
    <col min="514" max="514" width="15.5703125" style="14" customWidth="1"/>
    <col min="515" max="516" width="16.7109375" style="14" customWidth="1"/>
    <col min="517" max="517" width="15" style="14" customWidth="1"/>
    <col min="518" max="518" width="15.5703125" style="14" customWidth="1"/>
    <col min="519" max="519" width="16.42578125" style="14" customWidth="1"/>
    <col min="520" max="520" width="0" style="14" hidden="1" customWidth="1"/>
    <col min="521" max="525" width="9.140625" style="14"/>
    <col min="526" max="526" width="0" style="14" hidden="1" customWidth="1"/>
    <col min="527" max="740" width="9.140625" style="14"/>
    <col min="741" max="741" width="6" style="14" bestFit="1" customWidth="1"/>
    <col min="742" max="742" width="50" style="14" customWidth="1"/>
    <col min="743" max="743" width="14.28515625" style="14" customWidth="1"/>
    <col min="744" max="744" width="0" style="14" hidden="1" customWidth="1"/>
    <col min="745" max="757" width="16.7109375" style="14" customWidth="1"/>
    <col min="758" max="758" width="17.7109375" style="14" customWidth="1"/>
    <col min="759" max="759" width="16.42578125" style="14" customWidth="1"/>
    <col min="760" max="760" width="16.85546875" style="14" customWidth="1"/>
    <col min="761" max="761" width="16.5703125" style="14" customWidth="1"/>
    <col min="762" max="766" width="17.140625" style="14" customWidth="1"/>
    <col min="767" max="767" width="15.85546875" style="14" customWidth="1"/>
    <col min="768" max="768" width="17" style="14" customWidth="1"/>
    <col min="769" max="769" width="13.5703125" style="14" customWidth="1"/>
    <col min="770" max="770" width="15.5703125" style="14" customWidth="1"/>
    <col min="771" max="772" width="16.7109375" style="14" customWidth="1"/>
    <col min="773" max="773" width="15" style="14" customWidth="1"/>
    <col min="774" max="774" width="15.5703125" style="14" customWidth="1"/>
    <col min="775" max="775" width="16.42578125" style="14" customWidth="1"/>
    <col min="776" max="776" width="0" style="14" hidden="1" customWidth="1"/>
    <col min="777" max="781" width="9.140625" style="14"/>
    <col min="782" max="782" width="0" style="14" hidden="1" customWidth="1"/>
    <col min="783" max="996" width="9.140625" style="14"/>
    <col min="997" max="997" width="6" style="14" bestFit="1" customWidth="1"/>
    <col min="998" max="998" width="50" style="14" customWidth="1"/>
    <col min="999" max="999" width="14.28515625" style="14" customWidth="1"/>
    <col min="1000" max="1000" width="0" style="14" hidden="1" customWidth="1"/>
    <col min="1001" max="1013" width="16.7109375" style="14" customWidth="1"/>
    <col min="1014" max="1014" width="17.7109375" style="14" customWidth="1"/>
    <col min="1015" max="1015" width="16.42578125" style="14" customWidth="1"/>
    <col min="1016" max="1016" width="16.85546875" style="14" customWidth="1"/>
    <col min="1017" max="1017" width="16.5703125" style="14" customWidth="1"/>
    <col min="1018" max="1022" width="17.140625" style="14" customWidth="1"/>
    <col min="1023" max="1023" width="15.85546875" style="14" customWidth="1"/>
    <col min="1024" max="1024" width="17" style="14" customWidth="1"/>
    <col min="1025" max="1025" width="13.5703125" style="14" customWidth="1"/>
    <col min="1026" max="1026" width="15.5703125" style="14" customWidth="1"/>
    <col min="1027" max="1028" width="16.7109375" style="14" customWidth="1"/>
    <col min="1029" max="1029" width="15" style="14" customWidth="1"/>
    <col min="1030" max="1030" width="15.5703125" style="14" customWidth="1"/>
    <col min="1031" max="1031" width="16.42578125" style="14" customWidth="1"/>
    <col min="1032" max="1032" width="0" style="14" hidden="1" customWidth="1"/>
    <col min="1033" max="1037" width="9.140625" style="14"/>
    <col min="1038" max="1038" width="0" style="14" hidden="1" customWidth="1"/>
    <col min="1039" max="1252" width="9.140625" style="14"/>
    <col min="1253" max="1253" width="6" style="14" bestFit="1" customWidth="1"/>
    <col min="1254" max="1254" width="50" style="14" customWidth="1"/>
    <col min="1255" max="1255" width="14.28515625" style="14" customWidth="1"/>
    <col min="1256" max="1256" width="0" style="14" hidden="1" customWidth="1"/>
    <col min="1257" max="1269" width="16.7109375" style="14" customWidth="1"/>
    <col min="1270" max="1270" width="17.7109375" style="14" customWidth="1"/>
    <col min="1271" max="1271" width="16.42578125" style="14" customWidth="1"/>
    <col min="1272" max="1272" width="16.85546875" style="14" customWidth="1"/>
    <col min="1273" max="1273" width="16.5703125" style="14" customWidth="1"/>
    <col min="1274" max="1278" width="17.140625" style="14" customWidth="1"/>
    <col min="1279" max="1279" width="15.85546875" style="14" customWidth="1"/>
    <col min="1280" max="1280" width="17" style="14" customWidth="1"/>
    <col min="1281" max="1281" width="13.5703125" style="14" customWidth="1"/>
    <col min="1282" max="1282" width="15.5703125" style="14" customWidth="1"/>
    <col min="1283" max="1284" width="16.7109375" style="14" customWidth="1"/>
    <col min="1285" max="1285" width="15" style="14" customWidth="1"/>
    <col min="1286" max="1286" width="15.5703125" style="14" customWidth="1"/>
    <col min="1287" max="1287" width="16.42578125" style="14" customWidth="1"/>
    <col min="1288" max="1288" width="0" style="14" hidden="1" customWidth="1"/>
    <col min="1289" max="1293" width="9.140625" style="14"/>
    <col min="1294" max="1294" width="0" style="14" hidden="1" customWidth="1"/>
    <col min="1295" max="1508" width="9.140625" style="14"/>
    <col min="1509" max="1509" width="6" style="14" bestFit="1" customWidth="1"/>
    <col min="1510" max="1510" width="50" style="14" customWidth="1"/>
    <col min="1511" max="1511" width="14.28515625" style="14" customWidth="1"/>
    <col min="1512" max="1512" width="0" style="14" hidden="1" customWidth="1"/>
    <col min="1513" max="1525" width="16.7109375" style="14" customWidth="1"/>
    <col min="1526" max="1526" width="17.7109375" style="14" customWidth="1"/>
    <col min="1527" max="1527" width="16.42578125" style="14" customWidth="1"/>
    <col min="1528" max="1528" width="16.85546875" style="14" customWidth="1"/>
    <col min="1529" max="1529" width="16.5703125" style="14" customWidth="1"/>
    <col min="1530" max="1534" width="17.140625" style="14" customWidth="1"/>
    <col min="1535" max="1535" width="15.85546875" style="14" customWidth="1"/>
    <col min="1536" max="1536" width="17" style="14" customWidth="1"/>
    <col min="1537" max="1537" width="13.5703125" style="14" customWidth="1"/>
    <col min="1538" max="1538" width="15.5703125" style="14" customWidth="1"/>
    <col min="1539" max="1540" width="16.7109375" style="14" customWidth="1"/>
    <col min="1541" max="1541" width="15" style="14" customWidth="1"/>
    <col min="1542" max="1542" width="15.5703125" style="14" customWidth="1"/>
    <col min="1543" max="1543" width="16.42578125" style="14" customWidth="1"/>
    <col min="1544" max="1544" width="0" style="14" hidden="1" customWidth="1"/>
    <col min="1545" max="1549" width="9.140625" style="14"/>
    <col min="1550" max="1550" width="0" style="14" hidden="1" customWidth="1"/>
    <col min="1551" max="1764" width="9.140625" style="14"/>
    <col min="1765" max="1765" width="6" style="14" bestFit="1" customWidth="1"/>
    <col min="1766" max="1766" width="50" style="14" customWidth="1"/>
    <col min="1767" max="1767" width="14.28515625" style="14" customWidth="1"/>
    <col min="1768" max="1768" width="0" style="14" hidden="1" customWidth="1"/>
    <col min="1769" max="1781" width="16.7109375" style="14" customWidth="1"/>
    <col min="1782" max="1782" width="17.7109375" style="14" customWidth="1"/>
    <col min="1783" max="1783" width="16.42578125" style="14" customWidth="1"/>
    <col min="1784" max="1784" width="16.85546875" style="14" customWidth="1"/>
    <col min="1785" max="1785" width="16.5703125" style="14" customWidth="1"/>
    <col min="1786" max="1790" width="17.140625" style="14" customWidth="1"/>
    <col min="1791" max="1791" width="15.85546875" style="14" customWidth="1"/>
    <col min="1792" max="1792" width="17" style="14" customWidth="1"/>
    <col min="1793" max="1793" width="13.5703125" style="14" customWidth="1"/>
    <col min="1794" max="1794" width="15.5703125" style="14" customWidth="1"/>
    <col min="1795" max="1796" width="16.7109375" style="14" customWidth="1"/>
    <col min="1797" max="1797" width="15" style="14" customWidth="1"/>
    <col min="1798" max="1798" width="15.5703125" style="14" customWidth="1"/>
    <col min="1799" max="1799" width="16.42578125" style="14" customWidth="1"/>
    <col min="1800" max="1800" width="0" style="14" hidden="1" customWidth="1"/>
    <col min="1801" max="1805" width="9.140625" style="14"/>
    <col min="1806" max="1806" width="0" style="14" hidden="1" customWidth="1"/>
    <col min="1807" max="2020" width="9.140625" style="14"/>
    <col min="2021" max="2021" width="6" style="14" bestFit="1" customWidth="1"/>
    <col min="2022" max="2022" width="50" style="14" customWidth="1"/>
    <col min="2023" max="2023" width="14.28515625" style="14" customWidth="1"/>
    <col min="2024" max="2024" width="0" style="14" hidden="1" customWidth="1"/>
    <col min="2025" max="2037" width="16.7109375" style="14" customWidth="1"/>
    <col min="2038" max="2038" width="17.7109375" style="14" customWidth="1"/>
    <col min="2039" max="2039" width="16.42578125" style="14" customWidth="1"/>
    <col min="2040" max="2040" width="16.85546875" style="14" customWidth="1"/>
    <col min="2041" max="2041" width="16.5703125" style="14" customWidth="1"/>
    <col min="2042" max="2046" width="17.140625" style="14" customWidth="1"/>
    <col min="2047" max="2047" width="15.85546875" style="14" customWidth="1"/>
    <col min="2048" max="2048" width="17" style="14" customWidth="1"/>
    <col min="2049" max="2049" width="13.5703125" style="14" customWidth="1"/>
    <col min="2050" max="2050" width="15.5703125" style="14" customWidth="1"/>
    <col min="2051" max="2052" width="16.7109375" style="14" customWidth="1"/>
    <col min="2053" max="2053" width="15" style="14" customWidth="1"/>
    <col min="2054" max="2054" width="15.5703125" style="14" customWidth="1"/>
    <col min="2055" max="2055" width="16.42578125" style="14" customWidth="1"/>
    <col min="2056" max="2056" width="0" style="14" hidden="1" customWidth="1"/>
    <col min="2057" max="2061" width="9.140625" style="14"/>
    <col min="2062" max="2062" width="0" style="14" hidden="1" customWidth="1"/>
    <col min="2063" max="2276" width="9.140625" style="14"/>
    <col min="2277" max="2277" width="6" style="14" bestFit="1" customWidth="1"/>
    <col min="2278" max="2278" width="50" style="14" customWidth="1"/>
    <col min="2279" max="2279" width="14.28515625" style="14" customWidth="1"/>
    <col min="2280" max="2280" width="0" style="14" hidden="1" customWidth="1"/>
    <col min="2281" max="2293" width="16.7109375" style="14" customWidth="1"/>
    <col min="2294" max="2294" width="17.7109375" style="14" customWidth="1"/>
    <col min="2295" max="2295" width="16.42578125" style="14" customWidth="1"/>
    <col min="2296" max="2296" width="16.85546875" style="14" customWidth="1"/>
    <col min="2297" max="2297" width="16.5703125" style="14" customWidth="1"/>
    <col min="2298" max="2302" width="17.140625" style="14" customWidth="1"/>
    <col min="2303" max="2303" width="15.85546875" style="14" customWidth="1"/>
    <col min="2304" max="2304" width="17" style="14" customWidth="1"/>
    <col min="2305" max="2305" width="13.5703125" style="14" customWidth="1"/>
    <col min="2306" max="2306" width="15.5703125" style="14" customWidth="1"/>
    <col min="2307" max="2308" width="16.7109375" style="14" customWidth="1"/>
    <col min="2309" max="2309" width="15" style="14" customWidth="1"/>
    <col min="2310" max="2310" width="15.5703125" style="14" customWidth="1"/>
    <col min="2311" max="2311" width="16.42578125" style="14" customWidth="1"/>
    <col min="2312" max="2312" width="0" style="14" hidden="1" customWidth="1"/>
    <col min="2313" max="2317" width="9.140625" style="14"/>
    <col min="2318" max="2318" width="0" style="14" hidden="1" customWidth="1"/>
    <col min="2319" max="2532" width="9.140625" style="14"/>
    <col min="2533" max="2533" width="6" style="14" bestFit="1" customWidth="1"/>
    <col min="2534" max="2534" width="50" style="14" customWidth="1"/>
    <col min="2535" max="2535" width="14.28515625" style="14" customWidth="1"/>
    <col min="2536" max="2536" width="0" style="14" hidden="1" customWidth="1"/>
    <col min="2537" max="2549" width="16.7109375" style="14" customWidth="1"/>
    <col min="2550" max="2550" width="17.7109375" style="14" customWidth="1"/>
    <col min="2551" max="2551" width="16.42578125" style="14" customWidth="1"/>
    <col min="2552" max="2552" width="16.85546875" style="14" customWidth="1"/>
    <col min="2553" max="2553" width="16.5703125" style="14" customWidth="1"/>
    <col min="2554" max="2558" width="17.140625" style="14" customWidth="1"/>
    <col min="2559" max="2559" width="15.85546875" style="14" customWidth="1"/>
    <col min="2560" max="2560" width="17" style="14" customWidth="1"/>
    <col min="2561" max="2561" width="13.5703125" style="14" customWidth="1"/>
    <col min="2562" max="2562" width="15.5703125" style="14" customWidth="1"/>
    <col min="2563" max="2564" width="16.7109375" style="14" customWidth="1"/>
    <col min="2565" max="2565" width="15" style="14" customWidth="1"/>
    <col min="2566" max="2566" width="15.5703125" style="14" customWidth="1"/>
    <col min="2567" max="2567" width="16.42578125" style="14" customWidth="1"/>
    <col min="2568" max="2568" width="0" style="14" hidden="1" customWidth="1"/>
    <col min="2569" max="2573" width="9.140625" style="14"/>
    <col min="2574" max="2574" width="0" style="14" hidden="1" customWidth="1"/>
    <col min="2575" max="2788" width="9.140625" style="14"/>
    <col min="2789" max="2789" width="6" style="14" bestFit="1" customWidth="1"/>
    <col min="2790" max="2790" width="50" style="14" customWidth="1"/>
    <col min="2791" max="2791" width="14.28515625" style="14" customWidth="1"/>
    <col min="2792" max="2792" width="0" style="14" hidden="1" customWidth="1"/>
    <col min="2793" max="2805" width="16.7109375" style="14" customWidth="1"/>
    <col min="2806" max="2806" width="17.7109375" style="14" customWidth="1"/>
    <col min="2807" max="2807" width="16.42578125" style="14" customWidth="1"/>
    <col min="2808" max="2808" width="16.85546875" style="14" customWidth="1"/>
    <col min="2809" max="2809" width="16.5703125" style="14" customWidth="1"/>
    <col min="2810" max="2814" width="17.140625" style="14" customWidth="1"/>
    <col min="2815" max="2815" width="15.85546875" style="14" customWidth="1"/>
    <col min="2816" max="2816" width="17" style="14" customWidth="1"/>
    <col min="2817" max="2817" width="13.5703125" style="14" customWidth="1"/>
    <col min="2818" max="2818" width="15.5703125" style="14" customWidth="1"/>
    <col min="2819" max="2820" width="16.7109375" style="14" customWidth="1"/>
    <col min="2821" max="2821" width="15" style="14" customWidth="1"/>
    <col min="2822" max="2822" width="15.5703125" style="14" customWidth="1"/>
    <col min="2823" max="2823" width="16.42578125" style="14" customWidth="1"/>
    <col min="2824" max="2824" width="0" style="14" hidden="1" customWidth="1"/>
    <col min="2825" max="2829" width="9.140625" style="14"/>
    <col min="2830" max="2830" width="0" style="14" hidden="1" customWidth="1"/>
    <col min="2831" max="3044" width="9.140625" style="14"/>
    <col min="3045" max="3045" width="6" style="14" bestFit="1" customWidth="1"/>
    <col min="3046" max="3046" width="50" style="14" customWidth="1"/>
    <col min="3047" max="3047" width="14.28515625" style="14" customWidth="1"/>
    <col min="3048" max="3048" width="0" style="14" hidden="1" customWidth="1"/>
    <col min="3049" max="3061" width="16.7109375" style="14" customWidth="1"/>
    <col min="3062" max="3062" width="17.7109375" style="14" customWidth="1"/>
    <col min="3063" max="3063" width="16.42578125" style="14" customWidth="1"/>
    <col min="3064" max="3064" width="16.85546875" style="14" customWidth="1"/>
    <col min="3065" max="3065" width="16.5703125" style="14" customWidth="1"/>
    <col min="3066" max="3070" width="17.140625" style="14" customWidth="1"/>
    <col min="3071" max="3071" width="15.85546875" style="14" customWidth="1"/>
    <col min="3072" max="3072" width="17" style="14" customWidth="1"/>
    <col min="3073" max="3073" width="13.5703125" style="14" customWidth="1"/>
    <col min="3074" max="3074" width="15.5703125" style="14" customWidth="1"/>
    <col min="3075" max="3076" width="16.7109375" style="14" customWidth="1"/>
    <col min="3077" max="3077" width="15" style="14" customWidth="1"/>
    <col min="3078" max="3078" width="15.5703125" style="14" customWidth="1"/>
    <col min="3079" max="3079" width="16.42578125" style="14" customWidth="1"/>
    <col min="3080" max="3080" width="0" style="14" hidden="1" customWidth="1"/>
    <col min="3081" max="3085" width="9.140625" style="14"/>
    <col min="3086" max="3086" width="0" style="14" hidden="1" customWidth="1"/>
    <col min="3087" max="3300" width="9.140625" style="14"/>
    <col min="3301" max="3301" width="6" style="14" bestFit="1" customWidth="1"/>
    <col min="3302" max="3302" width="50" style="14" customWidth="1"/>
    <col min="3303" max="3303" width="14.28515625" style="14" customWidth="1"/>
    <col min="3304" max="3304" width="0" style="14" hidden="1" customWidth="1"/>
    <col min="3305" max="3317" width="16.7109375" style="14" customWidth="1"/>
    <col min="3318" max="3318" width="17.7109375" style="14" customWidth="1"/>
    <col min="3319" max="3319" width="16.42578125" style="14" customWidth="1"/>
    <col min="3320" max="3320" width="16.85546875" style="14" customWidth="1"/>
    <col min="3321" max="3321" width="16.5703125" style="14" customWidth="1"/>
    <col min="3322" max="3326" width="17.140625" style="14" customWidth="1"/>
    <col min="3327" max="3327" width="15.85546875" style="14" customWidth="1"/>
    <col min="3328" max="3328" width="17" style="14" customWidth="1"/>
    <col min="3329" max="3329" width="13.5703125" style="14" customWidth="1"/>
    <col min="3330" max="3330" width="15.5703125" style="14" customWidth="1"/>
    <col min="3331" max="3332" width="16.7109375" style="14" customWidth="1"/>
    <col min="3333" max="3333" width="15" style="14" customWidth="1"/>
    <col min="3334" max="3334" width="15.5703125" style="14" customWidth="1"/>
    <col min="3335" max="3335" width="16.42578125" style="14" customWidth="1"/>
    <col min="3336" max="3336" width="0" style="14" hidden="1" customWidth="1"/>
    <col min="3337" max="3341" width="9.140625" style="14"/>
    <col min="3342" max="3342" width="0" style="14" hidden="1" customWidth="1"/>
    <col min="3343" max="3556" width="9.140625" style="14"/>
    <col min="3557" max="3557" width="6" style="14" bestFit="1" customWidth="1"/>
    <col min="3558" max="3558" width="50" style="14" customWidth="1"/>
    <col min="3559" max="3559" width="14.28515625" style="14" customWidth="1"/>
    <col min="3560" max="3560" width="0" style="14" hidden="1" customWidth="1"/>
    <col min="3561" max="3573" width="16.7109375" style="14" customWidth="1"/>
    <col min="3574" max="3574" width="17.7109375" style="14" customWidth="1"/>
    <col min="3575" max="3575" width="16.42578125" style="14" customWidth="1"/>
    <col min="3576" max="3576" width="16.85546875" style="14" customWidth="1"/>
    <col min="3577" max="3577" width="16.5703125" style="14" customWidth="1"/>
    <col min="3578" max="3582" width="17.140625" style="14" customWidth="1"/>
    <col min="3583" max="3583" width="15.85546875" style="14" customWidth="1"/>
    <col min="3584" max="3584" width="17" style="14" customWidth="1"/>
    <col min="3585" max="3585" width="13.5703125" style="14" customWidth="1"/>
    <col min="3586" max="3586" width="15.5703125" style="14" customWidth="1"/>
    <col min="3587" max="3588" width="16.7109375" style="14" customWidth="1"/>
    <col min="3589" max="3589" width="15" style="14" customWidth="1"/>
    <col min="3590" max="3590" width="15.5703125" style="14" customWidth="1"/>
    <col min="3591" max="3591" width="16.42578125" style="14" customWidth="1"/>
    <col min="3592" max="3592" width="0" style="14" hidden="1" customWidth="1"/>
    <col min="3593" max="3597" width="9.140625" style="14"/>
    <col min="3598" max="3598" width="0" style="14" hidden="1" customWidth="1"/>
    <col min="3599" max="3812" width="9.140625" style="14"/>
    <col min="3813" max="3813" width="6" style="14" bestFit="1" customWidth="1"/>
    <col min="3814" max="3814" width="50" style="14" customWidth="1"/>
    <col min="3815" max="3815" width="14.28515625" style="14" customWidth="1"/>
    <col min="3816" max="3816" width="0" style="14" hidden="1" customWidth="1"/>
    <col min="3817" max="3829" width="16.7109375" style="14" customWidth="1"/>
    <col min="3830" max="3830" width="17.7109375" style="14" customWidth="1"/>
    <col min="3831" max="3831" width="16.42578125" style="14" customWidth="1"/>
    <col min="3832" max="3832" width="16.85546875" style="14" customWidth="1"/>
    <col min="3833" max="3833" width="16.5703125" style="14" customWidth="1"/>
    <col min="3834" max="3838" width="17.140625" style="14" customWidth="1"/>
    <col min="3839" max="3839" width="15.85546875" style="14" customWidth="1"/>
    <col min="3840" max="3840" width="17" style="14" customWidth="1"/>
    <col min="3841" max="3841" width="13.5703125" style="14" customWidth="1"/>
    <col min="3842" max="3842" width="15.5703125" style="14" customWidth="1"/>
    <col min="3843" max="3844" width="16.7109375" style="14" customWidth="1"/>
    <col min="3845" max="3845" width="15" style="14" customWidth="1"/>
    <col min="3846" max="3846" width="15.5703125" style="14" customWidth="1"/>
    <col min="3847" max="3847" width="16.42578125" style="14" customWidth="1"/>
    <col min="3848" max="3848" width="0" style="14" hidden="1" customWidth="1"/>
    <col min="3849" max="3853" width="9.140625" style="14"/>
    <col min="3854" max="3854" width="0" style="14" hidden="1" customWidth="1"/>
    <col min="3855" max="4068" width="9.140625" style="14"/>
    <col min="4069" max="4069" width="6" style="14" bestFit="1" customWidth="1"/>
    <col min="4070" max="4070" width="50" style="14" customWidth="1"/>
    <col min="4071" max="4071" width="14.28515625" style="14" customWidth="1"/>
    <col min="4072" max="4072" width="0" style="14" hidden="1" customWidth="1"/>
    <col min="4073" max="4085" width="16.7109375" style="14" customWidth="1"/>
    <col min="4086" max="4086" width="17.7109375" style="14" customWidth="1"/>
    <col min="4087" max="4087" width="16.42578125" style="14" customWidth="1"/>
    <col min="4088" max="4088" width="16.85546875" style="14" customWidth="1"/>
    <col min="4089" max="4089" width="16.5703125" style="14" customWidth="1"/>
    <col min="4090" max="4094" width="17.140625" style="14" customWidth="1"/>
    <col min="4095" max="4095" width="15.85546875" style="14" customWidth="1"/>
    <col min="4096" max="4096" width="17" style="14" customWidth="1"/>
    <col min="4097" max="4097" width="13.5703125" style="14" customWidth="1"/>
    <col min="4098" max="4098" width="15.5703125" style="14" customWidth="1"/>
    <col min="4099" max="4100" width="16.7109375" style="14" customWidth="1"/>
    <col min="4101" max="4101" width="15" style="14" customWidth="1"/>
    <col min="4102" max="4102" width="15.5703125" style="14" customWidth="1"/>
    <col min="4103" max="4103" width="16.42578125" style="14" customWidth="1"/>
    <col min="4104" max="4104" width="0" style="14" hidden="1" customWidth="1"/>
    <col min="4105" max="4109" width="9.140625" style="14"/>
    <col min="4110" max="4110" width="0" style="14" hidden="1" customWidth="1"/>
    <col min="4111" max="4324" width="9.140625" style="14"/>
    <col min="4325" max="4325" width="6" style="14" bestFit="1" customWidth="1"/>
    <col min="4326" max="4326" width="50" style="14" customWidth="1"/>
    <col min="4327" max="4327" width="14.28515625" style="14" customWidth="1"/>
    <col min="4328" max="4328" width="0" style="14" hidden="1" customWidth="1"/>
    <col min="4329" max="4341" width="16.7109375" style="14" customWidth="1"/>
    <col min="4342" max="4342" width="17.7109375" style="14" customWidth="1"/>
    <col min="4343" max="4343" width="16.42578125" style="14" customWidth="1"/>
    <col min="4344" max="4344" width="16.85546875" style="14" customWidth="1"/>
    <col min="4345" max="4345" width="16.5703125" style="14" customWidth="1"/>
    <col min="4346" max="4350" width="17.140625" style="14" customWidth="1"/>
    <col min="4351" max="4351" width="15.85546875" style="14" customWidth="1"/>
    <col min="4352" max="4352" width="17" style="14" customWidth="1"/>
    <col min="4353" max="4353" width="13.5703125" style="14" customWidth="1"/>
    <col min="4354" max="4354" width="15.5703125" style="14" customWidth="1"/>
    <col min="4355" max="4356" width="16.7109375" style="14" customWidth="1"/>
    <col min="4357" max="4357" width="15" style="14" customWidth="1"/>
    <col min="4358" max="4358" width="15.5703125" style="14" customWidth="1"/>
    <col min="4359" max="4359" width="16.42578125" style="14" customWidth="1"/>
    <col min="4360" max="4360" width="0" style="14" hidden="1" customWidth="1"/>
    <col min="4361" max="4365" width="9.140625" style="14"/>
    <col min="4366" max="4366" width="0" style="14" hidden="1" customWidth="1"/>
    <col min="4367" max="4580" width="9.140625" style="14"/>
    <col min="4581" max="4581" width="6" style="14" bestFit="1" customWidth="1"/>
    <col min="4582" max="4582" width="50" style="14" customWidth="1"/>
    <col min="4583" max="4583" width="14.28515625" style="14" customWidth="1"/>
    <col min="4584" max="4584" width="0" style="14" hidden="1" customWidth="1"/>
    <col min="4585" max="4597" width="16.7109375" style="14" customWidth="1"/>
    <col min="4598" max="4598" width="17.7109375" style="14" customWidth="1"/>
    <col min="4599" max="4599" width="16.42578125" style="14" customWidth="1"/>
    <col min="4600" max="4600" width="16.85546875" style="14" customWidth="1"/>
    <col min="4601" max="4601" width="16.5703125" style="14" customWidth="1"/>
    <col min="4602" max="4606" width="17.140625" style="14" customWidth="1"/>
    <col min="4607" max="4607" width="15.85546875" style="14" customWidth="1"/>
    <col min="4608" max="4608" width="17" style="14" customWidth="1"/>
    <col min="4609" max="4609" width="13.5703125" style="14" customWidth="1"/>
    <col min="4610" max="4610" width="15.5703125" style="14" customWidth="1"/>
    <col min="4611" max="4612" width="16.7109375" style="14" customWidth="1"/>
    <col min="4613" max="4613" width="15" style="14" customWidth="1"/>
    <col min="4614" max="4614" width="15.5703125" style="14" customWidth="1"/>
    <col min="4615" max="4615" width="16.42578125" style="14" customWidth="1"/>
    <col min="4616" max="4616" width="0" style="14" hidden="1" customWidth="1"/>
    <col min="4617" max="4621" width="9.140625" style="14"/>
    <col min="4622" max="4622" width="0" style="14" hidden="1" customWidth="1"/>
    <col min="4623" max="4836" width="9.140625" style="14"/>
    <col min="4837" max="4837" width="6" style="14" bestFit="1" customWidth="1"/>
    <col min="4838" max="4838" width="50" style="14" customWidth="1"/>
    <col min="4839" max="4839" width="14.28515625" style="14" customWidth="1"/>
    <col min="4840" max="4840" width="0" style="14" hidden="1" customWidth="1"/>
    <col min="4841" max="4853" width="16.7109375" style="14" customWidth="1"/>
    <col min="4854" max="4854" width="17.7109375" style="14" customWidth="1"/>
    <col min="4855" max="4855" width="16.42578125" style="14" customWidth="1"/>
    <col min="4856" max="4856" width="16.85546875" style="14" customWidth="1"/>
    <col min="4857" max="4857" width="16.5703125" style="14" customWidth="1"/>
    <col min="4858" max="4862" width="17.140625" style="14" customWidth="1"/>
    <col min="4863" max="4863" width="15.85546875" style="14" customWidth="1"/>
    <col min="4864" max="4864" width="17" style="14" customWidth="1"/>
    <col min="4865" max="4865" width="13.5703125" style="14" customWidth="1"/>
    <col min="4866" max="4866" width="15.5703125" style="14" customWidth="1"/>
    <col min="4867" max="4868" width="16.7109375" style="14" customWidth="1"/>
    <col min="4869" max="4869" width="15" style="14" customWidth="1"/>
    <col min="4870" max="4870" width="15.5703125" style="14" customWidth="1"/>
    <col min="4871" max="4871" width="16.42578125" style="14" customWidth="1"/>
    <col min="4872" max="4872" width="0" style="14" hidden="1" customWidth="1"/>
    <col min="4873" max="4877" width="9.140625" style="14"/>
    <col min="4878" max="4878" width="0" style="14" hidden="1" customWidth="1"/>
    <col min="4879" max="5092" width="9.140625" style="14"/>
    <col min="5093" max="5093" width="6" style="14" bestFit="1" customWidth="1"/>
    <col min="5094" max="5094" width="50" style="14" customWidth="1"/>
    <col min="5095" max="5095" width="14.28515625" style="14" customWidth="1"/>
    <col min="5096" max="5096" width="0" style="14" hidden="1" customWidth="1"/>
    <col min="5097" max="5109" width="16.7109375" style="14" customWidth="1"/>
    <col min="5110" max="5110" width="17.7109375" style="14" customWidth="1"/>
    <col min="5111" max="5111" width="16.42578125" style="14" customWidth="1"/>
    <col min="5112" max="5112" width="16.85546875" style="14" customWidth="1"/>
    <col min="5113" max="5113" width="16.5703125" style="14" customWidth="1"/>
    <col min="5114" max="5118" width="17.140625" style="14" customWidth="1"/>
    <col min="5119" max="5119" width="15.85546875" style="14" customWidth="1"/>
    <col min="5120" max="5120" width="17" style="14" customWidth="1"/>
    <col min="5121" max="5121" width="13.5703125" style="14" customWidth="1"/>
    <col min="5122" max="5122" width="15.5703125" style="14" customWidth="1"/>
    <col min="5123" max="5124" width="16.7109375" style="14" customWidth="1"/>
    <col min="5125" max="5125" width="15" style="14" customWidth="1"/>
    <col min="5126" max="5126" width="15.5703125" style="14" customWidth="1"/>
    <col min="5127" max="5127" width="16.42578125" style="14" customWidth="1"/>
    <col min="5128" max="5128" width="0" style="14" hidden="1" customWidth="1"/>
    <col min="5129" max="5133" width="9.140625" style="14"/>
    <col min="5134" max="5134" width="0" style="14" hidden="1" customWidth="1"/>
    <col min="5135" max="5348" width="9.140625" style="14"/>
    <col min="5349" max="5349" width="6" style="14" bestFit="1" customWidth="1"/>
    <col min="5350" max="5350" width="50" style="14" customWidth="1"/>
    <col min="5351" max="5351" width="14.28515625" style="14" customWidth="1"/>
    <col min="5352" max="5352" width="0" style="14" hidden="1" customWidth="1"/>
    <col min="5353" max="5365" width="16.7109375" style="14" customWidth="1"/>
    <col min="5366" max="5366" width="17.7109375" style="14" customWidth="1"/>
    <col min="5367" max="5367" width="16.42578125" style="14" customWidth="1"/>
    <col min="5368" max="5368" width="16.85546875" style="14" customWidth="1"/>
    <col min="5369" max="5369" width="16.5703125" style="14" customWidth="1"/>
    <col min="5370" max="5374" width="17.140625" style="14" customWidth="1"/>
    <col min="5375" max="5375" width="15.85546875" style="14" customWidth="1"/>
    <col min="5376" max="5376" width="17" style="14" customWidth="1"/>
    <col min="5377" max="5377" width="13.5703125" style="14" customWidth="1"/>
    <col min="5378" max="5378" width="15.5703125" style="14" customWidth="1"/>
    <col min="5379" max="5380" width="16.7109375" style="14" customWidth="1"/>
    <col min="5381" max="5381" width="15" style="14" customWidth="1"/>
    <col min="5382" max="5382" width="15.5703125" style="14" customWidth="1"/>
    <col min="5383" max="5383" width="16.42578125" style="14" customWidth="1"/>
    <col min="5384" max="5384" width="0" style="14" hidden="1" customWidth="1"/>
    <col min="5385" max="5389" width="9.140625" style="14"/>
    <col min="5390" max="5390" width="0" style="14" hidden="1" customWidth="1"/>
    <col min="5391" max="5604" width="9.140625" style="14"/>
    <col min="5605" max="5605" width="6" style="14" bestFit="1" customWidth="1"/>
    <col min="5606" max="5606" width="50" style="14" customWidth="1"/>
    <col min="5607" max="5607" width="14.28515625" style="14" customWidth="1"/>
    <col min="5608" max="5608" width="0" style="14" hidden="1" customWidth="1"/>
    <col min="5609" max="5621" width="16.7109375" style="14" customWidth="1"/>
    <col min="5622" max="5622" width="17.7109375" style="14" customWidth="1"/>
    <col min="5623" max="5623" width="16.42578125" style="14" customWidth="1"/>
    <col min="5624" max="5624" width="16.85546875" style="14" customWidth="1"/>
    <col min="5625" max="5625" width="16.5703125" style="14" customWidth="1"/>
    <col min="5626" max="5630" width="17.140625" style="14" customWidth="1"/>
    <col min="5631" max="5631" width="15.85546875" style="14" customWidth="1"/>
    <col min="5632" max="5632" width="17" style="14" customWidth="1"/>
    <col min="5633" max="5633" width="13.5703125" style="14" customWidth="1"/>
    <col min="5634" max="5634" width="15.5703125" style="14" customWidth="1"/>
    <col min="5635" max="5636" width="16.7109375" style="14" customWidth="1"/>
    <col min="5637" max="5637" width="15" style="14" customWidth="1"/>
    <col min="5638" max="5638" width="15.5703125" style="14" customWidth="1"/>
    <col min="5639" max="5639" width="16.42578125" style="14" customWidth="1"/>
    <col min="5640" max="5640" width="0" style="14" hidden="1" customWidth="1"/>
    <col min="5641" max="5645" width="9.140625" style="14"/>
    <col min="5646" max="5646" width="0" style="14" hidden="1" customWidth="1"/>
    <col min="5647" max="5860" width="9.140625" style="14"/>
    <col min="5861" max="5861" width="6" style="14" bestFit="1" customWidth="1"/>
    <col min="5862" max="5862" width="50" style="14" customWidth="1"/>
    <col min="5863" max="5863" width="14.28515625" style="14" customWidth="1"/>
    <col min="5864" max="5864" width="0" style="14" hidden="1" customWidth="1"/>
    <col min="5865" max="5877" width="16.7109375" style="14" customWidth="1"/>
    <col min="5878" max="5878" width="17.7109375" style="14" customWidth="1"/>
    <col min="5879" max="5879" width="16.42578125" style="14" customWidth="1"/>
    <col min="5880" max="5880" width="16.85546875" style="14" customWidth="1"/>
    <col min="5881" max="5881" width="16.5703125" style="14" customWidth="1"/>
    <col min="5882" max="5886" width="17.140625" style="14" customWidth="1"/>
    <col min="5887" max="5887" width="15.85546875" style="14" customWidth="1"/>
    <col min="5888" max="5888" width="17" style="14" customWidth="1"/>
    <col min="5889" max="5889" width="13.5703125" style="14" customWidth="1"/>
    <col min="5890" max="5890" width="15.5703125" style="14" customWidth="1"/>
    <col min="5891" max="5892" width="16.7109375" style="14" customWidth="1"/>
    <col min="5893" max="5893" width="15" style="14" customWidth="1"/>
    <col min="5894" max="5894" width="15.5703125" style="14" customWidth="1"/>
    <col min="5895" max="5895" width="16.42578125" style="14" customWidth="1"/>
    <col min="5896" max="5896" width="0" style="14" hidden="1" customWidth="1"/>
    <col min="5897" max="5901" width="9.140625" style="14"/>
    <col min="5902" max="5902" width="0" style="14" hidden="1" customWidth="1"/>
    <col min="5903" max="6116" width="9.140625" style="14"/>
    <col min="6117" max="6117" width="6" style="14" bestFit="1" customWidth="1"/>
    <col min="6118" max="6118" width="50" style="14" customWidth="1"/>
    <col min="6119" max="6119" width="14.28515625" style="14" customWidth="1"/>
    <col min="6120" max="6120" width="0" style="14" hidden="1" customWidth="1"/>
    <col min="6121" max="6133" width="16.7109375" style="14" customWidth="1"/>
    <col min="6134" max="6134" width="17.7109375" style="14" customWidth="1"/>
    <col min="6135" max="6135" width="16.42578125" style="14" customWidth="1"/>
    <col min="6136" max="6136" width="16.85546875" style="14" customWidth="1"/>
    <col min="6137" max="6137" width="16.5703125" style="14" customWidth="1"/>
    <col min="6138" max="6142" width="17.140625" style="14" customWidth="1"/>
    <col min="6143" max="6143" width="15.85546875" style="14" customWidth="1"/>
    <col min="6144" max="6144" width="17" style="14" customWidth="1"/>
    <col min="6145" max="6145" width="13.5703125" style="14" customWidth="1"/>
    <col min="6146" max="6146" width="15.5703125" style="14" customWidth="1"/>
    <col min="6147" max="6148" width="16.7109375" style="14" customWidth="1"/>
    <col min="6149" max="6149" width="15" style="14" customWidth="1"/>
    <col min="6150" max="6150" width="15.5703125" style="14" customWidth="1"/>
    <col min="6151" max="6151" width="16.42578125" style="14" customWidth="1"/>
    <col min="6152" max="6152" width="0" style="14" hidden="1" customWidth="1"/>
    <col min="6153" max="6157" width="9.140625" style="14"/>
    <col min="6158" max="6158" width="0" style="14" hidden="1" customWidth="1"/>
    <col min="6159" max="6372" width="9.140625" style="14"/>
    <col min="6373" max="6373" width="6" style="14" bestFit="1" customWidth="1"/>
    <col min="6374" max="6374" width="50" style="14" customWidth="1"/>
    <col min="6375" max="6375" width="14.28515625" style="14" customWidth="1"/>
    <col min="6376" max="6376" width="0" style="14" hidden="1" customWidth="1"/>
    <col min="6377" max="6389" width="16.7109375" style="14" customWidth="1"/>
    <col min="6390" max="6390" width="17.7109375" style="14" customWidth="1"/>
    <col min="6391" max="6391" width="16.42578125" style="14" customWidth="1"/>
    <col min="6392" max="6392" width="16.85546875" style="14" customWidth="1"/>
    <col min="6393" max="6393" width="16.5703125" style="14" customWidth="1"/>
    <col min="6394" max="6398" width="17.140625" style="14" customWidth="1"/>
    <col min="6399" max="6399" width="15.85546875" style="14" customWidth="1"/>
    <col min="6400" max="6400" width="17" style="14" customWidth="1"/>
    <col min="6401" max="6401" width="13.5703125" style="14" customWidth="1"/>
    <col min="6402" max="6402" width="15.5703125" style="14" customWidth="1"/>
    <col min="6403" max="6404" width="16.7109375" style="14" customWidth="1"/>
    <col min="6405" max="6405" width="15" style="14" customWidth="1"/>
    <col min="6406" max="6406" width="15.5703125" style="14" customWidth="1"/>
    <col min="6407" max="6407" width="16.42578125" style="14" customWidth="1"/>
    <col min="6408" max="6408" width="0" style="14" hidden="1" customWidth="1"/>
    <col min="6409" max="6413" width="9.140625" style="14"/>
    <col min="6414" max="6414" width="0" style="14" hidden="1" customWidth="1"/>
    <col min="6415" max="6628" width="9.140625" style="14"/>
    <col min="6629" max="6629" width="6" style="14" bestFit="1" customWidth="1"/>
    <col min="6630" max="6630" width="50" style="14" customWidth="1"/>
    <col min="6631" max="6631" width="14.28515625" style="14" customWidth="1"/>
    <col min="6632" max="6632" width="0" style="14" hidden="1" customWidth="1"/>
    <col min="6633" max="6645" width="16.7109375" style="14" customWidth="1"/>
    <col min="6646" max="6646" width="17.7109375" style="14" customWidth="1"/>
    <col min="6647" max="6647" width="16.42578125" style="14" customWidth="1"/>
    <col min="6648" max="6648" width="16.85546875" style="14" customWidth="1"/>
    <col min="6649" max="6649" width="16.5703125" style="14" customWidth="1"/>
    <col min="6650" max="6654" width="17.140625" style="14" customWidth="1"/>
    <col min="6655" max="6655" width="15.85546875" style="14" customWidth="1"/>
    <col min="6656" max="6656" width="17" style="14" customWidth="1"/>
    <col min="6657" max="6657" width="13.5703125" style="14" customWidth="1"/>
    <col min="6658" max="6658" width="15.5703125" style="14" customWidth="1"/>
    <col min="6659" max="6660" width="16.7109375" style="14" customWidth="1"/>
    <col min="6661" max="6661" width="15" style="14" customWidth="1"/>
    <col min="6662" max="6662" width="15.5703125" style="14" customWidth="1"/>
    <col min="6663" max="6663" width="16.42578125" style="14" customWidth="1"/>
    <col min="6664" max="6664" width="0" style="14" hidden="1" customWidth="1"/>
    <col min="6665" max="6669" width="9.140625" style="14"/>
    <col min="6670" max="6670" width="0" style="14" hidden="1" customWidth="1"/>
    <col min="6671" max="6884" width="9.140625" style="14"/>
    <col min="6885" max="6885" width="6" style="14" bestFit="1" customWidth="1"/>
    <col min="6886" max="6886" width="50" style="14" customWidth="1"/>
    <col min="6887" max="6887" width="14.28515625" style="14" customWidth="1"/>
    <col min="6888" max="6888" width="0" style="14" hidden="1" customWidth="1"/>
    <col min="6889" max="6901" width="16.7109375" style="14" customWidth="1"/>
    <col min="6902" max="6902" width="17.7109375" style="14" customWidth="1"/>
    <col min="6903" max="6903" width="16.42578125" style="14" customWidth="1"/>
    <col min="6904" max="6904" width="16.85546875" style="14" customWidth="1"/>
    <col min="6905" max="6905" width="16.5703125" style="14" customWidth="1"/>
    <col min="6906" max="6910" width="17.140625" style="14" customWidth="1"/>
    <col min="6911" max="6911" width="15.85546875" style="14" customWidth="1"/>
    <col min="6912" max="6912" width="17" style="14" customWidth="1"/>
    <col min="6913" max="6913" width="13.5703125" style="14" customWidth="1"/>
    <col min="6914" max="6914" width="15.5703125" style="14" customWidth="1"/>
    <col min="6915" max="6916" width="16.7109375" style="14" customWidth="1"/>
    <col min="6917" max="6917" width="15" style="14" customWidth="1"/>
    <col min="6918" max="6918" width="15.5703125" style="14" customWidth="1"/>
    <col min="6919" max="6919" width="16.42578125" style="14" customWidth="1"/>
    <col min="6920" max="6920" width="0" style="14" hidden="1" customWidth="1"/>
    <col min="6921" max="6925" width="9.140625" style="14"/>
    <col min="6926" max="6926" width="0" style="14" hidden="1" customWidth="1"/>
    <col min="6927" max="7140" width="9.140625" style="14"/>
    <col min="7141" max="7141" width="6" style="14" bestFit="1" customWidth="1"/>
    <col min="7142" max="7142" width="50" style="14" customWidth="1"/>
    <col min="7143" max="7143" width="14.28515625" style="14" customWidth="1"/>
    <col min="7144" max="7144" width="0" style="14" hidden="1" customWidth="1"/>
    <col min="7145" max="7157" width="16.7109375" style="14" customWidth="1"/>
    <col min="7158" max="7158" width="17.7109375" style="14" customWidth="1"/>
    <col min="7159" max="7159" width="16.42578125" style="14" customWidth="1"/>
    <col min="7160" max="7160" width="16.85546875" style="14" customWidth="1"/>
    <col min="7161" max="7161" width="16.5703125" style="14" customWidth="1"/>
    <col min="7162" max="7166" width="17.140625" style="14" customWidth="1"/>
    <col min="7167" max="7167" width="15.85546875" style="14" customWidth="1"/>
    <col min="7168" max="7168" width="17" style="14" customWidth="1"/>
    <col min="7169" max="7169" width="13.5703125" style="14" customWidth="1"/>
    <col min="7170" max="7170" width="15.5703125" style="14" customWidth="1"/>
    <col min="7171" max="7172" width="16.7109375" style="14" customWidth="1"/>
    <col min="7173" max="7173" width="15" style="14" customWidth="1"/>
    <col min="7174" max="7174" width="15.5703125" style="14" customWidth="1"/>
    <col min="7175" max="7175" width="16.42578125" style="14" customWidth="1"/>
    <col min="7176" max="7176" width="0" style="14" hidden="1" customWidth="1"/>
    <col min="7177" max="7181" width="9.140625" style="14"/>
    <col min="7182" max="7182" width="0" style="14" hidden="1" customWidth="1"/>
    <col min="7183" max="7396" width="9.140625" style="14"/>
    <col min="7397" max="7397" width="6" style="14" bestFit="1" customWidth="1"/>
    <col min="7398" max="7398" width="50" style="14" customWidth="1"/>
    <col min="7399" max="7399" width="14.28515625" style="14" customWidth="1"/>
    <col min="7400" max="7400" width="0" style="14" hidden="1" customWidth="1"/>
    <col min="7401" max="7413" width="16.7109375" style="14" customWidth="1"/>
    <col min="7414" max="7414" width="17.7109375" style="14" customWidth="1"/>
    <col min="7415" max="7415" width="16.42578125" style="14" customWidth="1"/>
    <col min="7416" max="7416" width="16.85546875" style="14" customWidth="1"/>
    <col min="7417" max="7417" width="16.5703125" style="14" customWidth="1"/>
    <col min="7418" max="7422" width="17.140625" style="14" customWidth="1"/>
    <col min="7423" max="7423" width="15.85546875" style="14" customWidth="1"/>
    <col min="7424" max="7424" width="17" style="14" customWidth="1"/>
    <col min="7425" max="7425" width="13.5703125" style="14" customWidth="1"/>
    <col min="7426" max="7426" width="15.5703125" style="14" customWidth="1"/>
    <col min="7427" max="7428" width="16.7109375" style="14" customWidth="1"/>
    <col min="7429" max="7429" width="15" style="14" customWidth="1"/>
    <col min="7430" max="7430" width="15.5703125" style="14" customWidth="1"/>
    <col min="7431" max="7431" width="16.42578125" style="14" customWidth="1"/>
    <col min="7432" max="7432" width="0" style="14" hidden="1" customWidth="1"/>
    <col min="7433" max="7437" width="9.140625" style="14"/>
    <col min="7438" max="7438" width="0" style="14" hidden="1" customWidth="1"/>
    <col min="7439" max="7652" width="9.140625" style="14"/>
    <col min="7653" max="7653" width="6" style="14" bestFit="1" customWidth="1"/>
    <col min="7654" max="7654" width="50" style="14" customWidth="1"/>
    <col min="7655" max="7655" width="14.28515625" style="14" customWidth="1"/>
    <col min="7656" max="7656" width="0" style="14" hidden="1" customWidth="1"/>
    <col min="7657" max="7669" width="16.7109375" style="14" customWidth="1"/>
    <col min="7670" max="7670" width="17.7109375" style="14" customWidth="1"/>
    <col min="7671" max="7671" width="16.42578125" style="14" customWidth="1"/>
    <col min="7672" max="7672" width="16.85546875" style="14" customWidth="1"/>
    <col min="7673" max="7673" width="16.5703125" style="14" customWidth="1"/>
    <col min="7674" max="7678" width="17.140625" style="14" customWidth="1"/>
    <col min="7679" max="7679" width="15.85546875" style="14" customWidth="1"/>
    <col min="7680" max="7680" width="17" style="14" customWidth="1"/>
    <col min="7681" max="7681" width="13.5703125" style="14" customWidth="1"/>
    <col min="7682" max="7682" width="15.5703125" style="14" customWidth="1"/>
    <col min="7683" max="7684" width="16.7109375" style="14" customWidth="1"/>
    <col min="7685" max="7685" width="15" style="14" customWidth="1"/>
    <col min="7686" max="7686" width="15.5703125" style="14" customWidth="1"/>
    <col min="7687" max="7687" width="16.42578125" style="14" customWidth="1"/>
    <col min="7688" max="7688" width="0" style="14" hidden="1" customWidth="1"/>
    <col min="7689" max="7693" width="9.140625" style="14"/>
    <col min="7694" max="7694" width="0" style="14" hidden="1" customWidth="1"/>
    <col min="7695" max="7908" width="9.140625" style="14"/>
    <col min="7909" max="7909" width="6" style="14" bestFit="1" customWidth="1"/>
    <col min="7910" max="7910" width="50" style="14" customWidth="1"/>
    <col min="7911" max="7911" width="14.28515625" style="14" customWidth="1"/>
    <col min="7912" max="7912" width="0" style="14" hidden="1" customWidth="1"/>
    <col min="7913" max="7925" width="16.7109375" style="14" customWidth="1"/>
    <col min="7926" max="7926" width="17.7109375" style="14" customWidth="1"/>
    <col min="7927" max="7927" width="16.42578125" style="14" customWidth="1"/>
    <col min="7928" max="7928" width="16.85546875" style="14" customWidth="1"/>
    <col min="7929" max="7929" width="16.5703125" style="14" customWidth="1"/>
    <col min="7930" max="7934" width="17.140625" style="14" customWidth="1"/>
    <col min="7935" max="7935" width="15.85546875" style="14" customWidth="1"/>
    <col min="7936" max="7936" width="17" style="14" customWidth="1"/>
    <col min="7937" max="7937" width="13.5703125" style="14" customWidth="1"/>
    <col min="7938" max="7938" width="15.5703125" style="14" customWidth="1"/>
    <col min="7939" max="7940" width="16.7109375" style="14" customWidth="1"/>
    <col min="7941" max="7941" width="15" style="14" customWidth="1"/>
    <col min="7942" max="7942" width="15.5703125" style="14" customWidth="1"/>
    <col min="7943" max="7943" width="16.42578125" style="14" customWidth="1"/>
    <col min="7944" max="7944" width="0" style="14" hidden="1" customWidth="1"/>
    <col min="7945" max="7949" width="9.140625" style="14"/>
    <col min="7950" max="7950" width="0" style="14" hidden="1" customWidth="1"/>
    <col min="7951" max="8164" width="9.140625" style="14"/>
    <col min="8165" max="8165" width="6" style="14" bestFit="1" customWidth="1"/>
    <col min="8166" max="8166" width="50" style="14" customWidth="1"/>
    <col min="8167" max="8167" width="14.28515625" style="14" customWidth="1"/>
    <col min="8168" max="8168" width="0" style="14" hidden="1" customWidth="1"/>
    <col min="8169" max="8181" width="16.7109375" style="14" customWidth="1"/>
    <col min="8182" max="8182" width="17.7109375" style="14" customWidth="1"/>
    <col min="8183" max="8183" width="16.42578125" style="14" customWidth="1"/>
    <col min="8184" max="8184" width="16.85546875" style="14" customWidth="1"/>
    <col min="8185" max="8185" width="16.5703125" style="14" customWidth="1"/>
    <col min="8186" max="8190" width="17.140625" style="14" customWidth="1"/>
    <col min="8191" max="8191" width="15.85546875" style="14" customWidth="1"/>
    <col min="8192" max="8192" width="17" style="14" customWidth="1"/>
    <col min="8193" max="8193" width="13.5703125" style="14" customWidth="1"/>
    <col min="8194" max="8194" width="15.5703125" style="14" customWidth="1"/>
    <col min="8195" max="8196" width="16.7109375" style="14" customWidth="1"/>
    <col min="8197" max="8197" width="15" style="14" customWidth="1"/>
    <col min="8198" max="8198" width="15.5703125" style="14" customWidth="1"/>
    <col min="8199" max="8199" width="16.42578125" style="14" customWidth="1"/>
    <col min="8200" max="8200" width="0" style="14" hidden="1" customWidth="1"/>
    <col min="8201" max="8205" width="9.140625" style="14"/>
    <col min="8206" max="8206" width="0" style="14" hidden="1" customWidth="1"/>
    <col min="8207" max="8420" width="9.140625" style="14"/>
    <col min="8421" max="8421" width="6" style="14" bestFit="1" customWidth="1"/>
    <col min="8422" max="8422" width="50" style="14" customWidth="1"/>
    <col min="8423" max="8423" width="14.28515625" style="14" customWidth="1"/>
    <col min="8424" max="8424" width="0" style="14" hidden="1" customWidth="1"/>
    <col min="8425" max="8437" width="16.7109375" style="14" customWidth="1"/>
    <col min="8438" max="8438" width="17.7109375" style="14" customWidth="1"/>
    <col min="8439" max="8439" width="16.42578125" style="14" customWidth="1"/>
    <col min="8440" max="8440" width="16.85546875" style="14" customWidth="1"/>
    <col min="8441" max="8441" width="16.5703125" style="14" customWidth="1"/>
    <col min="8442" max="8446" width="17.140625" style="14" customWidth="1"/>
    <col min="8447" max="8447" width="15.85546875" style="14" customWidth="1"/>
    <col min="8448" max="8448" width="17" style="14" customWidth="1"/>
    <col min="8449" max="8449" width="13.5703125" style="14" customWidth="1"/>
    <col min="8450" max="8450" width="15.5703125" style="14" customWidth="1"/>
    <col min="8451" max="8452" width="16.7109375" style="14" customWidth="1"/>
    <col min="8453" max="8453" width="15" style="14" customWidth="1"/>
    <col min="8454" max="8454" width="15.5703125" style="14" customWidth="1"/>
    <col min="8455" max="8455" width="16.42578125" style="14" customWidth="1"/>
    <col min="8456" max="8456" width="0" style="14" hidden="1" customWidth="1"/>
    <col min="8457" max="8461" width="9.140625" style="14"/>
    <col min="8462" max="8462" width="0" style="14" hidden="1" customWidth="1"/>
    <col min="8463" max="8676" width="9.140625" style="14"/>
    <col min="8677" max="8677" width="6" style="14" bestFit="1" customWidth="1"/>
    <col min="8678" max="8678" width="50" style="14" customWidth="1"/>
    <col min="8679" max="8679" width="14.28515625" style="14" customWidth="1"/>
    <col min="8680" max="8680" width="0" style="14" hidden="1" customWidth="1"/>
    <col min="8681" max="8693" width="16.7109375" style="14" customWidth="1"/>
    <col min="8694" max="8694" width="17.7109375" style="14" customWidth="1"/>
    <col min="8695" max="8695" width="16.42578125" style="14" customWidth="1"/>
    <col min="8696" max="8696" width="16.85546875" style="14" customWidth="1"/>
    <col min="8697" max="8697" width="16.5703125" style="14" customWidth="1"/>
    <col min="8698" max="8702" width="17.140625" style="14" customWidth="1"/>
    <col min="8703" max="8703" width="15.85546875" style="14" customWidth="1"/>
    <col min="8704" max="8704" width="17" style="14" customWidth="1"/>
    <col min="8705" max="8705" width="13.5703125" style="14" customWidth="1"/>
    <col min="8706" max="8706" width="15.5703125" style="14" customWidth="1"/>
    <col min="8707" max="8708" width="16.7109375" style="14" customWidth="1"/>
    <col min="8709" max="8709" width="15" style="14" customWidth="1"/>
    <col min="8710" max="8710" width="15.5703125" style="14" customWidth="1"/>
    <col min="8711" max="8711" width="16.42578125" style="14" customWidth="1"/>
    <col min="8712" max="8712" width="0" style="14" hidden="1" customWidth="1"/>
    <col min="8713" max="8717" width="9.140625" style="14"/>
    <col min="8718" max="8718" width="0" style="14" hidden="1" customWidth="1"/>
    <col min="8719" max="8932" width="9.140625" style="14"/>
    <col min="8933" max="8933" width="6" style="14" bestFit="1" customWidth="1"/>
    <col min="8934" max="8934" width="50" style="14" customWidth="1"/>
    <col min="8935" max="8935" width="14.28515625" style="14" customWidth="1"/>
    <col min="8936" max="8936" width="0" style="14" hidden="1" customWidth="1"/>
    <col min="8937" max="8949" width="16.7109375" style="14" customWidth="1"/>
    <col min="8950" max="8950" width="17.7109375" style="14" customWidth="1"/>
    <col min="8951" max="8951" width="16.42578125" style="14" customWidth="1"/>
    <col min="8952" max="8952" width="16.85546875" style="14" customWidth="1"/>
    <col min="8953" max="8953" width="16.5703125" style="14" customWidth="1"/>
    <col min="8954" max="8958" width="17.140625" style="14" customWidth="1"/>
    <col min="8959" max="8959" width="15.85546875" style="14" customWidth="1"/>
    <col min="8960" max="8960" width="17" style="14" customWidth="1"/>
    <col min="8961" max="8961" width="13.5703125" style="14" customWidth="1"/>
    <col min="8962" max="8962" width="15.5703125" style="14" customWidth="1"/>
    <col min="8963" max="8964" width="16.7109375" style="14" customWidth="1"/>
    <col min="8965" max="8965" width="15" style="14" customWidth="1"/>
    <col min="8966" max="8966" width="15.5703125" style="14" customWidth="1"/>
    <col min="8967" max="8967" width="16.42578125" style="14" customWidth="1"/>
    <col min="8968" max="8968" width="0" style="14" hidden="1" customWidth="1"/>
    <col min="8969" max="8973" width="9.140625" style="14"/>
    <col min="8974" max="8974" width="0" style="14" hidden="1" customWidth="1"/>
    <col min="8975" max="9188" width="9.140625" style="14"/>
    <col min="9189" max="9189" width="6" style="14" bestFit="1" customWidth="1"/>
    <col min="9190" max="9190" width="50" style="14" customWidth="1"/>
    <col min="9191" max="9191" width="14.28515625" style="14" customWidth="1"/>
    <col min="9192" max="9192" width="0" style="14" hidden="1" customWidth="1"/>
    <col min="9193" max="9205" width="16.7109375" style="14" customWidth="1"/>
    <col min="9206" max="9206" width="17.7109375" style="14" customWidth="1"/>
    <col min="9207" max="9207" width="16.42578125" style="14" customWidth="1"/>
    <col min="9208" max="9208" width="16.85546875" style="14" customWidth="1"/>
    <col min="9209" max="9209" width="16.5703125" style="14" customWidth="1"/>
    <col min="9210" max="9214" width="17.140625" style="14" customWidth="1"/>
    <col min="9215" max="9215" width="15.85546875" style="14" customWidth="1"/>
    <col min="9216" max="9216" width="17" style="14" customWidth="1"/>
    <col min="9217" max="9217" width="13.5703125" style="14" customWidth="1"/>
    <col min="9218" max="9218" width="15.5703125" style="14" customWidth="1"/>
    <col min="9219" max="9220" width="16.7109375" style="14" customWidth="1"/>
    <col min="9221" max="9221" width="15" style="14" customWidth="1"/>
    <col min="9222" max="9222" width="15.5703125" style="14" customWidth="1"/>
    <col min="9223" max="9223" width="16.42578125" style="14" customWidth="1"/>
    <col min="9224" max="9224" width="0" style="14" hidden="1" customWidth="1"/>
    <col min="9225" max="9229" width="9.140625" style="14"/>
    <col min="9230" max="9230" width="0" style="14" hidden="1" customWidth="1"/>
    <col min="9231" max="9444" width="9.140625" style="14"/>
    <col min="9445" max="9445" width="6" style="14" bestFit="1" customWidth="1"/>
    <col min="9446" max="9446" width="50" style="14" customWidth="1"/>
    <col min="9447" max="9447" width="14.28515625" style="14" customWidth="1"/>
    <col min="9448" max="9448" width="0" style="14" hidden="1" customWidth="1"/>
    <col min="9449" max="9461" width="16.7109375" style="14" customWidth="1"/>
    <col min="9462" max="9462" width="17.7109375" style="14" customWidth="1"/>
    <col min="9463" max="9463" width="16.42578125" style="14" customWidth="1"/>
    <col min="9464" max="9464" width="16.85546875" style="14" customWidth="1"/>
    <col min="9465" max="9465" width="16.5703125" style="14" customWidth="1"/>
    <col min="9466" max="9470" width="17.140625" style="14" customWidth="1"/>
    <col min="9471" max="9471" width="15.85546875" style="14" customWidth="1"/>
    <col min="9472" max="9472" width="17" style="14" customWidth="1"/>
    <col min="9473" max="9473" width="13.5703125" style="14" customWidth="1"/>
    <col min="9474" max="9474" width="15.5703125" style="14" customWidth="1"/>
    <col min="9475" max="9476" width="16.7109375" style="14" customWidth="1"/>
    <col min="9477" max="9477" width="15" style="14" customWidth="1"/>
    <col min="9478" max="9478" width="15.5703125" style="14" customWidth="1"/>
    <col min="9479" max="9479" width="16.42578125" style="14" customWidth="1"/>
    <col min="9480" max="9480" width="0" style="14" hidden="1" customWidth="1"/>
    <col min="9481" max="9485" width="9.140625" style="14"/>
    <col min="9486" max="9486" width="0" style="14" hidden="1" customWidth="1"/>
    <col min="9487" max="9700" width="9.140625" style="14"/>
    <col min="9701" max="9701" width="6" style="14" bestFit="1" customWidth="1"/>
    <col min="9702" max="9702" width="50" style="14" customWidth="1"/>
    <col min="9703" max="9703" width="14.28515625" style="14" customWidth="1"/>
    <col min="9704" max="9704" width="0" style="14" hidden="1" customWidth="1"/>
    <col min="9705" max="9717" width="16.7109375" style="14" customWidth="1"/>
    <col min="9718" max="9718" width="17.7109375" style="14" customWidth="1"/>
    <col min="9719" max="9719" width="16.42578125" style="14" customWidth="1"/>
    <col min="9720" max="9720" width="16.85546875" style="14" customWidth="1"/>
    <col min="9721" max="9721" width="16.5703125" style="14" customWidth="1"/>
    <col min="9722" max="9726" width="17.140625" style="14" customWidth="1"/>
    <col min="9727" max="9727" width="15.85546875" style="14" customWidth="1"/>
    <col min="9728" max="9728" width="17" style="14" customWidth="1"/>
    <col min="9729" max="9729" width="13.5703125" style="14" customWidth="1"/>
    <col min="9730" max="9730" width="15.5703125" style="14" customWidth="1"/>
    <col min="9731" max="9732" width="16.7109375" style="14" customWidth="1"/>
    <col min="9733" max="9733" width="15" style="14" customWidth="1"/>
    <col min="9734" max="9734" width="15.5703125" style="14" customWidth="1"/>
    <col min="9735" max="9735" width="16.42578125" style="14" customWidth="1"/>
    <col min="9736" max="9736" width="0" style="14" hidden="1" customWidth="1"/>
    <col min="9737" max="9741" width="9.140625" style="14"/>
    <col min="9742" max="9742" width="0" style="14" hidden="1" customWidth="1"/>
    <col min="9743" max="9956" width="9.140625" style="14"/>
    <col min="9957" max="9957" width="6" style="14" bestFit="1" customWidth="1"/>
    <col min="9958" max="9958" width="50" style="14" customWidth="1"/>
    <col min="9959" max="9959" width="14.28515625" style="14" customWidth="1"/>
    <col min="9960" max="9960" width="0" style="14" hidden="1" customWidth="1"/>
    <col min="9961" max="9973" width="16.7109375" style="14" customWidth="1"/>
    <col min="9974" max="9974" width="17.7109375" style="14" customWidth="1"/>
    <col min="9975" max="9975" width="16.42578125" style="14" customWidth="1"/>
    <col min="9976" max="9976" width="16.85546875" style="14" customWidth="1"/>
    <col min="9977" max="9977" width="16.5703125" style="14" customWidth="1"/>
    <col min="9978" max="9982" width="17.140625" style="14" customWidth="1"/>
    <col min="9983" max="9983" width="15.85546875" style="14" customWidth="1"/>
    <col min="9984" max="9984" width="17" style="14" customWidth="1"/>
    <col min="9985" max="9985" width="13.5703125" style="14" customWidth="1"/>
    <col min="9986" max="9986" width="15.5703125" style="14" customWidth="1"/>
    <col min="9987" max="9988" width="16.7109375" style="14" customWidth="1"/>
    <col min="9989" max="9989" width="15" style="14" customWidth="1"/>
    <col min="9990" max="9990" width="15.5703125" style="14" customWidth="1"/>
    <col min="9991" max="9991" width="16.42578125" style="14" customWidth="1"/>
    <col min="9992" max="9992" width="0" style="14" hidden="1" customWidth="1"/>
    <col min="9993" max="9997" width="9.140625" style="14"/>
    <col min="9998" max="9998" width="0" style="14" hidden="1" customWidth="1"/>
    <col min="9999" max="10212" width="9.140625" style="14"/>
    <col min="10213" max="10213" width="6" style="14" bestFit="1" customWidth="1"/>
    <col min="10214" max="10214" width="50" style="14" customWidth="1"/>
    <col min="10215" max="10215" width="14.28515625" style="14" customWidth="1"/>
    <col min="10216" max="10216" width="0" style="14" hidden="1" customWidth="1"/>
    <col min="10217" max="10229" width="16.7109375" style="14" customWidth="1"/>
    <col min="10230" max="10230" width="17.7109375" style="14" customWidth="1"/>
    <col min="10231" max="10231" width="16.42578125" style="14" customWidth="1"/>
    <col min="10232" max="10232" width="16.85546875" style="14" customWidth="1"/>
    <col min="10233" max="10233" width="16.5703125" style="14" customWidth="1"/>
    <col min="10234" max="10238" width="17.140625" style="14" customWidth="1"/>
    <col min="10239" max="10239" width="15.85546875" style="14" customWidth="1"/>
    <col min="10240" max="10240" width="17" style="14" customWidth="1"/>
    <col min="10241" max="10241" width="13.5703125" style="14" customWidth="1"/>
    <col min="10242" max="10242" width="15.5703125" style="14" customWidth="1"/>
    <col min="10243" max="10244" width="16.7109375" style="14" customWidth="1"/>
    <col min="10245" max="10245" width="15" style="14" customWidth="1"/>
    <col min="10246" max="10246" width="15.5703125" style="14" customWidth="1"/>
    <col min="10247" max="10247" width="16.42578125" style="14" customWidth="1"/>
    <col min="10248" max="10248" width="0" style="14" hidden="1" customWidth="1"/>
    <col min="10249" max="10253" width="9.140625" style="14"/>
    <col min="10254" max="10254" width="0" style="14" hidden="1" customWidth="1"/>
    <col min="10255" max="10468" width="9.140625" style="14"/>
    <col min="10469" max="10469" width="6" style="14" bestFit="1" customWidth="1"/>
    <col min="10470" max="10470" width="50" style="14" customWidth="1"/>
    <col min="10471" max="10471" width="14.28515625" style="14" customWidth="1"/>
    <col min="10472" max="10472" width="0" style="14" hidden="1" customWidth="1"/>
    <col min="10473" max="10485" width="16.7109375" style="14" customWidth="1"/>
    <col min="10486" max="10486" width="17.7109375" style="14" customWidth="1"/>
    <col min="10487" max="10487" width="16.42578125" style="14" customWidth="1"/>
    <col min="10488" max="10488" width="16.85546875" style="14" customWidth="1"/>
    <col min="10489" max="10489" width="16.5703125" style="14" customWidth="1"/>
    <col min="10490" max="10494" width="17.140625" style="14" customWidth="1"/>
    <col min="10495" max="10495" width="15.85546875" style="14" customWidth="1"/>
    <col min="10496" max="10496" width="17" style="14" customWidth="1"/>
    <col min="10497" max="10497" width="13.5703125" style="14" customWidth="1"/>
    <col min="10498" max="10498" width="15.5703125" style="14" customWidth="1"/>
    <col min="10499" max="10500" width="16.7109375" style="14" customWidth="1"/>
    <col min="10501" max="10501" width="15" style="14" customWidth="1"/>
    <col min="10502" max="10502" width="15.5703125" style="14" customWidth="1"/>
    <col min="10503" max="10503" width="16.42578125" style="14" customWidth="1"/>
    <col min="10504" max="10504" width="0" style="14" hidden="1" customWidth="1"/>
    <col min="10505" max="10509" width="9.140625" style="14"/>
    <col min="10510" max="10510" width="0" style="14" hidden="1" customWidth="1"/>
    <col min="10511" max="10724" width="9.140625" style="14"/>
    <col min="10725" max="10725" width="6" style="14" bestFit="1" customWidth="1"/>
    <col min="10726" max="10726" width="50" style="14" customWidth="1"/>
    <col min="10727" max="10727" width="14.28515625" style="14" customWidth="1"/>
    <col min="10728" max="10728" width="0" style="14" hidden="1" customWidth="1"/>
    <col min="10729" max="10741" width="16.7109375" style="14" customWidth="1"/>
    <col min="10742" max="10742" width="17.7109375" style="14" customWidth="1"/>
    <col min="10743" max="10743" width="16.42578125" style="14" customWidth="1"/>
    <col min="10744" max="10744" width="16.85546875" style="14" customWidth="1"/>
    <col min="10745" max="10745" width="16.5703125" style="14" customWidth="1"/>
    <col min="10746" max="10750" width="17.140625" style="14" customWidth="1"/>
    <col min="10751" max="10751" width="15.85546875" style="14" customWidth="1"/>
    <col min="10752" max="10752" width="17" style="14" customWidth="1"/>
    <col min="10753" max="10753" width="13.5703125" style="14" customWidth="1"/>
    <col min="10754" max="10754" width="15.5703125" style="14" customWidth="1"/>
    <col min="10755" max="10756" width="16.7109375" style="14" customWidth="1"/>
    <col min="10757" max="10757" width="15" style="14" customWidth="1"/>
    <col min="10758" max="10758" width="15.5703125" style="14" customWidth="1"/>
    <col min="10759" max="10759" width="16.42578125" style="14" customWidth="1"/>
    <col min="10760" max="10760" width="0" style="14" hidden="1" customWidth="1"/>
    <col min="10761" max="10765" width="9.140625" style="14"/>
    <col min="10766" max="10766" width="0" style="14" hidden="1" customWidth="1"/>
    <col min="10767" max="10980" width="9.140625" style="14"/>
    <col min="10981" max="10981" width="6" style="14" bestFit="1" customWidth="1"/>
    <col min="10982" max="10982" width="50" style="14" customWidth="1"/>
    <col min="10983" max="10983" width="14.28515625" style="14" customWidth="1"/>
    <col min="10984" max="10984" width="0" style="14" hidden="1" customWidth="1"/>
    <col min="10985" max="10997" width="16.7109375" style="14" customWidth="1"/>
    <col min="10998" max="10998" width="17.7109375" style="14" customWidth="1"/>
    <col min="10999" max="10999" width="16.42578125" style="14" customWidth="1"/>
    <col min="11000" max="11000" width="16.85546875" style="14" customWidth="1"/>
    <col min="11001" max="11001" width="16.5703125" style="14" customWidth="1"/>
    <col min="11002" max="11006" width="17.140625" style="14" customWidth="1"/>
    <col min="11007" max="11007" width="15.85546875" style="14" customWidth="1"/>
    <col min="11008" max="11008" width="17" style="14" customWidth="1"/>
    <col min="11009" max="11009" width="13.5703125" style="14" customWidth="1"/>
    <col min="11010" max="11010" width="15.5703125" style="14" customWidth="1"/>
    <col min="11011" max="11012" width="16.7109375" style="14" customWidth="1"/>
    <col min="11013" max="11013" width="15" style="14" customWidth="1"/>
    <col min="11014" max="11014" width="15.5703125" style="14" customWidth="1"/>
    <col min="11015" max="11015" width="16.42578125" style="14" customWidth="1"/>
    <col min="11016" max="11016" width="0" style="14" hidden="1" customWidth="1"/>
    <col min="11017" max="11021" width="9.140625" style="14"/>
    <col min="11022" max="11022" width="0" style="14" hidden="1" customWidth="1"/>
    <col min="11023" max="11236" width="9.140625" style="14"/>
    <col min="11237" max="11237" width="6" style="14" bestFit="1" customWidth="1"/>
    <col min="11238" max="11238" width="50" style="14" customWidth="1"/>
    <col min="11239" max="11239" width="14.28515625" style="14" customWidth="1"/>
    <col min="11240" max="11240" width="0" style="14" hidden="1" customWidth="1"/>
    <col min="11241" max="11253" width="16.7109375" style="14" customWidth="1"/>
    <col min="11254" max="11254" width="17.7109375" style="14" customWidth="1"/>
    <col min="11255" max="11255" width="16.42578125" style="14" customWidth="1"/>
    <col min="11256" max="11256" width="16.85546875" style="14" customWidth="1"/>
    <col min="11257" max="11257" width="16.5703125" style="14" customWidth="1"/>
    <col min="11258" max="11262" width="17.140625" style="14" customWidth="1"/>
    <col min="11263" max="11263" width="15.85546875" style="14" customWidth="1"/>
    <col min="11264" max="11264" width="17" style="14" customWidth="1"/>
    <col min="11265" max="11265" width="13.5703125" style="14" customWidth="1"/>
    <col min="11266" max="11266" width="15.5703125" style="14" customWidth="1"/>
    <col min="11267" max="11268" width="16.7109375" style="14" customWidth="1"/>
    <col min="11269" max="11269" width="15" style="14" customWidth="1"/>
    <col min="11270" max="11270" width="15.5703125" style="14" customWidth="1"/>
    <col min="11271" max="11271" width="16.42578125" style="14" customWidth="1"/>
    <col min="11272" max="11272" width="0" style="14" hidden="1" customWidth="1"/>
    <col min="11273" max="11277" width="9.140625" style="14"/>
    <col min="11278" max="11278" width="0" style="14" hidden="1" customWidth="1"/>
    <col min="11279" max="11492" width="9.140625" style="14"/>
    <col min="11493" max="11493" width="6" style="14" bestFit="1" customWidth="1"/>
    <col min="11494" max="11494" width="50" style="14" customWidth="1"/>
    <col min="11495" max="11495" width="14.28515625" style="14" customWidth="1"/>
    <col min="11496" max="11496" width="0" style="14" hidden="1" customWidth="1"/>
    <col min="11497" max="11509" width="16.7109375" style="14" customWidth="1"/>
    <col min="11510" max="11510" width="17.7109375" style="14" customWidth="1"/>
    <col min="11511" max="11511" width="16.42578125" style="14" customWidth="1"/>
    <col min="11512" max="11512" width="16.85546875" style="14" customWidth="1"/>
    <col min="11513" max="11513" width="16.5703125" style="14" customWidth="1"/>
    <col min="11514" max="11518" width="17.140625" style="14" customWidth="1"/>
    <col min="11519" max="11519" width="15.85546875" style="14" customWidth="1"/>
    <col min="11520" max="11520" width="17" style="14" customWidth="1"/>
    <col min="11521" max="11521" width="13.5703125" style="14" customWidth="1"/>
    <col min="11522" max="11522" width="15.5703125" style="14" customWidth="1"/>
    <col min="11523" max="11524" width="16.7109375" style="14" customWidth="1"/>
    <col min="11525" max="11525" width="15" style="14" customWidth="1"/>
    <col min="11526" max="11526" width="15.5703125" style="14" customWidth="1"/>
    <col min="11527" max="11527" width="16.42578125" style="14" customWidth="1"/>
    <col min="11528" max="11528" width="0" style="14" hidden="1" customWidth="1"/>
    <col min="11529" max="11533" width="9.140625" style="14"/>
    <col min="11534" max="11534" width="0" style="14" hidden="1" customWidth="1"/>
    <col min="11535" max="11748" width="9.140625" style="14"/>
    <col min="11749" max="11749" width="6" style="14" bestFit="1" customWidth="1"/>
    <col min="11750" max="11750" width="50" style="14" customWidth="1"/>
    <col min="11751" max="11751" width="14.28515625" style="14" customWidth="1"/>
    <col min="11752" max="11752" width="0" style="14" hidden="1" customWidth="1"/>
    <col min="11753" max="11765" width="16.7109375" style="14" customWidth="1"/>
    <col min="11766" max="11766" width="17.7109375" style="14" customWidth="1"/>
    <col min="11767" max="11767" width="16.42578125" style="14" customWidth="1"/>
    <col min="11768" max="11768" width="16.85546875" style="14" customWidth="1"/>
    <col min="11769" max="11769" width="16.5703125" style="14" customWidth="1"/>
    <col min="11770" max="11774" width="17.140625" style="14" customWidth="1"/>
    <col min="11775" max="11775" width="15.85546875" style="14" customWidth="1"/>
    <col min="11776" max="11776" width="17" style="14" customWidth="1"/>
    <col min="11777" max="11777" width="13.5703125" style="14" customWidth="1"/>
    <col min="11778" max="11778" width="15.5703125" style="14" customWidth="1"/>
    <col min="11779" max="11780" width="16.7109375" style="14" customWidth="1"/>
    <col min="11781" max="11781" width="15" style="14" customWidth="1"/>
    <col min="11782" max="11782" width="15.5703125" style="14" customWidth="1"/>
    <col min="11783" max="11783" width="16.42578125" style="14" customWidth="1"/>
    <col min="11784" max="11784" width="0" style="14" hidden="1" customWidth="1"/>
    <col min="11785" max="11789" width="9.140625" style="14"/>
    <col min="11790" max="11790" width="0" style="14" hidden="1" customWidth="1"/>
    <col min="11791" max="12004" width="9.140625" style="14"/>
    <col min="12005" max="12005" width="6" style="14" bestFit="1" customWidth="1"/>
    <col min="12006" max="12006" width="50" style="14" customWidth="1"/>
    <col min="12007" max="12007" width="14.28515625" style="14" customWidth="1"/>
    <col min="12008" max="12008" width="0" style="14" hidden="1" customWidth="1"/>
    <col min="12009" max="12021" width="16.7109375" style="14" customWidth="1"/>
    <col min="12022" max="12022" width="17.7109375" style="14" customWidth="1"/>
    <col min="12023" max="12023" width="16.42578125" style="14" customWidth="1"/>
    <col min="12024" max="12024" width="16.85546875" style="14" customWidth="1"/>
    <col min="12025" max="12025" width="16.5703125" style="14" customWidth="1"/>
    <col min="12026" max="12030" width="17.140625" style="14" customWidth="1"/>
    <col min="12031" max="12031" width="15.85546875" style="14" customWidth="1"/>
    <col min="12032" max="12032" width="17" style="14" customWidth="1"/>
    <col min="12033" max="12033" width="13.5703125" style="14" customWidth="1"/>
    <col min="12034" max="12034" width="15.5703125" style="14" customWidth="1"/>
    <col min="12035" max="12036" width="16.7109375" style="14" customWidth="1"/>
    <col min="12037" max="12037" width="15" style="14" customWidth="1"/>
    <col min="12038" max="12038" width="15.5703125" style="14" customWidth="1"/>
    <col min="12039" max="12039" width="16.42578125" style="14" customWidth="1"/>
    <col min="12040" max="12040" width="0" style="14" hidden="1" customWidth="1"/>
    <col min="12041" max="12045" width="9.140625" style="14"/>
    <col min="12046" max="12046" width="0" style="14" hidden="1" customWidth="1"/>
    <col min="12047" max="12260" width="9.140625" style="14"/>
    <col min="12261" max="12261" width="6" style="14" bestFit="1" customWidth="1"/>
    <col min="12262" max="12262" width="50" style="14" customWidth="1"/>
    <col min="12263" max="12263" width="14.28515625" style="14" customWidth="1"/>
    <col min="12264" max="12264" width="0" style="14" hidden="1" customWidth="1"/>
    <col min="12265" max="12277" width="16.7109375" style="14" customWidth="1"/>
    <col min="12278" max="12278" width="17.7109375" style="14" customWidth="1"/>
    <col min="12279" max="12279" width="16.42578125" style="14" customWidth="1"/>
    <col min="12280" max="12280" width="16.85546875" style="14" customWidth="1"/>
    <col min="12281" max="12281" width="16.5703125" style="14" customWidth="1"/>
    <col min="12282" max="12286" width="17.140625" style="14" customWidth="1"/>
    <col min="12287" max="12287" width="15.85546875" style="14" customWidth="1"/>
    <col min="12288" max="12288" width="17" style="14" customWidth="1"/>
    <col min="12289" max="12289" width="13.5703125" style="14" customWidth="1"/>
    <col min="12290" max="12290" width="15.5703125" style="14" customWidth="1"/>
    <col min="12291" max="12292" width="16.7109375" style="14" customWidth="1"/>
    <col min="12293" max="12293" width="15" style="14" customWidth="1"/>
    <col min="12294" max="12294" width="15.5703125" style="14" customWidth="1"/>
    <col min="12295" max="12295" width="16.42578125" style="14" customWidth="1"/>
    <col min="12296" max="12296" width="0" style="14" hidden="1" customWidth="1"/>
    <col min="12297" max="12301" width="9.140625" style="14"/>
    <col min="12302" max="12302" width="0" style="14" hidden="1" customWidth="1"/>
    <col min="12303" max="12516" width="9.140625" style="14"/>
    <col min="12517" max="12517" width="6" style="14" bestFit="1" customWidth="1"/>
    <col min="12518" max="12518" width="50" style="14" customWidth="1"/>
    <col min="12519" max="12519" width="14.28515625" style="14" customWidth="1"/>
    <col min="12520" max="12520" width="0" style="14" hidden="1" customWidth="1"/>
    <col min="12521" max="12533" width="16.7109375" style="14" customWidth="1"/>
    <col min="12534" max="12534" width="17.7109375" style="14" customWidth="1"/>
    <col min="12535" max="12535" width="16.42578125" style="14" customWidth="1"/>
    <col min="12536" max="12536" width="16.85546875" style="14" customWidth="1"/>
    <col min="12537" max="12537" width="16.5703125" style="14" customWidth="1"/>
    <col min="12538" max="12542" width="17.140625" style="14" customWidth="1"/>
    <col min="12543" max="12543" width="15.85546875" style="14" customWidth="1"/>
    <col min="12544" max="12544" width="17" style="14" customWidth="1"/>
    <col min="12545" max="12545" width="13.5703125" style="14" customWidth="1"/>
    <col min="12546" max="12546" width="15.5703125" style="14" customWidth="1"/>
    <col min="12547" max="12548" width="16.7109375" style="14" customWidth="1"/>
    <col min="12549" max="12549" width="15" style="14" customWidth="1"/>
    <col min="12550" max="12550" width="15.5703125" style="14" customWidth="1"/>
    <col min="12551" max="12551" width="16.42578125" style="14" customWidth="1"/>
    <col min="12552" max="12552" width="0" style="14" hidden="1" customWidth="1"/>
    <col min="12553" max="12557" width="9.140625" style="14"/>
    <col min="12558" max="12558" width="0" style="14" hidden="1" customWidth="1"/>
    <col min="12559" max="12772" width="9.140625" style="14"/>
    <col min="12773" max="12773" width="6" style="14" bestFit="1" customWidth="1"/>
    <col min="12774" max="12774" width="50" style="14" customWidth="1"/>
    <col min="12775" max="12775" width="14.28515625" style="14" customWidth="1"/>
    <col min="12776" max="12776" width="0" style="14" hidden="1" customWidth="1"/>
    <col min="12777" max="12789" width="16.7109375" style="14" customWidth="1"/>
    <col min="12790" max="12790" width="17.7109375" style="14" customWidth="1"/>
    <col min="12791" max="12791" width="16.42578125" style="14" customWidth="1"/>
    <col min="12792" max="12792" width="16.85546875" style="14" customWidth="1"/>
    <col min="12793" max="12793" width="16.5703125" style="14" customWidth="1"/>
    <col min="12794" max="12798" width="17.140625" style="14" customWidth="1"/>
    <col min="12799" max="12799" width="15.85546875" style="14" customWidth="1"/>
    <col min="12800" max="12800" width="17" style="14" customWidth="1"/>
    <col min="12801" max="12801" width="13.5703125" style="14" customWidth="1"/>
    <col min="12802" max="12802" width="15.5703125" style="14" customWidth="1"/>
    <col min="12803" max="12804" width="16.7109375" style="14" customWidth="1"/>
    <col min="12805" max="12805" width="15" style="14" customWidth="1"/>
    <col min="12806" max="12806" width="15.5703125" style="14" customWidth="1"/>
    <col min="12807" max="12807" width="16.42578125" style="14" customWidth="1"/>
    <col min="12808" max="12808" width="0" style="14" hidden="1" customWidth="1"/>
    <col min="12809" max="12813" width="9.140625" style="14"/>
    <col min="12814" max="12814" width="0" style="14" hidden="1" customWidth="1"/>
    <col min="12815" max="13028" width="9.140625" style="14"/>
    <col min="13029" max="13029" width="6" style="14" bestFit="1" customWidth="1"/>
    <col min="13030" max="13030" width="50" style="14" customWidth="1"/>
    <col min="13031" max="13031" width="14.28515625" style="14" customWidth="1"/>
    <col min="13032" max="13032" width="0" style="14" hidden="1" customWidth="1"/>
    <col min="13033" max="13045" width="16.7109375" style="14" customWidth="1"/>
    <col min="13046" max="13046" width="17.7109375" style="14" customWidth="1"/>
    <col min="13047" max="13047" width="16.42578125" style="14" customWidth="1"/>
    <col min="13048" max="13048" width="16.85546875" style="14" customWidth="1"/>
    <col min="13049" max="13049" width="16.5703125" style="14" customWidth="1"/>
    <col min="13050" max="13054" width="17.140625" style="14" customWidth="1"/>
    <col min="13055" max="13055" width="15.85546875" style="14" customWidth="1"/>
    <col min="13056" max="13056" width="17" style="14" customWidth="1"/>
    <col min="13057" max="13057" width="13.5703125" style="14" customWidth="1"/>
    <col min="13058" max="13058" width="15.5703125" style="14" customWidth="1"/>
    <col min="13059" max="13060" width="16.7109375" style="14" customWidth="1"/>
    <col min="13061" max="13061" width="15" style="14" customWidth="1"/>
    <col min="13062" max="13062" width="15.5703125" style="14" customWidth="1"/>
    <col min="13063" max="13063" width="16.42578125" style="14" customWidth="1"/>
    <col min="13064" max="13064" width="0" style="14" hidden="1" customWidth="1"/>
    <col min="13065" max="13069" width="9.140625" style="14"/>
    <col min="13070" max="13070" width="0" style="14" hidden="1" customWidth="1"/>
    <col min="13071" max="13284" width="9.140625" style="14"/>
    <col min="13285" max="13285" width="6" style="14" bestFit="1" customWidth="1"/>
    <col min="13286" max="13286" width="50" style="14" customWidth="1"/>
    <col min="13287" max="13287" width="14.28515625" style="14" customWidth="1"/>
    <col min="13288" max="13288" width="0" style="14" hidden="1" customWidth="1"/>
    <col min="13289" max="13301" width="16.7109375" style="14" customWidth="1"/>
    <col min="13302" max="13302" width="17.7109375" style="14" customWidth="1"/>
    <col min="13303" max="13303" width="16.42578125" style="14" customWidth="1"/>
    <col min="13304" max="13304" width="16.85546875" style="14" customWidth="1"/>
    <col min="13305" max="13305" width="16.5703125" style="14" customWidth="1"/>
    <col min="13306" max="13310" width="17.140625" style="14" customWidth="1"/>
    <col min="13311" max="13311" width="15.85546875" style="14" customWidth="1"/>
    <col min="13312" max="13312" width="17" style="14" customWidth="1"/>
    <col min="13313" max="13313" width="13.5703125" style="14" customWidth="1"/>
    <col min="13314" max="13314" width="15.5703125" style="14" customWidth="1"/>
    <col min="13315" max="13316" width="16.7109375" style="14" customWidth="1"/>
    <col min="13317" max="13317" width="15" style="14" customWidth="1"/>
    <col min="13318" max="13318" width="15.5703125" style="14" customWidth="1"/>
    <col min="13319" max="13319" width="16.42578125" style="14" customWidth="1"/>
    <col min="13320" max="13320" width="0" style="14" hidden="1" customWidth="1"/>
    <col min="13321" max="13325" width="9.140625" style="14"/>
    <col min="13326" max="13326" width="0" style="14" hidden="1" customWidth="1"/>
    <col min="13327" max="13540" width="9.140625" style="14"/>
    <col min="13541" max="13541" width="6" style="14" bestFit="1" customWidth="1"/>
    <col min="13542" max="13542" width="50" style="14" customWidth="1"/>
    <col min="13543" max="13543" width="14.28515625" style="14" customWidth="1"/>
    <col min="13544" max="13544" width="0" style="14" hidden="1" customWidth="1"/>
    <col min="13545" max="13557" width="16.7109375" style="14" customWidth="1"/>
    <col min="13558" max="13558" width="17.7109375" style="14" customWidth="1"/>
    <col min="13559" max="13559" width="16.42578125" style="14" customWidth="1"/>
    <col min="13560" max="13560" width="16.85546875" style="14" customWidth="1"/>
    <col min="13561" max="13561" width="16.5703125" style="14" customWidth="1"/>
    <col min="13562" max="13566" width="17.140625" style="14" customWidth="1"/>
    <col min="13567" max="13567" width="15.85546875" style="14" customWidth="1"/>
    <col min="13568" max="13568" width="17" style="14" customWidth="1"/>
    <col min="13569" max="13569" width="13.5703125" style="14" customWidth="1"/>
    <col min="13570" max="13570" width="15.5703125" style="14" customWidth="1"/>
    <col min="13571" max="13572" width="16.7109375" style="14" customWidth="1"/>
    <col min="13573" max="13573" width="15" style="14" customWidth="1"/>
    <col min="13574" max="13574" width="15.5703125" style="14" customWidth="1"/>
    <col min="13575" max="13575" width="16.42578125" style="14" customWidth="1"/>
    <col min="13576" max="13576" width="0" style="14" hidden="1" customWidth="1"/>
    <col min="13577" max="13581" width="9.140625" style="14"/>
    <col min="13582" max="13582" width="0" style="14" hidden="1" customWidth="1"/>
    <col min="13583" max="13796" width="9.140625" style="14"/>
    <col min="13797" max="13797" width="6" style="14" bestFit="1" customWidth="1"/>
    <col min="13798" max="13798" width="50" style="14" customWidth="1"/>
    <col min="13799" max="13799" width="14.28515625" style="14" customWidth="1"/>
    <col min="13800" max="13800" width="0" style="14" hidden="1" customWidth="1"/>
    <col min="13801" max="13813" width="16.7109375" style="14" customWidth="1"/>
    <col min="13814" max="13814" width="17.7109375" style="14" customWidth="1"/>
    <col min="13815" max="13815" width="16.42578125" style="14" customWidth="1"/>
    <col min="13816" max="13816" width="16.85546875" style="14" customWidth="1"/>
    <col min="13817" max="13817" width="16.5703125" style="14" customWidth="1"/>
    <col min="13818" max="13822" width="17.140625" style="14" customWidth="1"/>
    <col min="13823" max="13823" width="15.85546875" style="14" customWidth="1"/>
    <col min="13824" max="13824" width="17" style="14" customWidth="1"/>
    <col min="13825" max="13825" width="13.5703125" style="14" customWidth="1"/>
    <col min="13826" max="13826" width="15.5703125" style="14" customWidth="1"/>
    <col min="13827" max="13828" width="16.7109375" style="14" customWidth="1"/>
    <col min="13829" max="13829" width="15" style="14" customWidth="1"/>
    <col min="13830" max="13830" width="15.5703125" style="14" customWidth="1"/>
    <col min="13831" max="13831" width="16.42578125" style="14" customWidth="1"/>
    <col min="13832" max="13832" width="0" style="14" hidden="1" customWidth="1"/>
    <col min="13833" max="13837" width="9.140625" style="14"/>
    <col min="13838" max="13838" width="0" style="14" hidden="1" customWidth="1"/>
    <col min="13839" max="14052" width="9.140625" style="14"/>
    <col min="14053" max="14053" width="6" style="14" bestFit="1" customWidth="1"/>
    <col min="14054" max="14054" width="50" style="14" customWidth="1"/>
    <col min="14055" max="14055" width="14.28515625" style="14" customWidth="1"/>
    <col min="14056" max="14056" width="0" style="14" hidden="1" customWidth="1"/>
    <col min="14057" max="14069" width="16.7109375" style="14" customWidth="1"/>
    <col min="14070" max="14070" width="17.7109375" style="14" customWidth="1"/>
    <col min="14071" max="14071" width="16.42578125" style="14" customWidth="1"/>
    <col min="14072" max="14072" width="16.85546875" style="14" customWidth="1"/>
    <col min="14073" max="14073" width="16.5703125" style="14" customWidth="1"/>
    <col min="14074" max="14078" width="17.140625" style="14" customWidth="1"/>
    <col min="14079" max="14079" width="15.85546875" style="14" customWidth="1"/>
    <col min="14080" max="14080" width="17" style="14" customWidth="1"/>
    <col min="14081" max="14081" width="13.5703125" style="14" customWidth="1"/>
    <col min="14082" max="14082" width="15.5703125" style="14" customWidth="1"/>
    <col min="14083" max="14084" width="16.7109375" style="14" customWidth="1"/>
    <col min="14085" max="14085" width="15" style="14" customWidth="1"/>
    <col min="14086" max="14086" width="15.5703125" style="14" customWidth="1"/>
    <col min="14087" max="14087" width="16.42578125" style="14" customWidth="1"/>
    <col min="14088" max="14088" width="0" style="14" hidden="1" customWidth="1"/>
    <col min="14089" max="14093" width="9.140625" style="14"/>
    <col min="14094" max="14094" width="0" style="14" hidden="1" customWidth="1"/>
    <col min="14095" max="14308" width="9.140625" style="14"/>
    <col min="14309" max="14309" width="6" style="14" bestFit="1" customWidth="1"/>
    <col min="14310" max="14310" width="50" style="14" customWidth="1"/>
    <col min="14311" max="14311" width="14.28515625" style="14" customWidth="1"/>
    <col min="14312" max="14312" width="0" style="14" hidden="1" customWidth="1"/>
    <col min="14313" max="14325" width="16.7109375" style="14" customWidth="1"/>
    <col min="14326" max="14326" width="17.7109375" style="14" customWidth="1"/>
    <col min="14327" max="14327" width="16.42578125" style="14" customWidth="1"/>
    <col min="14328" max="14328" width="16.85546875" style="14" customWidth="1"/>
    <col min="14329" max="14329" width="16.5703125" style="14" customWidth="1"/>
    <col min="14330" max="14334" width="17.140625" style="14" customWidth="1"/>
    <col min="14335" max="14335" width="15.85546875" style="14" customWidth="1"/>
    <col min="14336" max="14336" width="17" style="14" customWidth="1"/>
    <col min="14337" max="14337" width="13.5703125" style="14" customWidth="1"/>
    <col min="14338" max="14338" width="15.5703125" style="14" customWidth="1"/>
    <col min="14339" max="14340" width="16.7109375" style="14" customWidth="1"/>
    <col min="14341" max="14341" width="15" style="14" customWidth="1"/>
    <col min="14342" max="14342" width="15.5703125" style="14" customWidth="1"/>
    <col min="14343" max="14343" width="16.42578125" style="14" customWidth="1"/>
    <col min="14344" max="14344" width="0" style="14" hidden="1" customWidth="1"/>
    <col min="14345" max="14349" width="9.140625" style="14"/>
    <col min="14350" max="14350" width="0" style="14" hidden="1" customWidth="1"/>
    <col min="14351" max="14564" width="9.140625" style="14"/>
    <col min="14565" max="14565" width="6" style="14" bestFit="1" customWidth="1"/>
    <col min="14566" max="14566" width="50" style="14" customWidth="1"/>
    <col min="14567" max="14567" width="14.28515625" style="14" customWidth="1"/>
    <col min="14568" max="14568" width="0" style="14" hidden="1" customWidth="1"/>
    <col min="14569" max="14581" width="16.7109375" style="14" customWidth="1"/>
    <col min="14582" max="14582" width="17.7109375" style="14" customWidth="1"/>
    <col min="14583" max="14583" width="16.42578125" style="14" customWidth="1"/>
    <col min="14584" max="14584" width="16.85546875" style="14" customWidth="1"/>
    <col min="14585" max="14585" width="16.5703125" style="14" customWidth="1"/>
    <col min="14586" max="14590" width="17.140625" style="14" customWidth="1"/>
    <col min="14591" max="14591" width="15.85546875" style="14" customWidth="1"/>
    <col min="14592" max="14592" width="17" style="14" customWidth="1"/>
    <col min="14593" max="14593" width="13.5703125" style="14" customWidth="1"/>
    <col min="14594" max="14594" width="15.5703125" style="14" customWidth="1"/>
    <col min="14595" max="14596" width="16.7109375" style="14" customWidth="1"/>
    <col min="14597" max="14597" width="15" style="14" customWidth="1"/>
    <col min="14598" max="14598" width="15.5703125" style="14" customWidth="1"/>
    <col min="14599" max="14599" width="16.42578125" style="14" customWidth="1"/>
    <col min="14600" max="14600" width="0" style="14" hidden="1" customWidth="1"/>
    <col min="14601" max="14605" width="9.140625" style="14"/>
    <col min="14606" max="14606" width="0" style="14" hidden="1" customWidth="1"/>
    <col min="14607" max="14820" width="9.140625" style="14"/>
    <col min="14821" max="14821" width="6" style="14" bestFit="1" customWidth="1"/>
    <col min="14822" max="14822" width="50" style="14" customWidth="1"/>
    <col min="14823" max="14823" width="14.28515625" style="14" customWidth="1"/>
    <col min="14824" max="14824" width="0" style="14" hidden="1" customWidth="1"/>
    <col min="14825" max="14837" width="16.7109375" style="14" customWidth="1"/>
    <col min="14838" max="14838" width="17.7109375" style="14" customWidth="1"/>
    <col min="14839" max="14839" width="16.42578125" style="14" customWidth="1"/>
    <col min="14840" max="14840" width="16.85546875" style="14" customWidth="1"/>
    <col min="14841" max="14841" width="16.5703125" style="14" customWidth="1"/>
    <col min="14842" max="14846" width="17.140625" style="14" customWidth="1"/>
    <col min="14847" max="14847" width="15.85546875" style="14" customWidth="1"/>
    <col min="14848" max="14848" width="17" style="14" customWidth="1"/>
    <col min="14849" max="14849" width="13.5703125" style="14" customWidth="1"/>
    <col min="14850" max="14850" width="15.5703125" style="14" customWidth="1"/>
    <col min="14851" max="14852" width="16.7109375" style="14" customWidth="1"/>
    <col min="14853" max="14853" width="15" style="14" customWidth="1"/>
    <col min="14854" max="14854" width="15.5703125" style="14" customWidth="1"/>
    <col min="14855" max="14855" width="16.42578125" style="14" customWidth="1"/>
    <col min="14856" max="14856" width="0" style="14" hidden="1" customWidth="1"/>
    <col min="14857" max="14861" width="9.140625" style="14"/>
    <col min="14862" max="14862" width="0" style="14" hidden="1" customWidth="1"/>
    <col min="14863" max="15076" width="9.140625" style="14"/>
    <col min="15077" max="15077" width="6" style="14" bestFit="1" customWidth="1"/>
    <col min="15078" max="15078" width="50" style="14" customWidth="1"/>
    <col min="15079" max="15079" width="14.28515625" style="14" customWidth="1"/>
    <col min="15080" max="15080" width="0" style="14" hidden="1" customWidth="1"/>
    <col min="15081" max="15093" width="16.7109375" style="14" customWidth="1"/>
    <col min="15094" max="15094" width="17.7109375" style="14" customWidth="1"/>
    <col min="15095" max="15095" width="16.42578125" style="14" customWidth="1"/>
    <col min="15096" max="15096" width="16.85546875" style="14" customWidth="1"/>
    <col min="15097" max="15097" width="16.5703125" style="14" customWidth="1"/>
    <col min="15098" max="15102" width="17.140625" style="14" customWidth="1"/>
    <col min="15103" max="15103" width="15.85546875" style="14" customWidth="1"/>
    <col min="15104" max="15104" width="17" style="14" customWidth="1"/>
    <col min="15105" max="15105" width="13.5703125" style="14" customWidth="1"/>
    <col min="15106" max="15106" width="15.5703125" style="14" customWidth="1"/>
    <col min="15107" max="15108" width="16.7109375" style="14" customWidth="1"/>
    <col min="15109" max="15109" width="15" style="14" customWidth="1"/>
    <col min="15110" max="15110" width="15.5703125" style="14" customWidth="1"/>
    <col min="15111" max="15111" width="16.42578125" style="14" customWidth="1"/>
    <col min="15112" max="15112" width="0" style="14" hidden="1" customWidth="1"/>
    <col min="15113" max="15117" width="9.140625" style="14"/>
    <col min="15118" max="15118" width="0" style="14" hidden="1" customWidth="1"/>
    <col min="15119" max="15332" width="9.140625" style="14"/>
    <col min="15333" max="15333" width="6" style="14" bestFit="1" customWidth="1"/>
    <col min="15334" max="15334" width="50" style="14" customWidth="1"/>
    <col min="15335" max="15335" width="14.28515625" style="14" customWidth="1"/>
    <col min="15336" max="15336" width="0" style="14" hidden="1" customWidth="1"/>
    <col min="15337" max="15349" width="16.7109375" style="14" customWidth="1"/>
    <col min="15350" max="15350" width="17.7109375" style="14" customWidth="1"/>
    <col min="15351" max="15351" width="16.42578125" style="14" customWidth="1"/>
    <col min="15352" max="15352" width="16.85546875" style="14" customWidth="1"/>
    <col min="15353" max="15353" width="16.5703125" style="14" customWidth="1"/>
    <col min="15354" max="15358" width="17.140625" style="14" customWidth="1"/>
    <col min="15359" max="15359" width="15.85546875" style="14" customWidth="1"/>
    <col min="15360" max="15360" width="17" style="14" customWidth="1"/>
    <col min="15361" max="15361" width="13.5703125" style="14" customWidth="1"/>
    <col min="15362" max="15362" width="15.5703125" style="14" customWidth="1"/>
    <col min="15363" max="15364" width="16.7109375" style="14" customWidth="1"/>
    <col min="15365" max="15365" width="15" style="14" customWidth="1"/>
    <col min="15366" max="15366" width="15.5703125" style="14" customWidth="1"/>
    <col min="15367" max="15367" width="16.42578125" style="14" customWidth="1"/>
    <col min="15368" max="15368" width="0" style="14" hidden="1" customWidth="1"/>
    <col min="15369" max="15373" width="9.140625" style="14"/>
    <col min="15374" max="15374" width="0" style="14" hidden="1" customWidth="1"/>
    <col min="15375" max="15588" width="9.140625" style="14"/>
    <col min="15589" max="15589" width="6" style="14" bestFit="1" customWidth="1"/>
    <col min="15590" max="15590" width="50" style="14" customWidth="1"/>
    <col min="15591" max="15591" width="14.28515625" style="14" customWidth="1"/>
    <col min="15592" max="15592" width="0" style="14" hidden="1" customWidth="1"/>
    <col min="15593" max="15605" width="16.7109375" style="14" customWidth="1"/>
    <col min="15606" max="15606" width="17.7109375" style="14" customWidth="1"/>
    <col min="15607" max="15607" width="16.42578125" style="14" customWidth="1"/>
    <col min="15608" max="15608" width="16.85546875" style="14" customWidth="1"/>
    <col min="15609" max="15609" width="16.5703125" style="14" customWidth="1"/>
    <col min="15610" max="15614" width="17.140625" style="14" customWidth="1"/>
    <col min="15615" max="15615" width="15.85546875" style="14" customWidth="1"/>
    <col min="15616" max="15616" width="17" style="14" customWidth="1"/>
    <col min="15617" max="15617" width="13.5703125" style="14" customWidth="1"/>
    <col min="15618" max="15618" width="15.5703125" style="14" customWidth="1"/>
    <col min="15619" max="15620" width="16.7109375" style="14" customWidth="1"/>
    <col min="15621" max="15621" width="15" style="14" customWidth="1"/>
    <col min="15622" max="15622" width="15.5703125" style="14" customWidth="1"/>
    <col min="15623" max="15623" width="16.42578125" style="14" customWidth="1"/>
    <col min="15624" max="15624" width="0" style="14" hidden="1" customWidth="1"/>
    <col min="15625" max="15629" width="9.140625" style="14"/>
    <col min="15630" max="15630" width="0" style="14" hidden="1" customWidth="1"/>
    <col min="15631" max="15844" width="9.140625" style="14"/>
    <col min="15845" max="15845" width="6" style="14" bestFit="1" customWidth="1"/>
    <col min="15846" max="15846" width="50" style="14" customWidth="1"/>
    <col min="15847" max="15847" width="14.28515625" style="14" customWidth="1"/>
    <col min="15848" max="15848" width="0" style="14" hidden="1" customWidth="1"/>
    <col min="15849" max="15861" width="16.7109375" style="14" customWidth="1"/>
    <col min="15862" max="15862" width="17.7109375" style="14" customWidth="1"/>
    <col min="15863" max="15863" width="16.42578125" style="14" customWidth="1"/>
    <col min="15864" max="15864" width="16.85546875" style="14" customWidth="1"/>
    <col min="15865" max="15865" width="16.5703125" style="14" customWidth="1"/>
    <col min="15866" max="15870" width="17.140625" style="14" customWidth="1"/>
    <col min="15871" max="15871" width="15.85546875" style="14" customWidth="1"/>
    <col min="15872" max="15872" width="17" style="14" customWidth="1"/>
    <col min="15873" max="15873" width="13.5703125" style="14" customWidth="1"/>
    <col min="15874" max="15874" width="15.5703125" style="14" customWidth="1"/>
    <col min="15875" max="15876" width="16.7109375" style="14" customWidth="1"/>
    <col min="15877" max="15877" width="15" style="14" customWidth="1"/>
    <col min="15878" max="15878" width="15.5703125" style="14" customWidth="1"/>
    <col min="15879" max="15879" width="16.42578125" style="14" customWidth="1"/>
    <col min="15880" max="15880" width="0" style="14" hidden="1" customWidth="1"/>
    <col min="15881" max="15885" width="9.140625" style="14"/>
    <col min="15886" max="15886" width="0" style="14" hidden="1" customWidth="1"/>
    <col min="15887" max="16100" width="9.140625" style="14"/>
    <col min="16101" max="16101" width="6" style="14" bestFit="1" customWidth="1"/>
    <col min="16102" max="16102" width="50" style="14" customWidth="1"/>
    <col min="16103" max="16103" width="14.28515625" style="14" customWidth="1"/>
    <col min="16104" max="16104" width="0" style="14" hidden="1" customWidth="1"/>
    <col min="16105" max="16117" width="16.7109375" style="14" customWidth="1"/>
    <col min="16118" max="16118" width="17.7109375" style="14" customWidth="1"/>
    <col min="16119" max="16119" width="16.42578125" style="14" customWidth="1"/>
    <col min="16120" max="16120" width="16.85546875" style="14" customWidth="1"/>
    <col min="16121" max="16121" width="16.5703125" style="14" customWidth="1"/>
    <col min="16122" max="16126" width="17.140625" style="14" customWidth="1"/>
    <col min="16127" max="16127" width="15.85546875" style="14" customWidth="1"/>
    <col min="16128" max="16128" width="17" style="14" customWidth="1"/>
    <col min="16129" max="16129" width="13.5703125" style="14" customWidth="1"/>
    <col min="16130" max="16130" width="15.5703125" style="14" customWidth="1"/>
    <col min="16131" max="16132" width="16.7109375" style="14" customWidth="1"/>
    <col min="16133" max="16133" width="15" style="14" customWidth="1"/>
    <col min="16134" max="16134" width="15.5703125" style="14" customWidth="1"/>
    <col min="16135" max="16135" width="16.42578125" style="14" customWidth="1"/>
    <col min="16136" max="16136" width="0" style="14" hidden="1" customWidth="1"/>
    <col min="16137" max="16141" width="9.140625" style="14"/>
    <col min="16142" max="16142" width="0" style="14" hidden="1" customWidth="1"/>
    <col min="16143" max="16384" width="9.140625" style="14"/>
  </cols>
  <sheetData>
    <row r="1" spans="1:14" ht="27.75" customHeight="1">
      <c r="A1" s="196" t="s">
        <v>181</v>
      </c>
      <c r="B1" s="196"/>
      <c r="C1" s="196"/>
      <c r="D1" s="196"/>
      <c r="E1" s="196"/>
      <c r="F1" s="196"/>
      <c r="G1" s="196"/>
    </row>
    <row r="2" spans="1:14" ht="27" customHeight="1">
      <c r="A2" s="197" t="s">
        <v>180</v>
      </c>
      <c r="B2" s="197"/>
      <c r="C2" s="197"/>
      <c r="D2" s="197"/>
      <c r="E2" s="197"/>
      <c r="F2" s="197"/>
      <c r="G2" s="197"/>
    </row>
    <row r="3" spans="1:14" s="1" customFormat="1" ht="27.75" customHeight="1">
      <c r="A3" s="175" t="s">
        <v>1</v>
      </c>
      <c r="B3" s="175" t="s">
        <v>2</v>
      </c>
      <c r="C3" s="178" t="s">
        <v>3</v>
      </c>
      <c r="D3" s="178" t="s">
        <v>170</v>
      </c>
      <c r="E3" s="178"/>
      <c r="F3" s="178" t="s">
        <v>8</v>
      </c>
      <c r="G3" s="178"/>
      <c r="N3" s="30"/>
    </row>
    <row r="4" spans="1:14" s="1" customFormat="1" ht="27" customHeight="1">
      <c r="A4" s="176"/>
      <c r="B4" s="176"/>
      <c r="C4" s="178"/>
      <c r="D4" s="178"/>
      <c r="E4" s="178"/>
      <c r="F4" s="178"/>
      <c r="G4" s="178"/>
      <c r="N4" s="30"/>
    </row>
    <row r="5" spans="1:14" s="1" customFormat="1" ht="48.75" customHeight="1">
      <c r="A5" s="177"/>
      <c r="B5" s="177"/>
      <c r="C5" s="178"/>
      <c r="D5" s="58" t="s">
        <v>28</v>
      </c>
      <c r="E5" s="4" t="s">
        <v>29</v>
      </c>
      <c r="F5" s="58" t="s">
        <v>28</v>
      </c>
      <c r="G5" s="4" t="s">
        <v>29</v>
      </c>
      <c r="H5" s="1" t="s">
        <v>151</v>
      </c>
      <c r="I5" s="7"/>
      <c r="J5" s="7"/>
      <c r="K5" s="7"/>
      <c r="L5" s="7"/>
      <c r="M5" s="7"/>
      <c r="N5" s="30"/>
    </row>
    <row r="6" spans="1:14" s="56" customFormat="1">
      <c r="A6" s="33" t="s">
        <v>34</v>
      </c>
      <c r="B6" s="34"/>
      <c r="C6" s="36">
        <v>337437.06199999992</v>
      </c>
      <c r="D6" s="11">
        <v>138026.334</v>
      </c>
      <c r="E6" s="12">
        <v>0.40904319514256571</v>
      </c>
      <c r="F6" s="11">
        <v>199410.728</v>
      </c>
      <c r="G6" s="12">
        <v>0.59095680485743463</v>
      </c>
      <c r="H6" s="55">
        <v>1342</v>
      </c>
      <c r="J6" s="13"/>
      <c r="K6" s="13"/>
      <c r="N6" s="57"/>
    </row>
    <row r="7" spans="1:14">
      <c r="A7" s="39" t="s">
        <v>87</v>
      </c>
      <c r="B7" s="40" t="s">
        <v>88</v>
      </c>
      <c r="C7" s="42">
        <v>262</v>
      </c>
      <c r="D7" s="11">
        <v>0</v>
      </c>
      <c r="E7" s="12">
        <v>0</v>
      </c>
      <c r="F7" s="11">
        <v>262</v>
      </c>
      <c r="G7" s="12">
        <v>1</v>
      </c>
      <c r="H7" s="47">
        <v>1</v>
      </c>
    </row>
    <row r="8" spans="1:14" ht="22.5">
      <c r="A8" s="39" t="s">
        <v>46</v>
      </c>
      <c r="B8" s="40" t="s">
        <v>47</v>
      </c>
      <c r="C8" s="42">
        <v>2</v>
      </c>
      <c r="D8" s="11">
        <v>0</v>
      </c>
      <c r="E8" s="12">
        <v>0</v>
      </c>
      <c r="F8" s="11">
        <v>2</v>
      </c>
      <c r="G8" s="12">
        <v>1</v>
      </c>
      <c r="H8" s="47">
        <v>1</v>
      </c>
    </row>
    <row r="9" spans="1:14">
      <c r="A9" s="39" t="s">
        <v>107</v>
      </c>
      <c r="B9" s="40" t="s">
        <v>108</v>
      </c>
      <c r="C9" s="42">
        <v>10.84</v>
      </c>
      <c r="D9" s="11">
        <v>0</v>
      </c>
      <c r="E9" s="12">
        <v>0</v>
      </c>
      <c r="F9" s="11">
        <v>10.84</v>
      </c>
      <c r="G9" s="12">
        <v>1</v>
      </c>
      <c r="H9" s="47">
        <v>1</v>
      </c>
    </row>
    <row r="10" spans="1:14" ht="22.5">
      <c r="A10" s="39" t="s">
        <v>51</v>
      </c>
      <c r="B10" s="40" t="s">
        <v>52</v>
      </c>
      <c r="C10" s="42">
        <v>208804.19899999999</v>
      </c>
      <c r="D10" s="11">
        <v>122833.52</v>
      </c>
      <c r="E10" s="12">
        <v>0.58827131153622059</v>
      </c>
      <c r="F10" s="11">
        <v>85970.679000000004</v>
      </c>
      <c r="G10" s="12">
        <v>0.41172868846377941</v>
      </c>
      <c r="H10" s="47">
        <v>66</v>
      </c>
    </row>
    <row r="11" spans="1:14" ht="22.5">
      <c r="A11" s="39" t="s">
        <v>59</v>
      </c>
      <c r="B11" s="40" t="s">
        <v>60</v>
      </c>
      <c r="C11" s="42">
        <v>7.4</v>
      </c>
      <c r="D11" s="11">
        <v>0</v>
      </c>
      <c r="E11" s="12">
        <v>0</v>
      </c>
      <c r="F11" s="11">
        <v>7.4</v>
      </c>
      <c r="G11" s="12">
        <v>1</v>
      </c>
      <c r="H11" s="47">
        <v>1</v>
      </c>
    </row>
    <row r="12" spans="1:14">
      <c r="A12" s="39" t="s">
        <v>44</v>
      </c>
      <c r="B12" s="40" t="s">
        <v>45</v>
      </c>
      <c r="C12" s="42">
        <v>2215.4950000000003</v>
      </c>
      <c r="D12" s="11">
        <v>1694.71</v>
      </c>
      <c r="E12" s="12">
        <v>0.76493514993263345</v>
      </c>
      <c r="F12" s="11">
        <v>520.78499999999997</v>
      </c>
      <c r="G12" s="12">
        <v>0.23506485006736638</v>
      </c>
      <c r="H12" s="47">
        <v>13</v>
      </c>
    </row>
    <row r="13" spans="1:14" ht="22.5">
      <c r="A13" s="39" t="s">
        <v>72</v>
      </c>
      <c r="B13" s="40" t="s">
        <v>73</v>
      </c>
      <c r="C13" s="42">
        <v>53.231999999999999</v>
      </c>
      <c r="D13" s="11">
        <v>0.3</v>
      </c>
      <c r="E13" s="12">
        <v>5.6357078449053204E-3</v>
      </c>
      <c r="F13" s="11">
        <v>52.932000000000002</v>
      </c>
      <c r="G13" s="12">
        <v>0.9943642921550947</v>
      </c>
      <c r="H13" s="47">
        <v>10</v>
      </c>
    </row>
    <row r="14" spans="1:14" ht="22.5">
      <c r="A14" s="39" t="s">
        <v>46</v>
      </c>
      <c r="B14" s="40" t="s">
        <v>47</v>
      </c>
      <c r="C14" s="42">
        <v>46197.348000000005</v>
      </c>
      <c r="D14" s="11">
        <v>2356.998</v>
      </c>
      <c r="E14" s="12">
        <v>5.1020201419354198E-2</v>
      </c>
      <c r="F14" s="11">
        <v>43840.35</v>
      </c>
      <c r="G14" s="12">
        <v>0.94897979858064563</v>
      </c>
      <c r="H14" s="47">
        <v>1212</v>
      </c>
    </row>
    <row r="15" spans="1:14" ht="33.75">
      <c r="A15" s="39" t="s">
        <v>152</v>
      </c>
      <c r="B15" s="40" t="s">
        <v>47</v>
      </c>
      <c r="C15" s="42">
        <v>5.4</v>
      </c>
      <c r="D15" s="11">
        <v>0</v>
      </c>
      <c r="E15" s="12">
        <v>0</v>
      </c>
      <c r="F15" s="11">
        <v>5.4</v>
      </c>
      <c r="G15" s="12">
        <v>1</v>
      </c>
      <c r="H15" s="47">
        <v>1</v>
      </c>
    </row>
    <row r="16" spans="1:14" ht="22.5">
      <c r="A16" s="39" t="s">
        <v>153</v>
      </c>
      <c r="B16" s="40" t="s">
        <v>47</v>
      </c>
      <c r="C16" s="42">
        <v>57.817999999999998</v>
      </c>
      <c r="D16" s="11">
        <v>0</v>
      </c>
      <c r="E16" s="12">
        <v>0</v>
      </c>
      <c r="F16" s="11">
        <v>57.817999999999998</v>
      </c>
      <c r="G16" s="12">
        <v>1</v>
      </c>
      <c r="H16" s="47">
        <v>1</v>
      </c>
    </row>
    <row r="17" spans="1:8" ht="22.5">
      <c r="A17" s="39" t="s">
        <v>117</v>
      </c>
      <c r="B17" s="40" t="s">
        <v>118</v>
      </c>
      <c r="C17" s="42">
        <v>7.5999999999999998E-2</v>
      </c>
      <c r="D17" s="11">
        <v>0</v>
      </c>
      <c r="E17" s="12">
        <v>0</v>
      </c>
      <c r="F17" s="11">
        <v>7.5999999999999998E-2</v>
      </c>
      <c r="G17" s="12">
        <v>1</v>
      </c>
      <c r="H17" s="47">
        <v>2</v>
      </c>
    </row>
    <row r="18" spans="1:8">
      <c r="A18" s="39" t="s">
        <v>42</v>
      </c>
      <c r="B18" s="40" t="s">
        <v>43</v>
      </c>
      <c r="C18" s="42">
        <v>1405.386</v>
      </c>
      <c r="D18" s="11">
        <v>0</v>
      </c>
      <c r="E18" s="12">
        <v>0</v>
      </c>
      <c r="F18" s="11">
        <v>1405.386</v>
      </c>
      <c r="G18" s="12">
        <v>1</v>
      </c>
      <c r="H18" s="47">
        <v>64</v>
      </c>
    </row>
    <row r="19" spans="1:8" ht="45">
      <c r="A19" s="39" t="s">
        <v>154</v>
      </c>
      <c r="B19" s="40" t="s">
        <v>43</v>
      </c>
      <c r="C19" s="42">
        <v>0.5</v>
      </c>
      <c r="D19" s="11">
        <v>0</v>
      </c>
      <c r="E19" s="12">
        <v>0</v>
      </c>
      <c r="F19" s="11">
        <v>0.5</v>
      </c>
      <c r="G19" s="12">
        <v>1</v>
      </c>
      <c r="H19" s="47">
        <v>1</v>
      </c>
    </row>
    <row r="20" spans="1:8">
      <c r="A20" s="39" t="s">
        <v>38</v>
      </c>
      <c r="B20" s="40" t="s">
        <v>39</v>
      </c>
      <c r="C20" s="42">
        <v>127.34400000000001</v>
      </c>
      <c r="D20" s="11">
        <v>0</v>
      </c>
      <c r="E20" s="12">
        <v>0</v>
      </c>
      <c r="F20" s="11">
        <v>127.34400000000001</v>
      </c>
      <c r="G20" s="12">
        <v>1</v>
      </c>
      <c r="H20" s="47">
        <v>33</v>
      </c>
    </row>
    <row r="21" spans="1:8" ht="33.75">
      <c r="A21" s="39" t="s">
        <v>155</v>
      </c>
      <c r="B21" s="40" t="s">
        <v>39</v>
      </c>
      <c r="C21" s="42">
        <v>1.7</v>
      </c>
      <c r="D21" s="11">
        <v>0</v>
      </c>
      <c r="E21" s="12">
        <v>0</v>
      </c>
      <c r="F21" s="11">
        <v>1.7</v>
      </c>
      <c r="G21" s="12">
        <v>1</v>
      </c>
      <c r="H21" s="47">
        <v>1</v>
      </c>
    </row>
    <row r="22" spans="1:8" ht="33.75">
      <c r="A22" s="39" t="s">
        <v>63</v>
      </c>
      <c r="B22" s="40" t="s">
        <v>64</v>
      </c>
      <c r="C22" s="42">
        <v>2.4</v>
      </c>
      <c r="D22" s="11">
        <v>0</v>
      </c>
      <c r="E22" s="12">
        <v>0</v>
      </c>
      <c r="F22" s="11">
        <v>2.4</v>
      </c>
      <c r="G22" s="12">
        <v>1</v>
      </c>
      <c r="H22" s="47">
        <v>1</v>
      </c>
    </row>
    <row r="23" spans="1:8">
      <c r="A23" s="39" t="s">
        <v>67</v>
      </c>
      <c r="B23" s="40" t="s">
        <v>68</v>
      </c>
      <c r="C23" s="42">
        <v>1081.2370000000001</v>
      </c>
      <c r="D23" s="11">
        <v>8.2919999999999998</v>
      </c>
      <c r="E23" s="12">
        <v>7.6689939393490966E-3</v>
      </c>
      <c r="F23" s="11">
        <v>1072.9449999999999</v>
      </c>
      <c r="G23" s="12">
        <v>0.99233100606065072</v>
      </c>
      <c r="H23" s="47">
        <v>34</v>
      </c>
    </row>
    <row r="24" spans="1:8">
      <c r="A24" s="39" t="s">
        <v>101</v>
      </c>
      <c r="B24" s="40" t="s">
        <v>102</v>
      </c>
      <c r="C24" s="42">
        <v>93.864999999999995</v>
      </c>
      <c r="D24" s="11">
        <v>0</v>
      </c>
      <c r="E24" s="12">
        <v>0</v>
      </c>
      <c r="F24" s="11">
        <v>93.864999999999995</v>
      </c>
      <c r="G24" s="12">
        <v>1</v>
      </c>
      <c r="H24" s="47">
        <v>5</v>
      </c>
    </row>
    <row r="25" spans="1:8">
      <c r="A25" s="39" t="s">
        <v>69</v>
      </c>
      <c r="B25" s="40" t="s">
        <v>70</v>
      </c>
      <c r="C25" s="42">
        <v>11773.101999999999</v>
      </c>
      <c r="D25" s="11">
        <v>28.894000000000002</v>
      </c>
      <c r="E25" s="12">
        <v>2.4542384836213943E-3</v>
      </c>
      <c r="F25" s="11">
        <v>11744.208000000001</v>
      </c>
      <c r="G25" s="12">
        <v>0.99754576151637875</v>
      </c>
      <c r="H25" s="47">
        <v>444</v>
      </c>
    </row>
    <row r="26" spans="1:8" ht="22.5">
      <c r="A26" s="39" t="s">
        <v>137</v>
      </c>
      <c r="B26" s="40" t="s">
        <v>138</v>
      </c>
      <c r="C26" s="42">
        <v>215.64</v>
      </c>
      <c r="D26" s="11">
        <v>0</v>
      </c>
      <c r="E26" s="12">
        <v>0</v>
      </c>
      <c r="F26" s="11">
        <v>215.64</v>
      </c>
      <c r="G26" s="12">
        <v>1</v>
      </c>
      <c r="H26" s="47">
        <v>1</v>
      </c>
    </row>
    <row r="27" spans="1:8">
      <c r="A27" s="39" t="s">
        <v>57</v>
      </c>
      <c r="B27" s="40" t="s">
        <v>58</v>
      </c>
      <c r="C27" s="42">
        <v>10.71</v>
      </c>
      <c r="D27" s="11">
        <v>10.71</v>
      </c>
      <c r="E27" s="12">
        <v>1</v>
      </c>
      <c r="F27" s="11">
        <v>0</v>
      </c>
      <c r="G27" s="12">
        <v>0</v>
      </c>
      <c r="H27" s="47">
        <v>1</v>
      </c>
    </row>
    <row r="28" spans="1:8" ht="22.5">
      <c r="A28" s="39" t="s">
        <v>55</v>
      </c>
      <c r="B28" s="40" t="s">
        <v>56</v>
      </c>
      <c r="C28" s="42">
        <v>210.08199999999999</v>
      </c>
      <c r="D28" s="11">
        <v>0</v>
      </c>
      <c r="E28" s="12">
        <v>0</v>
      </c>
      <c r="F28" s="11">
        <v>210.08199999999999</v>
      </c>
      <c r="G28" s="12">
        <v>1</v>
      </c>
      <c r="H28" s="47">
        <v>34</v>
      </c>
    </row>
    <row r="29" spans="1:8">
      <c r="A29" s="39" t="s">
        <v>99</v>
      </c>
      <c r="B29" s="40" t="s">
        <v>100</v>
      </c>
      <c r="C29" s="42">
        <v>638.524</v>
      </c>
      <c r="D29" s="11">
        <v>638.524</v>
      </c>
      <c r="E29" s="12">
        <v>1</v>
      </c>
      <c r="F29" s="11">
        <v>0</v>
      </c>
      <c r="G29" s="12">
        <v>0</v>
      </c>
      <c r="H29" s="47">
        <v>4</v>
      </c>
    </row>
    <row r="30" spans="1:8">
      <c r="A30" s="39" t="s">
        <v>133</v>
      </c>
      <c r="B30" s="40" t="s">
        <v>134</v>
      </c>
      <c r="C30" s="42">
        <v>10.522</v>
      </c>
      <c r="D30" s="11">
        <v>10.522</v>
      </c>
      <c r="E30" s="12">
        <v>1</v>
      </c>
      <c r="F30" s="11">
        <v>0</v>
      </c>
      <c r="G30" s="12">
        <v>0</v>
      </c>
      <c r="H30" s="47">
        <v>2</v>
      </c>
    </row>
    <row r="31" spans="1:8">
      <c r="A31" s="39" t="s">
        <v>143</v>
      </c>
      <c r="B31" s="40" t="s">
        <v>144</v>
      </c>
      <c r="C31" s="42">
        <v>0.8</v>
      </c>
      <c r="D31" s="11">
        <v>0</v>
      </c>
      <c r="E31" s="12">
        <v>0</v>
      </c>
      <c r="F31" s="11">
        <v>0.8</v>
      </c>
      <c r="G31" s="12">
        <v>1</v>
      </c>
      <c r="H31" s="47">
        <v>1</v>
      </c>
    </row>
    <row r="32" spans="1:8" ht="22.5">
      <c r="A32" s="39" t="s">
        <v>119</v>
      </c>
      <c r="B32" s="40" t="s">
        <v>120</v>
      </c>
      <c r="C32" s="42">
        <v>46.191000000000003</v>
      </c>
      <c r="D32" s="11">
        <v>0</v>
      </c>
      <c r="E32" s="12">
        <v>0</v>
      </c>
      <c r="F32" s="11">
        <v>46.191000000000003</v>
      </c>
      <c r="G32" s="12">
        <v>1</v>
      </c>
      <c r="H32" s="47">
        <v>6</v>
      </c>
    </row>
    <row r="33" spans="1:8" ht="22.5">
      <c r="A33" s="39" t="s">
        <v>156</v>
      </c>
      <c r="B33" s="40" t="s">
        <v>157</v>
      </c>
      <c r="C33" s="42">
        <v>5.8</v>
      </c>
      <c r="D33" s="11">
        <v>5.7</v>
      </c>
      <c r="E33" s="12">
        <v>0.98275862068965525</v>
      </c>
      <c r="F33" s="11">
        <v>0.1</v>
      </c>
      <c r="G33" s="12">
        <v>1.7241379310344827E-2</v>
      </c>
      <c r="H33" s="47">
        <v>2</v>
      </c>
    </row>
    <row r="34" spans="1:8" ht="22.5">
      <c r="A34" s="39" t="s">
        <v>139</v>
      </c>
      <c r="B34" s="40" t="s">
        <v>140</v>
      </c>
      <c r="C34" s="42">
        <v>2.3159999999999998</v>
      </c>
      <c r="D34" s="11">
        <v>0</v>
      </c>
      <c r="E34" s="12">
        <v>0</v>
      </c>
      <c r="F34" s="11">
        <v>2.3159999999999998</v>
      </c>
      <c r="G34" s="12">
        <v>1</v>
      </c>
      <c r="H34" s="47">
        <v>3</v>
      </c>
    </row>
    <row r="35" spans="1:8" ht="22.5">
      <c r="A35" s="39" t="s">
        <v>121</v>
      </c>
      <c r="B35" s="40" t="s">
        <v>122</v>
      </c>
      <c r="C35" s="42">
        <v>0.32</v>
      </c>
      <c r="D35" s="11">
        <v>0</v>
      </c>
      <c r="E35" s="12">
        <v>0</v>
      </c>
      <c r="F35" s="11">
        <v>0.32</v>
      </c>
      <c r="G35" s="12">
        <v>1</v>
      </c>
      <c r="H35" s="47">
        <v>2</v>
      </c>
    </row>
    <row r="36" spans="1:8">
      <c r="A36" s="39" t="s">
        <v>87</v>
      </c>
      <c r="B36" s="40" t="s">
        <v>88</v>
      </c>
      <c r="C36" s="42">
        <v>6026.28</v>
      </c>
      <c r="D36" s="11">
        <v>0</v>
      </c>
      <c r="E36" s="12">
        <v>0</v>
      </c>
      <c r="F36" s="11">
        <v>6026.28</v>
      </c>
      <c r="G36" s="12">
        <v>1</v>
      </c>
      <c r="H36" s="47">
        <v>7</v>
      </c>
    </row>
    <row r="37" spans="1:8">
      <c r="A37" s="39" t="s">
        <v>107</v>
      </c>
      <c r="B37" s="40" t="s">
        <v>108</v>
      </c>
      <c r="C37" s="42">
        <v>1.3</v>
      </c>
      <c r="D37" s="11">
        <v>1.3</v>
      </c>
      <c r="E37" s="12">
        <v>1</v>
      </c>
      <c r="F37" s="11">
        <v>0</v>
      </c>
      <c r="G37" s="12">
        <v>0</v>
      </c>
      <c r="H37" s="47">
        <v>1</v>
      </c>
    </row>
    <row r="38" spans="1:8">
      <c r="A38" s="39" t="s">
        <v>85</v>
      </c>
      <c r="B38" s="40" t="s">
        <v>86</v>
      </c>
      <c r="C38" s="42">
        <v>14778.957</v>
      </c>
      <c r="D38" s="11">
        <v>9400.39</v>
      </c>
      <c r="E38" s="12">
        <v>0.63606586039867352</v>
      </c>
      <c r="F38" s="11">
        <v>5378.567</v>
      </c>
      <c r="G38" s="12">
        <v>0.36393413960132637</v>
      </c>
      <c r="H38" s="47">
        <v>13</v>
      </c>
    </row>
    <row r="39" spans="1:8" ht="33.75">
      <c r="A39" s="39" t="s">
        <v>103</v>
      </c>
      <c r="B39" s="40" t="s">
        <v>104</v>
      </c>
      <c r="C39" s="42">
        <v>326.57</v>
      </c>
      <c r="D39" s="11">
        <v>0</v>
      </c>
      <c r="E39" s="12">
        <v>0</v>
      </c>
      <c r="F39" s="11">
        <v>326.57</v>
      </c>
      <c r="G39" s="12">
        <v>1</v>
      </c>
      <c r="H39" s="47">
        <v>3</v>
      </c>
    </row>
    <row r="40" spans="1:8">
      <c r="A40" s="39" t="s">
        <v>89</v>
      </c>
      <c r="B40" s="40" t="s">
        <v>90</v>
      </c>
      <c r="C40" s="42">
        <v>485.55799999999999</v>
      </c>
      <c r="D40" s="11">
        <v>0</v>
      </c>
      <c r="E40" s="12">
        <v>0</v>
      </c>
      <c r="F40" s="11">
        <v>485.55799999999999</v>
      </c>
      <c r="G40" s="12">
        <v>1</v>
      </c>
      <c r="H40" s="47">
        <v>3</v>
      </c>
    </row>
    <row r="41" spans="1:8">
      <c r="A41" s="39" t="s">
        <v>113</v>
      </c>
      <c r="B41" s="40" t="s">
        <v>114</v>
      </c>
      <c r="C41" s="42">
        <v>183.02</v>
      </c>
      <c r="D41" s="11">
        <v>0</v>
      </c>
      <c r="E41" s="12">
        <v>0</v>
      </c>
      <c r="F41" s="11">
        <v>183.02</v>
      </c>
      <c r="G41" s="12">
        <v>1</v>
      </c>
      <c r="H41" s="47">
        <v>4</v>
      </c>
    </row>
    <row r="42" spans="1:8" ht="22.5">
      <c r="A42" s="39" t="s">
        <v>131</v>
      </c>
      <c r="B42" s="40" t="s">
        <v>132</v>
      </c>
      <c r="C42" s="42">
        <v>37.07</v>
      </c>
      <c r="D42" s="11">
        <v>0</v>
      </c>
      <c r="E42" s="12">
        <v>0</v>
      </c>
      <c r="F42" s="11">
        <v>37.07</v>
      </c>
      <c r="G42" s="12">
        <v>1</v>
      </c>
      <c r="H42" s="47">
        <v>5</v>
      </c>
    </row>
    <row r="43" spans="1:8" ht="22.5">
      <c r="A43" s="39" t="s">
        <v>72</v>
      </c>
      <c r="B43" s="40" t="s">
        <v>73</v>
      </c>
      <c r="C43" s="42">
        <v>1.754</v>
      </c>
      <c r="D43" s="11">
        <v>0.152</v>
      </c>
      <c r="E43" s="12">
        <v>8.6659064994298748E-2</v>
      </c>
      <c r="F43" s="11">
        <v>1.6020000000000001</v>
      </c>
      <c r="G43" s="12">
        <v>0.91334093500570135</v>
      </c>
      <c r="H43" s="47">
        <v>4</v>
      </c>
    </row>
    <row r="44" spans="1:8" ht="22.5">
      <c r="A44" s="39" t="s">
        <v>125</v>
      </c>
      <c r="B44" s="40" t="s">
        <v>126</v>
      </c>
      <c r="C44" s="42">
        <v>565.79300000000001</v>
      </c>
      <c r="D44" s="11">
        <v>0</v>
      </c>
      <c r="E44" s="12">
        <v>0</v>
      </c>
      <c r="F44" s="11">
        <v>565.79300000000001</v>
      </c>
      <c r="G44" s="12">
        <v>1</v>
      </c>
      <c r="H44" s="47">
        <v>21</v>
      </c>
    </row>
    <row r="45" spans="1:8">
      <c r="A45" s="39" t="s">
        <v>158</v>
      </c>
      <c r="B45" s="40" t="s">
        <v>41</v>
      </c>
      <c r="C45" s="42">
        <v>14.67</v>
      </c>
      <c r="D45" s="11">
        <v>0</v>
      </c>
      <c r="E45" s="12">
        <v>0</v>
      </c>
      <c r="F45" s="11">
        <v>14.67</v>
      </c>
      <c r="G45" s="12">
        <v>1</v>
      </c>
      <c r="H45" s="47">
        <v>1</v>
      </c>
    </row>
    <row r="46" spans="1:8">
      <c r="A46" s="39" t="s">
        <v>42</v>
      </c>
      <c r="B46" s="40" t="s">
        <v>43</v>
      </c>
      <c r="C46" s="42">
        <v>0.2</v>
      </c>
      <c r="D46" s="11">
        <v>0</v>
      </c>
      <c r="E46" s="12">
        <v>0</v>
      </c>
      <c r="F46" s="11">
        <v>0.2</v>
      </c>
      <c r="G46" s="12">
        <v>1</v>
      </c>
      <c r="H46" s="47">
        <v>1</v>
      </c>
    </row>
    <row r="47" spans="1:8" ht="22.5">
      <c r="A47" s="39" t="s">
        <v>123</v>
      </c>
      <c r="B47" s="40" t="s">
        <v>124</v>
      </c>
      <c r="C47" s="42">
        <v>19.673999999999999</v>
      </c>
      <c r="D47" s="11">
        <v>0</v>
      </c>
      <c r="E47" s="12">
        <v>0</v>
      </c>
      <c r="F47" s="11">
        <v>19.673999999999999</v>
      </c>
      <c r="G47" s="12">
        <v>1</v>
      </c>
      <c r="H47" s="47">
        <v>6</v>
      </c>
    </row>
    <row r="48" spans="1:8" ht="22.5">
      <c r="A48" s="39" t="s">
        <v>145</v>
      </c>
      <c r="B48" s="40" t="s">
        <v>146</v>
      </c>
      <c r="C48" s="42">
        <v>351.56</v>
      </c>
      <c r="D48" s="11">
        <v>0</v>
      </c>
      <c r="E48" s="12">
        <v>0</v>
      </c>
      <c r="F48" s="11">
        <v>351.56</v>
      </c>
      <c r="G48" s="12">
        <v>1</v>
      </c>
      <c r="H48" s="47">
        <v>24</v>
      </c>
    </row>
    <row r="49" spans="1:8" ht="33.75">
      <c r="A49" s="39" t="s">
        <v>63</v>
      </c>
      <c r="B49" s="40" t="s">
        <v>64</v>
      </c>
      <c r="C49" s="42">
        <v>23.773</v>
      </c>
      <c r="D49" s="11">
        <v>0</v>
      </c>
      <c r="E49" s="12">
        <v>0</v>
      </c>
      <c r="F49" s="11">
        <v>23.773</v>
      </c>
      <c r="G49" s="12">
        <v>1</v>
      </c>
      <c r="H49" s="47">
        <v>5</v>
      </c>
    </row>
    <row r="50" spans="1:8" ht="22.5">
      <c r="A50" s="39" t="s">
        <v>159</v>
      </c>
      <c r="B50" s="40" t="s">
        <v>160</v>
      </c>
      <c r="C50" s="42">
        <v>10.1</v>
      </c>
      <c r="D50" s="11">
        <v>0</v>
      </c>
      <c r="E50" s="12">
        <v>0</v>
      </c>
      <c r="F50" s="11">
        <v>10.1</v>
      </c>
      <c r="G50" s="12">
        <v>1</v>
      </c>
      <c r="H50" s="47">
        <v>1</v>
      </c>
    </row>
    <row r="51" spans="1:8" ht="22.5">
      <c r="A51" s="39" t="s">
        <v>161</v>
      </c>
      <c r="B51" s="40" t="s">
        <v>162</v>
      </c>
      <c r="C51" s="42">
        <v>7.6</v>
      </c>
      <c r="D51" s="11">
        <v>0</v>
      </c>
      <c r="E51" s="12">
        <v>0</v>
      </c>
      <c r="F51" s="11">
        <v>7.6</v>
      </c>
      <c r="G51" s="12">
        <v>1</v>
      </c>
      <c r="H51" s="47">
        <v>1</v>
      </c>
    </row>
    <row r="52" spans="1:8">
      <c r="A52" s="39" t="s">
        <v>97</v>
      </c>
      <c r="B52" s="40" t="s">
        <v>98</v>
      </c>
      <c r="C52" s="42">
        <v>3765.2489999999998</v>
      </c>
      <c r="D52" s="11">
        <v>0</v>
      </c>
      <c r="E52" s="12">
        <v>0</v>
      </c>
      <c r="F52" s="11">
        <v>3765.2489999999998</v>
      </c>
      <c r="G52" s="12">
        <v>1</v>
      </c>
      <c r="H52" s="47">
        <v>44</v>
      </c>
    </row>
    <row r="53" spans="1:8" ht="22.5">
      <c r="A53" s="39" t="s">
        <v>95</v>
      </c>
      <c r="B53" s="40" t="s">
        <v>96</v>
      </c>
      <c r="C53" s="42">
        <v>0.1</v>
      </c>
      <c r="D53" s="11">
        <v>0</v>
      </c>
      <c r="E53" s="12">
        <v>0</v>
      </c>
      <c r="F53" s="11">
        <v>0.1</v>
      </c>
      <c r="G53" s="12">
        <v>1</v>
      </c>
      <c r="H53" s="47">
        <v>1</v>
      </c>
    </row>
    <row r="54" spans="1:8" ht="33.75">
      <c r="A54" s="39" t="s">
        <v>163</v>
      </c>
      <c r="B54" s="40" t="s">
        <v>164</v>
      </c>
      <c r="C54" s="42">
        <v>28</v>
      </c>
      <c r="D54" s="11">
        <v>0</v>
      </c>
      <c r="E54" s="12">
        <v>0</v>
      </c>
      <c r="F54" s="11">
        <v>28</v>
      </c>
      <c r="G54" s="12">
        <v>1</v>
      </c>
      <c r="H54" s="47">
        <v>1</v>
      </c>
    </row>
    <row r="55" spans="1:8" ht="22.5">
      <c r="A55" s="39" t="s">
        <v>149</v>
      </c>
      <c r="B55" s="40" t="s">
        <v>150</v>
      </c>
      <c r="C55" s="42">
        <v>9.3000000000000007</v>
      </c>
      <c r="D55" s="11">
        <v>0</v>
      </c>
      <c r="E55" s="12">
        <v>0</v>
      </c>
      <c r="F55" s="11">
        <v>9.3000000000000007</v>
      </c>
      <c r="G55" s="12">
        <v>1</v>
      </c>
      <c r="H55" s="47">
        <v>1</v>
      </c>
    </row>
    <row r="56" spans="1:8" ht="33.75">
      <c r="A56" s="39" t="s">
        <v>105</v>
      </c>
      <c r="B56" s="40" t="s">
        <v>106</v>
      </c>
      <c r="C56" s="42">
        <v>152.79</v>
      </c>
      <c r="D56" s="11">
        <v>0</v>
      </c>
      <c r="E56" s="12">
        <v>0</v>
      </c>
      <c r="F56" s="11">
        <v>152.79</v>
      </c>
      <c r="G56" s="12">
        <v>1</v>
      </c>
      <c r="H56" s="47">
        <v>1</v>
      </c>
    </row>
    <row r="57" spans="1:8" ht="22.5">
      <c r="A57" s="39" t="s">
        <v>78</v>
      </c>
      <c r="B57" s="40" t="s">
        <v>79</v>
      </c>
      <c r="C57" s="42">
        <v>20927.243999999999</v>
      </c>
      <c r="D57" s="11">
        <v>358.59899999999999</v>
      </c>
      <c r="E57" s="12">
        <v>1.7135510055695819E-2</v>
      </c>
      <c r="F57" s="11">
        <v>20568.645</v>
      </c>
      <c r="G57" s="12">
        <v>0.98286448994430431</v>
      </c>
      <c r="H57" s="47">
        <v>132</v>
      </c>
    </row>
    <row r="58" spans="1:8" ht="22.5">
      <c r="A58" s="39" t="s">
        <v>80</v>
      </c>
      <c r="B58" s="40" t="s">
        <v>81</v>
      </c>
      <c r="C58" s="42">
        <v>8300.8379999999997</v>
      </c>
      <c r="D58" s="11">
        <v>293.57799999999997</v>
      </c>
      <c r="E58" s="12">
        <v>3.5367272557300843E-2</v>
      </c>
      <c r="F58" s="11">
        <v>8007.26</v>
      </c>
      <c r="G58" s="12">
        <v>0.96463272744269923</v>
      </c>
      <c r="H58" s="47">
        <v>182</v>
      </c>
    </row>
    <row r="59" spans="1:8" ht="33.75">
      <c r="A59" s="39" t="s">
        <v>165</v>
      </c>
      <c r="B59" s="40" t="s">
        <v>81</v>
      </c>
      <c r="C59" s="42">
        <v>38.561999999999998</v>
      </c>
      <c r="D59" s="11">
        <v>0</v>
      </c>
      <c r="E59" s="12">
        <v>0</v>
      </c>
      <c r="F59" s="11">
        <v>38.561999999999998</v>
      </c>
      <c r="G59" s="12">
        <v>1</v>
      </c>
      <c r="H59" s="47">
        <v>1</v>
      </c>
    </row>
    <row r="60" spans="1:8">
      <c r="A60" s="39" t="s">
        <v>57</v>
      </c>
      <c r="B60" s="40" t="s">
        <v>58</v>
      </c>
      <c r="C60" s="42">
        <v>28.9</v>
      </c>
      <c r="D60" s="11">
        <v>0</v>
      </c>
      <c r="E60" s="12">
        <v>0</v>
      </c>
      <c r="F60" s="11">
        <v>28.9</v>
      </c>
      <c r="G60" s="12">
        <v>1</v>
      </c>
      <c r="H60" s="47">
        <v>1</v>
      </c>
    </row>
    <row r="61" spans="1:8" ht="22.5">
      <c r="A61" s="39" t="s">
        <v>93</v>
      </c>
      <c r="B61" s="40" t="s">
        <v>94</v>
      </c>
      <c r="C61" s="42">
        <v>4863.9789999999994</v>
      </c>
      <c r="D61" s="11">
        <v>384.09300000000007</v>
      </c>
      <c r="E61" s="12">
        <v>7.8966829420932971E-2</v>
      </c>
      <c r="F61" s="11">
        <v>4479.8860000000004</v>
      </c>
      <c r="G61" s="12">
        <v>0.92103317057906731</v>
      </c>
      <c r="H61" s="47">
        <v>133</v>
      </c>
    </row>
    <row r="62" spans="1:8" ht="22.5">
      <c r="A62" s="39" t="s">
        <v>55</v>
      </c>
      <c r="B62" s="40" t="s">
        <v>56</v>
      </c>
      <c r="C62" s="42">
        <v>0.63500000000000001</v>
      </c>
      <c r="D62" s="11">
        <v>0</v>
      </c>
      <c r="E62" s="12">
        <v>0</v>
      </c>
      <c r="F62" s="11">
        <v>0.63500000000000001</v>
      </c>
      <c r="G62" s="12">
        <v>1</v>
      </c>
      <c r="H62" s="47">
        <v>1</v>
      </c>
    </row>
    <row r="63" spans="1:8" ht="22.5">
      <c r="A63" s="39" t="s">
        <v>127</v>
      </c>
      <c r="B63" s="40" t="s">
        <v>128</v>
      </c>
      <c r="C63" s="42">
        <v>130.18799999999999</v>
      </c>
      <c r="D63" s="11">
        <v>0</v>
      </c>
      <c r="E63" s="12">
        <v>0</v>
      </c>
      <c r="F63" s="11">
        <v>130.18799999999999</v>
      </c>
      <c r="G63" s="12">
        <v>1</v>
      </c>
      <c r="H63" s="47">
        <v>9</v>
      </c>
    </row>
    <row r="64" spans="1:8" ht="22.5">
      <c r="A64" s="39" t="s">
        <v>166</v>
      </c>
      <c r="B64" s="40" t="s">
        <v>167</v>
      </c>
      <c r="C64" s="42">
        <v>2.4119999999999999</v>
      </c>
      <c r="D64" s="11">
        <v>0</v>
      </c>
      <c r="E64" s="12">
        <v>0</v>
      </c>
      <c r="F64" s="11">
        <v>2.4119999999999999</v>
      </c>
      <c r="G64" s="12">
        <v>1</v>
      </c>
      <c r="H64" s="47">
        <v>2</v>
      </c>
    </row>
    <row r="65" spans="1:8" ht="22.5">
      <c r="A65" s="39" t="s">
        <v>83</v>
      </c>
      <c r="B65" s="40" t="s">
        <v>84</v>
      </c>
      <c r="C65" s="42">
        <v>2946.21</v>
      </c>
      <c r="D65" s="11">
        <v>0</v>
      </c>
      <c r="E65" s="12">
        <v>0</v>
      </c>
      <c r="F65" s="11">
        <v>2946.21</v>
      </c>
      <c r="G65" s="12">
        <v>1</v>
      </c>
      <c r="H65" s="47">
        <v>36</v>
      </c>
    </row>
    <row r="66" spans="1:8" ht="22.5">
      <c r="A66" s="39" t="s">
        <v>74</v>
      </c>
      <c r="B66" s="40" t="s">
        <v>75</v>
      </c>
      <c r="C66" s="42">
        <v>164.375</v>
      </c>
      <c r="D66" s="11">
        <v>0</v>
      </c>
      <c r="E66" s="12">
        <v>0</v>
      </c>
      <c r="F66" s="11">
        <v>164.375</v>
      </c>
      <c r="G66" s="12">
        <v>1</v>
      </c>
      <c r="H66" s="47">
        <v>12</v>
      </c>
    </row>
    <row r="67" spans="1:8">
      <c r="A67" s="39" t="s">
        <v>168</v>
      </c>
      <c r="B67" s="40" t="s">
        <v>169</v>
      </c>
      <c r="C67" s="42">
        <v>5.1999999999999998E-2</v>
      </c>
      <c r="D67" s="11">
        <v>5.1999999999999998E-2</v>
      </c>
      <c r="E67" s="12">
        <v>1</v>
      </c>
      <c r="F67" s="11">
        <v>0</v>
      </c>
      <c r="G67" s="12">
        <v>0</v>
      </c>
      <c r="H67" s="47">
        <v>1</v>
      </c>
    </row>
    <row r="68" spans="1:8">
      <c r="A68" s="39" t="s">
        <v>129</v>
      </c>
      <c r="B68" s="40" t="s">
        <v>130</v>
      </c>
      <c r="C68" s="42">
        <v>2.1019999999999999</v>
      </c>
      <c r="D68" s="11">
        <v>0</v>
      </c>
      <c r="E68" s="12">
        <v>0</v>
      </c>
      <c r="F68" s="11">
        <v>2.1019999999999999</v>
      </c>
      <c r="G68" s="12">
        <v>1</v>
      </c>
      <c r="H68" s="47">
        <v>1</v>
      </c>
    </row>
  </sheetData>
  <mergeCells count="7">
    <mergeCell ref="A1:G1"/>
    <mergeCell ref="A2:G2"/>
    <mergeCell ref="A3:A5"/>
    <mergeCell ref="B3:B5"/>
    <mergeCell ref="C3:C5"/>
    <mergeCell ref="D3:E4"/>
    <mergeCell ref="F3:G4"/>
  </mergeCells>
  <conditionalFormatting sqref="A69:G64577 A6:C68">
    <cfRule type="expression" dxfId="1" priority="5" stopIfTrue="1">
      <formula>$N6=1</formula>
    </cfRule>
    <cfRule type="expression" dxfId="0" priority="6" stopIfTrue="1">
      <formula>$N6=10</formula>
    </cfRule>
  </conditionalFormatting>
  <printOptions horizontalCentered="1"/>
  <pageMargins left="0" right="0" top="0.98425196850393704" bottom="0.39370078740157483" header="0.51181102362204722" footer="0.19685039370078741"/>
  <pageSetup paperSize="9" scale="9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view="pageBreakPreview" zoomScale="60" zoomScaleNormal="70" workbookViewId="0">
      <selection sqref="A1:G1"/>
    </sheetView>
  </sheetViews>
  <sheetFormatPr defaultRowHeight="30.75"/>
  <cols>
    <col min="1" max="1" width="88" style="84" customWidth="1"/>
    <col min="2" max="2" width="64" style="116" customWidth="1"/>
    <col min="3" max="3" width="23.7109375" style="117" bestFit="1" customWidth="1"/>
    <col min="4" max="4" width="16.5703125" style="117" bestFit="1" customWidth="1"/>
    <col min="5" max="5" width="18.28515625" style="118" bestFit="1" customWidth="1"/>
    <col min="6" max="6" width="23.7109375" style="117" bestFit="1" customWidth="1"/>
    <col min="7" max="7" width="18.28515625" style="118" bestFit="1" customWidth="1"/>
    <col min="8" max="8" width="9.140625" style="84"/>
    <col min="9" max="9" width="20.7109375" style="84" customWidth="1"/>
    <col min="10" max="10" width="18.28515625" style="84" customWidth="1"/>
    <col min="11" max="229" width="9.140625" style="84"/>
    <col min="230" max="230" width="6" style="84" bestFit="1" customWidth="1"/>
    <col min="231" max="231" width="50" style="84" customWidth="1"/>
    <col min="232" max="245" width="14.28515625" style="84" customWidth="1"/>
    <col min="246" max="246" width="17.7109375" style="84" customWidth="1"/>
    <col min="247" max="247" width="16.42578125" style="84" customWidth="1"/>
    <col min="248" max="248" width="16.85546875" style="84" customWidth="1"/>
    <col min="249" max="249" width="16.5703125" style="84" customWidth="1"/>
    <col min="250" max="254" width="17.140625" style="84" customWidth="1"/>
    <col min="255" max="255" width="15.85546875" style="84" customWidth="1"/>
    <col min="256" max="256" width="17" style="84" customWidth="1"/>
    <col min="257" max="257" width="13.5703125" style="84" customWidth="1"/>
    <col min="258" max="258" width="15.5703125" style="84" customWidth="1"/>
    <col min="259" max="260" width="16.7109375" style="84" customWidth="1"/>
    <col min="261" max="261" width="15" style="84" customWidth="1"/>
    <col min="262" max="262" width="15.5703125" style="84" customWidth="1"/>
    <col min="263" max="263" width="16.42578125" style="84" customWidth="1"/>
    <col min="264" max="485" width="9.140625" style="84"/>
    <col min="486" max="486" width="6" style="84" bestFit="1" customWidth="1"/>
    <col min="487" max="487" width="50" style="84" customWidth="1"/>
    <col min="488" max="501" width="14.28515625" style="84" customWidth="1"/>
    <col min="502" max="502" width="17.7109375" style="84" customWidth="1"/>
    <col min="503" max="503" width="16.42578125" style="84" customWidth="1"/>
    <col min="504" max="504" width="16.85546875" style="84" customWidth="1"/>
    <col min="505" max="505" width="16.5703125" style="84" customWidth="1"/>
    <col min="506" max="510" width="17.140625" style="84" customWidth="1"/>
    <col min="511" max="511" width="15.85546875" style="84" customWidth="1"/>
    <col min="512" max="512" width="17" style="84" customWidth="1"/>
    <col min="513" max="513" width="13.5703125" style="84" customWidth="1"/>
    <col min="514" max="514" width="15.5703125" style="84" customWidth="1"/>
    <col min="515" max="516" width="16.7109375" style="84" customWidth="1"/>
    <col min="517" max="517" width="15" style="84" customWidth="1"/>
    <col min="518" max="518" width="15.5703125" style="84" customWidth="1"/>
    <col min="519" max="519" width="16.42578125" style="84" customWidth="1"/>
    <col min="520" max="741" width="9.140625" style="84"/>
    <col min="742" max="742" width="6" style="84" bestFit="1" customWidth="1"/>
    <col min="743" max="743" width="50" style="84" customWidth="1"/>
    <col min="744" max="757" width="14.28515625" style="84" customWidth="1"/>
    <col min="758" max="758" width="17.7109375" style="84" customWidth="1"/>
    <col min="759" max="759" width="16.42578125" style="84" customWidth="1"/>
    <col min="760" max="760" width="16.85546875" style="84" customWidth="1"/>
    <col min="761" max="761" width="16.5703125" style="84" customWidth="1"/>
    <col min="762" max="766" width="17.140625" style="84" customWidth="1"/>
    <col min="767" max="767" width="15.85546875" style="84" customWidth="1"/>
    <col min="768" max="768" width="17" style="84" customWidth="1"/>
    <col min="769" max="769" width="13.5703125" style="84" customWidth="1"/>
    <col min="770" max="770" width="15.5703125" style="84" customWidth="1"/>
    <col min="771" max="772" width="16.7109375" style="84" customWidth="1"/>
    <col min="773" max="773" width="15" style="84" customWidth="1"/>
    <col min="774" max="774" width="15.5703125" style="84" customWidth="1"/>
    <col min="775" max="775" width="16.42578125" style="84" customWidth="1"/>
    <col min="776" max="997" width="9.140625" style="84"/>
    <col min="998" max="998" width="6" style="84" bestFit="1" customWidth="1"/>
    <col min="999" max="999" width="50" style="84" customWidth="1"/>
    <col min="1000" max="1013" width="14.28515625" style="84" customWidth="1"/>
    <col min="1014" max="1014" width="17.7109375" style="84" customWidth="1"/>
    <col min="1015" max="1015" width="16.42578125" style="84" customWidth="1"/>
    <col min="1016" max="1016" width="16.85546875" style="84" customWidth="1"/>
    <col min="1017" max="1017" width="16.5703125" style="84" customWidth="1"/>
    <col min="1018" max="1022" width="17.140625" style="84" customWidth="1"/>
    <col min="1023" max="1023" width="15.85546875" style="84" customWidth="1"/>
    <col min="1024" max="1024" width="17" style="84" customWidth="1"/>
    <col min="1025" max="1025" width="13.5703125" style="84" customWidth="1"/>
    <col min="1026" max="1026" width="15.5703125" style="84" customWidth="1"/>
    <col min="1027" max="1028" width="16.7109375" style="84" customWidth="1"/>
    <col min="1029" max="1029" width="15" style="84" customWidth="1"/>
    <col min="1030" max="1030" width="15.5703125" style="84" customWidth="1"/>
    <col min="1031" max="1031" width="16.42578125" style="84" customWidth="1"/>
    <col min="1032" max="1253" width="9.140625" style="84"/>
    <col min="1254" max="1254" width="6" style="84" bestFit="1" customWidth="1"/>
    <col min="1255" max="1255" width="50" style="84" customWidth="1"/>
    <col min="1256" max="1269" width="14.28515625" style="84" customWidth="1"/>
    <col min="1270" max="1270" width="17.7109375" style="84" customWidth="1"/>
    <col min="1271" max="1271" width="16.42578125" style="84" customWidth="1"/>
    <col min="1272" max="1272" width="16.85546875" style="84" customWidth="1"/>
    <col min="1273" max="1273" width="16.5703125" style="84" customWidth="1"/>
    <col min="1274" max="1278" width="17.140625" style="84" customWidth="1"/>
    <col min="1279" max="1279" width="15.85546875" style="84" customWidth="1"/>
    <col min="1280" max="1280" width="17" style="84" customWidth="1"/>
    <col min="1281" max="1281" width="13.5703125" style="84" customWidth="1"/>
    <col min="1282" max="1282" width="15.5703125" style="84" customWidth="1"/>
    <col min="1283" max="1284" width="16.7109375" style="84" customWidth="1"/>
    <col min="1285" max="1285" width="15" style="84" customWidth="1"/>
    <col min="1286" max="1286" width="15.5703125" style="84" customWidth="1"/>
    <col min="1287" max="1287" width="16.42578125" style="84" customWidth="1"/>
    <col min="1288" max="1509" width="9.140625" style="84"/>
    <col min="1510" max="1510" width="6" style="84" bestFit="1" customWidth="1"/>
    <col min="1511" max="1511" width="50" style="84" customWidth="1"/>
    <col min="1512" max="1525" width="14.28515625" style="84" customWidth="1"/>
    <col min="1526" max="1526" width="17.7109375" style="84" customWidth="1"/>
    <col min="1527" max="1527" width="16.42578125" style="84" customWidth="1"/>
    <col min="1528" max="1528" width="16.85546875" style="84" customWidth="1"/>
    <col min="1529" max="1529" width="16.5703125" style="84" customWidth="1"/>
    <col min="1530" max="1534" width="17.140625" style="84" customWidth="1"/>
    <col min="1535" max="1535" width="15.85546875" style="84" customWidth="1"/>
    <col min="1536" max="1536" width="17" style="84" customWidth="1"/>
    <col min="1537" max="1537" width="13.5703125" style="84" customWidth="1"/>
    <col min="1538" max="1538" width="15.5703125" style="84" customWidth="1"/>
    <col min="1539" max="1540" width="16.7109375" style="84" customWidth="1"/>
    <col min="1541" max="1541" width="15" style="84" customWidth="1"/>
    <col min="1542" max="1542" width="15.5703125" style="84" customWidth="1"/>
    <col min="1543" max="1543" width="16.42578125" style="84" customWidth="1"/>
    <col min="1544" max="1765" width="9.140625" style="84"/>
    <col min="1766" max="1766" width="6" style="84" bestFit="1" customWidth="1"/>
    <col min="1767" max="1767" width="50" style="84" customWidth="1"/>
    <col min="1768" max="1781" width="14.28515625" style="84" customWidth="1"/>
    <col min="1782" max="1782" width="17.7109375" style="84" customWidth="1"/>
    <col min="1783" max="1783" width="16.42578125" style="84" customWidth="1"/>
    <col min="1784" max="1784" width="16.85546875" style="84" customWidth="1"/>
    <col min="1785" max="1785" width="16.5703125" style="84" customWidth="1"/>
    <col min="1786" max="1790" width="17.140625" style="84" customWidth="1"/>
    <col min="1791" max="1791" width="15.85546875" style="84" customWidth="1"/>
    <col min="1792" max="1792" width="17" style="84" customWidth="1"/>
    <col min="1793" max="1793" width="13.5703125" style="84" customWidth="1"/>
    <col min="1794" max="1794" width="15.5703125" style="84" customWidth="1"/>
    <col min="1795" max="1796" width="16.7109375" style="84" customWidth="1"/>
    <col min="1797" max="1797" width="15" style="84" customWidth="1"/>
    <col min="1798" max="1798" width="15.5703125" style="84" customWidth="1"/>
    <col min="1799" max="1799" width="16.42578125" style="84" customWidth="1"/>
    <col min="1800" max="2021" width="9.140625" style="84"/>
    <col min="2022" max="2022" width="6" style="84" bestFit="1" customWidth="1"/>
    <col min="2023" max="2023" width="50" style="84" customWidth="1"/>
    <col min="2024" max="2037" width="14.28515625" style="84" customWidth="1"/>
    <col min="2038" max="2038" width="17.7109375" style="84" customWidth="1"/>
    <col min="2039" max="2039" width="16.42578125" style="84" customWidth="1"/>
    <col min="2040" max="2040" width="16.85546875" style="84" customWidth="1"/>
    <col min="2041" max="2041" width="16.5703125" style="84" customWidth="1"/>
    <col min="2042" max="2046" width="17.140625" style="84" customWidth="1"/>
    <col min="2047" max="2047" width="15.85546875" style="84" customWidth="1"/>
    <col min="2048" max="2048" width="17" style="84" customWidth="1"/>
    <col min="2049" max="2049" width="13.5703125" style="84" customWidth="1"/>
    <col min="2050" max="2050" width="15.5703125" style="84" customWidth="1"/>
    <col min="2051" max="2052" width="16.7109375" style="84" customWidth="1"/>
    <col min="2053" max="2053" width="15" style="84" customWidth="1"/>
    <col min="2054" max="2054" width="15.5703125" style="84" customWidth="1"/>
    <col min="2055" max="2055" width="16.42578125" style="84" customWidth="1"/>
    <col min="2056" max="2277" width="9.140625" style="84"/>
    <col min="2278" max="2278" width="6" style="84" bestFit="1" customWidth="1"/>
    <col min="2279" max="2279" width="50" style="84" customWidth="1"/>
    <col min="2280" max="2293" width="14.28515625" style="84" customWidth="1"/>
    <col min="2294" max="2294" width="17.7109375" style="84" customWidth="1"/>
    <col min="2295" max="2295" width="16.42578125" style="84" customWidth="1"/>
    <col min="2296" max="2296" width="16.85546875" style="84" customWidth="1"/>
    <col min="2297" max="2297" width="16.5703125" style="84" customWidth="1"/>
    <col min="2298" max="2302" width="17.140625" style="84" customWidth="1"/>
    <col min="2303" max="2303" width="15.85546875" style="84" customWidth="1"/>
    <col min="2304" max="2304" width="17" style="84" customWidth="1"/>
    <col min="2305" max="2305" width="13.5703125" style="84" customWidth="1"/>
    <col min="2306" max="2306" width="15.5703125" style="84" customWidth="1"/>
    <col min="2307" max="2308" width="16.7109375" style="84" customWidth="1"/>
    <col min="2309" max="2309" width="15" style="84" customWidth="1"/>
    <col min="2310" max="2310" width="15.5703125" style="84" customWidth="1"/>
    <col min="2311" max="2311" width="16.42578125" style="84" customWidth="1"/>
    <col min="2312" max="2533" width="9.140625" style="84"/>
    <col min="2534" max="2534" width="6" style="84" bestFit="1" customWidth="1"/>
    <col min="2535" max="2535" width="50" style="84" customWidth="1"/>
    <col min="2536" max="2549" width="14.28515625" style="84" customWidth="1"/>
    <col min="2550" max="2550" width="17.7109375" style="84" customWidth="1"/>
    <col min="2551" max="2551" width="16.42578125" style="84" customWidth="1"/>
    <col min="2552" max="2552" width="16.85546875" style="84" customWidth="1"/>
    <col min="2553" max="2553" width="16.5703125" style="84" customWidth="1"/>
    <col min="2554" max="2558" width="17.140625" style="84" customWidth="1"/>
    <col min="2559" max="2559" width="15.85546875" style="84" customWidth="1"/>
    <col min="2560" max="2560" width="17" style="84" customWidth="1"/>
    <col min="2561" max="2561" width="13.5703125" style="84" customWidth="1"/>
    <col min="2562" max="2562" width="15.5703125" style="84" customWidth="1"/>
    <col min="2563" max="2564" width="16.7109375" style="84" customWidth="1"/>
    <col min="2565" max="2565" width="15" style="84" customWidth="1"/>
    <col min="2566" max="2566" width="15.5703125" style="84" customWidth="1"/>
    <col min="2567" max="2567" width="16.42578125" style="84" customWidth="1"/>
    <col min="2568" max="2789" width="9.140625" style="84"/>
    <col min="2790" max="2790" width="6" style="84" bestFit="1" customWidth="1"/>
    <col min="2791" max="2791" width="50" style="84" customWidth="1"/>
    <col min="2792" max="2805" width="14.28515625" style="84" customWidth="1"/>
    <col min="2806" max="2806" width="17.7109375" style="84" customWidth="1"/>
    <col min="2807" max="2807" width="16.42578125" style="84" customWidth="1"/>
    <col min="2808" max="2808" width="16.85546875" style="84" customWidth="1"/>
    <col min="2809" max="2809" width="16.5703125" style="84" customWidth="1"/>
    <col min="2810" max="2814" width="17.140625" style="84" customWidth="1"/>
    <col min="2815" max="2815" width="15.85546875" style="84" customWidth="1"/>
    <col min="2816" max="2816" width="17" style="84" customWidth="1"/>
    <col min="2817" max="2817" width="13.5703125" style="84" customWidth="1"/>
    <col min="2818" max="2818" width="15.5703125" style="84" customWidth="1"/>
    <col min="2819" max="2820" width="16.7109375" style="84" customWidth="1"/>
    <col min="2821" max="2821" width="15" style="84" customWidth="1"/>
    <col min="2822" max="2822" width="15.5703125" style="84" customWidth="1"/>
    <col min="2823" max="2823" width="16.42578125" style="84" customWidth="1"/>
    <col min="2824" max="3045" width="9.140625" style="84"/>
    <col min="3046" max="3046" width="6" style="84" bestFit="1" customWidth="1"/>
    <col min="3047" max="3047" width="50" style="84" customWidth="1"/>
    <col min="3048" max="3061" width="14.28515625" style="84" customWidth="1"/>
    <col min="3062" max="3062" width="17.7109375" style="84" customWidth="1"/>
    <col min="3063" max="3063" width="16.42578125" style="84" customWidth="1"/>
    <col min="3064" max="3064" width="16.85546875" style="84" customWidth="1"/>
    <col min="3065" max="3065" width="16.5703125" style="84" customWidth="1"/>
    <col min="3066" max="3070" width="17.140625" style="84" customWidth="1"/>
    <col min="3071" max="3071" width="15.85546875" style="84" customWidth="1"/>
    <col min="3072" max="3072" width="17" style="84" customWidth="1"/>
    <col min="3073" max="3073" width="13.5703125" style="84" customWidth="1"/>
    <col min="3074" max="3074" width="15.5703125" style="84" customWidth="1"/>
    <col min="3075" max="3076" width="16.7109375" style="84" customWidth="1"/>
    <col min="3077" max="3077" width="15" style="84" customWidth="1"/>
    <col min="3078" max="3078" width="15.5703125" style="84" customWidth="1"/>
    <col min="3079" max="3079" width="16.42578125" style="84" customWidth="1"/>
    <col min="3080" max="3301" width="9.140625" style="84"/>
    <col min="3302" max="3302" width="6" style="84" bestFit="1" customWidth="1"/>
    <col min="3303" max="3303" width="50" style="84" customWidth="1"/>
    <col min="3304" max="3317" width="14.28515625" style="84" customWidth="1"/>
    <col min="3318" max="3318" width="17.7109375" style="84" customWidth="1"/>
    <col min="3319" max="3319" width="16.42578125" style="84" customWidth="1"/>
    <col min="3320" max="3320" width="16.85546875" style="84" customWidth="1"/>
    <col min="3321" max="3321" width="16.5703125" style="84" customWidth="1"/>
    <col min="3322" max="3326" width="17.140625" style="84" customWidth="1"/>
    <col min="3327" max="3327" width="15.85546875" style="84" customWidth="1"/>
    <col min="3328" max="3328" width="17" style="84" customWidth="1"/>
    <col min="3329" max="3329" width="13.5703125" style="84" customWidth="1"/>
    <col min="3330" max="3330" width="15.5703125" style="84" customWidth="1"/>
    <col min="3331" max="3332" width="16.7109375" style="84" customWidth="1"/>
    <col min="3333" max="3333" width="15" style="84" customWidth="1"/>
    <col min="3334" max="3334" width="15.5703125" style="84" customWidth="1"/>
    <col min="3335" max="3335" width="16.42578125" style="84" customWidth="1"/>
    <col min="3336" max="3557" width="9.140625" style="84"/>
    <col min="3558" max="3558" width="6" style="84" bestFit="1" customWidth="1"/>
    <col min="3559" max="3559" width="50" style="84" customWidth="1"/>
    <col min="3560" max="3573" width="14.28515625" style="84" customWidth="1"/>
    <col min="3574" max="3574" width="17.7109375" style="84" customWidth="1"/>
    <col min="3575" max="3575" width="16.42578125" style="84" customWidth="1"/>
    <col min="3576" max="3576" width="16.85546875" style="84" customWidth="1"/>
    <col min="3577" max="3577" width="16.5703125" style="84" customWidth="1"/>
    <col min="3578" max="3582" width="17.140625" style="84" customWidth="1"/>
    <col min="3583" max="3583" width="15.85546875" style="84" customWidth="1"/>
    <col min="3584" max="3584" width="17" style="84" customWidth="1"/>
    <col min="3585" max="3585" width="13.5703125" style="84" customWidth="1"/>
    <col min="3586" max="3586" width="15.5703125" style="84" customWidth="1"/>
    <col min="3587" max="3588" width="16.7109375" style="84" customWidth="1"/>
    <col min="3589" max="3589" width="15" style="84" customWidth="1"/>
    <col min="3590" max="3590" width="15.5703125" style="84" customWidth="1"/>
    <col min="3591" max="3591" width="16.42578125" style="84" customWidth="1"/>
    <col min="3592" max="3813" width="9.140625" style="84"/>
    <col min="3814" max="3814" width="6" style="84" bestFit="1" customWidth="1"/>
    <col min="3815" max="3815" width="50" style="84" customWidth="1"/>
    <col min="3816" max="3829" width="14.28515625" style="84" customWidth="1"/>
    <col min="3830" max="3830" width="17.7109375" style="84" customWidth="1"/>
    <col min="3831" max="3831" width="16.42578125" style="84" customWidth="1"/>
    <col min="3832" max="3832" width="16.85546875" style="84" customWidth="1"/>
    <col min="3833" max="3833" width="16.5703125" style="84" customWidth="1"/>
    <col min="3834" max="3838" width="17.140625" style="84" customWidth="1"/>
    <col min="3839" max="3839" width="15.85546875" style="84" customWidth="1"/>
    <col min="3840" max="3840" width="17" style="84" customWidth="1"/>
    <col min="3841" max="3841" width="13.5703125" style="84" customWidth="1"/>
    <col min="3842" max="3842" width="15.5703125" style="84" customWidth="1"/>
    <col min="3843" max="3844" width="16.7109375" style="84" customWidth="1"/>
    <col min="3845" max="3845" width="15" style="84" customWidth="1"/>
    <col min="3846" max="3846" width="15.5703125" style="84" customWidth="1"/>
    <col min="3847" max="3847" width="16.42578125" style="84" customWidth="1"/>
    <col min="3848" max="4069" width="9.140625" style="84"/>
    <col min="4070" max="4070" width="6" style="84" bestFit="1" customWidth="1"/>
    <col min="4071" max="4071" width="50" style="84" customWidth="1"/>
    <col min="4072" max="4085" width="14.28515625" style="84" customWidth="1"/>
    <col min="4086" max="4086" width="17.7109375" style="84" customWidth="1"/>
    <col min="4087" max="4087" width="16.42578125" style="84" customWidth="1"/>
    <col min="4088" max="4088" width="16.85546875" style="84" customWidth="1"/>
    <col min="4089" max="4089" width="16.5703125" style="84" customWidth="1"/>
    <col min="4090" max="4094" width="17.140625" style="84" customWidth="1"/>
    <col min="4095" max="4095" width="15.85546875" style="84" customWidth="1"/>
    <col min="4096" max="4096" width="17" style="84" customWidth="1"/>
    <col min="4097" max="4097" width="13.5703125" style="84" customWidth="1"/>
    <col min="4098" max="4098" width="15.5703125" style="84" customWidth="1"/>
    <col min="4099" max="4100" width="16.7109375" style="84" customWidth="1"/>
    <col min="4101" max="4101" width="15" style="84" customWidth="1"/>
    <col min="4102" max="4102" width="15.5703125" style="84" customWidth="1"/>
    <col min="4103" max="4103" width="16.42578125" style="84" customWidth="1"/>
    <col min="4104" max="4325" width="9.140625" style="84"/>
    <col min="4326" max="4326" width="6" style="84" bestFit="1" customWidth="1"/>
    <col min="4327" max="4327" width="50" style="84" customWidth="1"/>
    <col min="4328" max="4341" width="14.28515625" style="84" customWidth="1"/>
    <col min="4342" max="4342" width="17.7109375" style="84" customWidth="1"/>
    <col min="4343" max="4343" width="16.42578125" style="84" customWidth="1"/>
    <col min="4344" max="4344" width="16.85546875" style="84" customWidth="1"/>
    <col min="4345" max="4345" width="16.5703125" style="84" customWidth="1"/>
    <col min="4346" max="4350" width="17.140625" style="84" customWidth="1"/>
    <col min="4351" max="4351" width="15.85546875" style="84" customWidth="1"/>
    <col min="4352" max="4352" width="17" style="84" customWidth="1"/>
    <col min="4353" max="4353" width="13.5703125" style="84" customWidth="1"/>
    <col min="4354" max="4354" width="15.5703125" style="84" customWidth="1"/>
    <col min="4355" max="4356" width="16.7109375" style="84" customWidth="1"/>
    <col min="4357" max="4357" width="15" style="84" customWidth="1"/>
    <col min="4358" max="4358" width="15.5703125" style="84" customWidth="1"/>
    <col min="4359" max="4359" width="16.42578125" style="84" customWidth="1"/>
    <col min="4360" max="4581" width="9.140625" style="84"/>
    <col min="4582" max="4582" width="6" style="84" bestFit="1" customWidth="1"/>
    <col min="4583" max="4583" width="50" style="84" customWidth="1"/>
    <col min="4584" max="4597" width="14.28515625" style="84" customWidth="1"/>
    <col min="4598" max="4598" width="17.7109375" style="84" customWidth="1"/>
    <col min="4599" max="4599" width="16.42578125" style="84" customWidth="1"/>
    <col min="4600" max="4600" width="16.85546875" style="84" customWidth="1"/>
    <col min="4601" max="4601" width="16.5703125" style="84" customWidth="1"/>
    <col min="4602" max="4606" width="17.140625" style="84" customWidth="1"/>
    <col min="4607" max="4607" width="15.85546875" style="84" customWidth="1"/>
    <col min="4608" max="4608" width="17" style="84" customWidth="1"/>
    <col min="4609" max="4609" width="13.5703125" style="84" customWidth="1"/>
    <col min="4610" max="4610" width="15.5703125" style="84" customWidth="1"/>
    <col min="4611" max="4612" width="16.7109375" style="84" customWidth="1"/>
    <col min="4613" max="4613" width="15" style="84" customWidth="1"/>
    <col min="4614" max="4614" width="15.5703125" style="84" customWidth="1"/>
    <col min="4615" max="4615" width="16.42578125" style="84" customWidth="1"/>
    <col min="4616" max="4837" width="9.140625" style="84"/>
    <col min="4838" max="4838" width="6" style="84" bestFit="1" customWidth="1"/>
    <col min="4839" max="4839" width="50" style="84" customWidth="1"/>
    <col min="4840" max="4853" width="14.28515625" style="84" customWidth="1"/>
    <col min="4854" max="4854" width="17.7109375" style="84" customWidth="1"/>
    <col min="4855" max="4855" width="16.42578125" style="84" customWidth="1"/>
    <col min="4856" max="4856" width="16.85546875" style="84" customWidth="1"/>
    <col min="4857" max="4857" width="16.5703125" style="84" customWidth="1"/>
    <col min="4858" max="4862" width="17.140625" style="84" customWidth="1"/>
    <col min="4863" max="4863" width="15.85546875" style="84" customWidth="1"/>
    <col min="4864" max="4864" width="17" style="84" customWidth="1"/>
    <col min="4865" max="4865" width="13.5703125" style="84" customWidth="1"/>
    <col min="4866" max="4866" width="15.5703125" style="84" customWidth="1"/>
    <col min="4867" max="4868" width="16.7109375" style="84" customWidth="1"/>
    <col min="4869" max="4869" width="15" style="84" customWidth="1"/>
    <col min="4870" max="4870" width="15.5703125" style="84" customWidth="1"/>
    <col min="4871" max="4871" width="16.42578125" style="84" customWidth="1"/>
    <col min="4872" max="5093" width="9.140625" style="84"/>
    <col min="5094" max="5094" width="6" style="84" bestFit="1" customWidth="1"/>
    <col min="5095" max="5095" width="50" style="84" customWidth="1"/>
    <col min="5096" max="5109" width="14.28515625" style="84" customWidth="1"/>
    <col min="5110" max="5110" width="17.7109375" style="84" customWidth="1"/>
    <col min="5111" max="5111" width="16.42578125" style="84" customWidth="1"/>
    <col min="5112" max="5112" width="16.85546875" style="84" customWidth="1"/>
    <col min="5113" max="5113" width="16.5703125" style="84" customWidth="1"/>
    <col min="5114" max="5118" width="17.140625" style="84" customWidth="1"/>
    <col min="5119" max="5119" width="15.85546875" style="84" customWidth="1"/>
    <col min="5120" max="5120" width="17" style="84" customWidth="1"/>
    <col min="5121" max="5121" width="13.5703125" style="84" customWidth="1"/>
    <col min="5122" max="5122" width="15.5703125" style="84" customWidth="1"/>
    <col min="5123" max="5124" width="16.7109375" style="84" customWidth="1"/>
    <col min="5125" max="5125" width="15" style="84" customWidth="1"/>
    <col min="5126" max="5126" width="15.5703125" style="84" customWidth="1"/>
    <col min="5127" max="5127" width="16.42578125" style="84" customWidth="1"/>
    <col min="5128" max="5349" width="9.140625" style="84"/>
    <col min="5350" max="5350" width="6" style="84" bestFit="1" customWidth="1"/>
    <col min="5351" max="5351" width="50" style="84" customWidth="1"/>
    <col min="5352" max="5365" width="14.28515625" style="84" customWidth="1"/>
    <col min="5366" max="5366" width="17.7109375" style="84" customWidth="1"/>
    <col min="5367" max="5367" width="16.42578125" style="84" customWidth="1"/>
    <col min="5368" max="5368" width="16.85546875" style="84" customWidth="1"/>
    <col min="5369" max="5369" width="16.5703125" style="84" customWidth="1"/>
    <col min="5370" max="5374" width="17.140625" style="84" customWidth="1"/>
    <col min="5375" max="5375" width="15.85546875" style="84" customWidth="1"/>
    <col min="5376" max="5376" width="17" style="84" customWidth="1"/>
    <col min="5377" max="5377" width="13.5703125" style="84" customWidth="1"/>
    <col min="5378" max="5378" width="15.5703125" style="84" customWidth="1"/>
    <col min="5379" max="5380" width="16.7109375" style="84" customWidth="1"/>
    <col min="5381" max="5381" width="15" style="84" customWidth="1"/>
    <col min="5382" max="5382" width="15.5703125" style="84" customWidth="1"/>
    <col min="5383" max="5383" width="16.42578125" style="84" customWidth="1"/>
    <col min="5384" max="5605" width="9.140625" style="84"/>
    <col min="5606" max="5606" width="6" style="84" bestFit="1" customWidth="1"/>
    <col min="5607" max="5607" width="50" style="84" customWidth="1"/>
    <col min="5608" max="5621" width="14.28515625" style="84" customWidth="1"/>
    <col min="5622" max="5622" width="17.7109375" style="84" customWidth="1"/>
    <col min="5623" max="5623" width="16.42578125" style="84" customWidth="1"/>
    <col min="5624" max="5624" width="16.85546875" style="84" customWidth="1"/>
    <col min="5625" max="5625" width="16.5703125" style="84" customWidth="1"/>
    <col min="5626" max="5630" width="17.140625" style="84" customWidth="1"/>
    <col min="5631" max="5631" width="15.85546875" style="84" customWidth="1"/>
    <col min="5632" max="5632" width="17" style="84" customWidth="1"/>
    <col min="5633" max="5633" width="13.5703125" style="84" customWidth="1"/>
    <col min="5634" max="5634" width="15.5703125" style="84" customWidth="1"/>
    <col min="5635" max="5636" width="16.7109375" style="84" customWidth="1"/>
    <col min="5637" max="5637" width="15" style="84" customWidth="1"/>
    <col min="5638" max="5638" width="15.5703125" style="84" customWidth="1"/>
    <col min="5639" max="5639" width="16.42578125" style="84" customWidth="1"/>
    <col min="5640" max="5861" width="9.140625" style="84"/>
    <col min="5862" max="5862" width="6" style="84" bestFit="1" customWidth="1"/>
    <col min="5863" max="5863" width="50" style="84" customWidth="1"/>
    <col min="5864" max="5877" width="14.28515625" style="84" customWidth="1"/>
    <col min="5878" max="5878" width="17.7109375" style="84" customWidth="1"/>
    <col min="5879" max="5879" width="16.42578125" style="84" customWidth="1"/>
    <col min="5880" max="5880" width="16.85546875" style="84" customWidth="1"/>
    <col min="5881" max="5881" width="16.5703125" style="84" customWidth="1"/>
    <col min="5882" max="5886" width="17.140625" style="84" customWidth="1"/>
    <col min="5887" max="5887" width="15.85546875" style="84" customWidth="1"/>
    <col min="5888" max="5888" width="17" style="84" customWidth="1"/>
    <col min="5889" max="5889" width="13.5703125" style="84" customWidth="1"/>
    <col min="5890" max="5890" width="15.5703125" style="84" customWidth="1"/>
    <col min="5891" max="5892" width="16.7109375" style="84" customWidth="1"/>
    <col min="5893" max="5893" width="15" style="84" customWidth="1"/>
    <col min="5894" max="5894" width="15.5703125" style="84" customWidth="1"/>
    <col min="5895" max="5895" width="16.42578125" style="84" customWidth="1"/>
    <col min="5896" max="6117" width="9.140625" style="84"/>
    <col min="6118" max="6118" width="6" style="84" bestFit="1" customWidth="1"/>
    <col min="6119" max="6119" width="50" style="84" customWidth="1"/>
    <col min="6120" max="6133" width="14.28515625" style="84" customWidth="1"/>
    <col min="6134" max="6134" width="17.7109375" style="84" customWidth="1"/>
    <col min="6135" max="6135" width="16.42578125" style="84" customWidth="1"/>
    <col min="6136" max="6136" width="16.85546875" style="84" customWidth="1"/>
    <col min="6137" max="6137" width="16.5703125" style="84" customWidth="1"/>
    <col min="6138" max="6142" width="17.140625" style="84" customWidth="1"/>
    <col min="6143" max="6143" width="15.85546875" style="84" customWidth="1"/>
    <col min="6144" max="6144" width="17" style="84" customWidth="1"/>
    <col min="6145" max="6145" width="13.5703125" style="84" customWidth="1"/>
    <col min="6146" max="6146" width="15.5703125" style="84" customWidth="1"/>
    <col min="6147" max="6148" width="16.7109375" style="84" customWidth="1"/>
    <col min="6149" max="6149" width="15" style="84" customWidth="1"/>
    <col min="6150" max="6150" width="15.5703125" style="84" customWidth="1"/>
    <col min="6151" max="6151" width="16.42578125" style="84" customWidth="1"/>
    <col min="6152" max="6373" width="9.140625" style="84"/>
    <col min="6374" max="6374" width="6" style="84" bestFit="1" customWidth="1"/>
    <col min="6375" max="6375" width="50" style="84" customWidth="1"/>
    <col min="6376" max="6389" width="14.28515625" style="84" customWidth="1"/>
    <col min="6390" max="6390" width="17.7109375" style="84" customWidth="1"/>
    <col min="6391" max="6391" width="16.42578125" style="84" customWidth="1"/>
    <col min="6392" max="6392" width="16.85546875" style="84" customWidth="1"/>
    <col min="6393" max="6393" width="16.5703125" style="84" customWidth="1"/>
    <col min="6394" max="6398" width="17.140625" style="84" customWidth="1"/>
    <col min="6399" max="6399" width="15.85546875" style="84" customWidth="1"/>
    <col min="6400" max="6400" width="17" style="84" customWidth="1"/>
    <col min="6401" max="6401" width="13.5703125" style="84" customWidth="1"/>
    <col min="6402" max="6402" width="15.5703125" style="84" customWidth="1"/>
    <col min="6403" max="6404" width="16.7109375" style="84" customWidth="1"/>
    <col min="6405" max="6405" width="15" style="84" customWidth="1"/>
    <col min="6406" max="6406" width="15.5703125" style="84" customWidth="1"/>
    <col min="6407" max="6407" width="16.42578125" style="84" customWidth="1"/>
    <col min="6408" max="6629" width="9.140625" style="84"/>
    <col min="6630" max="6630" width="6" style="84" bestFit="1" customWidth="1"/>
    <col min="6631" max="6631" width="50" style="84" customWidth="1"/>
    <col min="6632" max="6645" width="14.28515625" style="84" customWidth="1"/>
    <col min="6646" max="6646" width="17.7109375" style="84" customWidth="1"/>
    <col min="6647" max="6647" width="16.42578125" style="84" customWidth="1"/>
    <col min="6648" max="6648" width="16.85546875" style="84" customWidth="1"/>
    <col min="6649" max="6649" width="16.5703125" style="84" customWidth="1"/>
    <col min="6650" max="6654" width="17.140625" style="84" customWidth="1"/>
    <col min="6655" max="6655" width="15.85546875" style="84" customWidth="1"/>
    <col min="6656" max="6656" width="17" style="84" customWidth="1"/>
    <col min="6657" max="6657" width="13.5703125" style="84" customWidth="1"/>
    <col min="6658" max="6658" width="15.5703125" style="84" customWidth="1"/>
    <col min="6659" max="6660" width="16.7109375" style="84" customWidth="1"/>
    <col min="6661" max="6661" width="15" style="84" customWidth="1"/>
    <col min="6662" max="6662" width="15.5703125" style="84" customWidth="1"/>
    <col min="6663" max="6663" width="16.42578125" style="84" customWidth="1"/>
    <col min="6664" max="6885" width="9.140625" style="84"/>
    <col min="6886" max="6886" width="6" style="84" bestFit="1" customWidth="1"/>
    <col min="6887" max="6887" width="50" style="84" customWidth="1"/>
    <col min="6888" max="6901" width="14.28515625" style="84" customWidth="1"/>
    <col min="6902" max="6902" width="17.7109375" style="84" customWidth="1"/>
    <col min="6903" max="6903" width="16.42578125" style="84" customWidth="1"/>
    <col min="6904" max="6904" width="16.85546875" style="84" customWidth="1"/>
    <col min="6905" max="6905" width="16.5703125" style="84" customWidth="1"/>
    <col min="6906" max="6910" width="17.140625" style="84" customWidth="1"/>
    <col min="6911" max="6911" width="15.85546875" style="84" customWidth="1"/>
    <col min="6912" max="6912" width="17" style="84" customWidth="1"/>
    <col min="6913" max="6913" width="13.5703125" style="84" customWidth="1"/>
    <col min="6914" max="6914" width="15.5703125" style="84" customWidth="1"/>
    <col min="6915" max="6916" width="16.7109375" style="84" customWidth="1"/>
    <col min="6917" max="6917" width="15" style="84" customWidth="1"/>
    <col min="6918" max="6918" width="15.5703125" style="84" customWidth="1"/>
    <col min="6919" max="6919" width="16.42578125" style="84" customWidth="1"/>
    <col min="6920" max="7141" width="9.140625" style="84"/>
    <col min="7142" max="7142" width="6" style="84" bestFit="1" customWidth="1"/>
    <col min="7143" max="7143" width="50" style="84" customWidth="1"/>
    <col min="7144" max="7157" width="14.28515625" style="84" customWidth="1"/>
    <col min="7158" max="7158" width="17.7109375" style="84" customWidth="1"/>
    <col min="7159" max="7159" width="16.42578125" style="84" customWidth="1"/>
    <col min="7160" max="7160" width="16.85546875" style="84" customWidth="1"/>
    <col min="7161" max="7161" width="16.5703125" style="84" customWidth="1"/>
    <col min="7162" max="7166" width="17.140625" style="84" customWidth="1"/>
    <col min="7167" max="7167" width="15.85546875" style="84" customWidth="1"/>
    <col min="7168" max="7168" width="17" style="84" customWidth="1"/>
    <col min="7169" max="7169" width="13.5703125" style="84" customWidth="1"/>
    <col min="7170" max="7170" width="15.5703125" style="84" customWidth="1"/>
    <col min="7171" max="7172" width="16.7109375" style="84" customWidth="1"/>
    <col min="7173" max="7173" width="15" style="84" customWidth="1"/>
    <col min="7174" max="7174" width="15.5703125" style="84" customWidth="1"/>
    <col min="7175" max="7175" width="16.42578125" style="84" customWidth="1"/>
    <col min="7176" max="7397" width="9.140625" style="84"/>
    <col min="7398" max="7398" width="6" style="84" bestFit="1" customWidth="1"/>
    <col min="7399" max="7399" width="50" style="84" customWidth="1"/>
    <col min="7400" max="7413" width="14.28515625" style="84" customWidth="1"/>
    <col min="7414" max="7414" width="17.7109375" style="84" customWidth="1"/>
    <col min="7415" max="7415" width="16.42578125" style="84" customWidth="1"/>
    <col min="7416" max="7416" width="16.85546875" style="84" customWidth="1"/>
    <col min="7417" max="7417" width="16.5703125" style="84" customWidth="1"/>
    <col min="7418" max="7422" width="17.140625" style="84" customWidth="1"/>
    <col min="7423" max="7423" width="15.85546875" style="84" customWidth="1"/>
    <col min="7424" max="7424" width="17" style="84" customWidth="1"/>
    <col min="7425" max="7425" width="13.5703125" style="84" customWidth="1"/>
    <col min="7426" max="7426" width="15.5703125" style="84" customWidth="1"/>
    <col min="7427" max="7428" width="16.7109375" style="84" customWidth="1"/>
    <col min="7429" max="7429" width="15" style="84" customWidth="1"/>
    <col min="7430" max="7430" width="15.5703125" style="84" customWidth="1"/>
    <col min="7431" max="7431" width="16.42578125" style="84" customWidth="1"/>
    <col min="7432" max="7653" width="9.140625" style="84"/>
    <col min="7654" max="7654" width="6" style="84" bestFit="1" customWidth="1"/>
    <col min="7655" max="7655" width="50" style="84" customWidth="1"/>
    <col min="7656" max="7669" width="14.28515625" style="84" customWidth="1"/>
    <col min="7670" max="7670" width="17.7109375" style="84" customWidth="1"/>
    <col min="7671" max="7671" width="16.42578125" style="84" customWidth="1"/>
    <col min="7672" max="7672" width="16.85546875" style="84" customWidth="1"/>
    <col min="7673" max="7673" width="16.5703125" style="84" customWidth="1"/>
    <col min="7674" max="7678" width="17.140625" style="84" customWidth="1"/>
    <col min="7679" max="7679" width="15.85546875" style="84" customWidth="1"/>
    <col min="7680" max="7680" width="17" style="84" customWidth="1"/>
    <col min="7681" max="7681" width="13.5703125" style="84" customWidth="1"/>
    <col min="7682" max="7682" width="15.5703125" style="84" customWidth="1"/>
    <col min="7683" max="7684" width="16.7109375" style="84" customWidth="1"/>
    <col min="7685" max="7685" width="15" style="84" customWidth="1"/>
    <col min="7686" max="7686" width="15.5703125" style="84" customWidth="1"/>
    <col min="7687" max="7687" width="16.42578125" style="84" customWidth="1"/>
    <col min="7688" max="7909" width="9.140625" style="84"/>
    <col min="7910" max="7910" width="6" style="84" bestFit="1" customWidth="1"/>
    <col min="7911" max="7911" width="50" style="84" customWidth="1"/>
    <col min="7912" max="7925" width="14.28515625" style="84" customWidth="1"/>
    <col min="7926" max="7926" width="17.7109375" style="84" customWidth="1"/>
    <col min="7927" max="7927" width="16.42578125" style="84" customWidth="1"/>
    <col min="7928" max="7928" width="16.85546875" style="84" customWidth="1"/>
    <col min="7929" max="7929" width="16.5703125" style="84" customWidth="1"/>
    <col min="7930" max="7934" width="17.140625" style="84" customWidth="1"/>
    <col min="7935" max="7935" width="15.85546875" style="84" customWidth="1"/>
    <col min="7936" max="7936" width="17" style="84" customWidth="1"/>
    <col min="7937" max="7937" width="13.5703125" style="84" customWidth="1"/>
    <col min="7938" max="7938" width="15.5703125" style="84" customWidth="1"/>
    <col min="7939" max="7940" width="16.7109375" style="84" customWidth="1"/>
    <col min="7941" max="7941" width="15" style="84" customWidth="1"/>
    <col min="7942" max="7942" width="15.5703125" style="84" customWidth="1"/>
    <col min="7943" max="7943" width="16.42578125" style="84" customWidth="1"/>
    <col min="7944" max="8165" width="9.140625" style="84"/>
    <col min="8166" max="8166" width="6" style="84" bestFit="1" customWidth="1"/>
    <col min="8167" max="8167" width="50" style="84" customWidth="1"/>
    <col min="8168" max="8181" width="14.28515625" style="84" customWidth="1"/>
    <col min="8182" max="8182" width="17.7109375" style="84" customWidth="1"/>
    <col min="8183" max="8183" width="16.42578125" style="84" customWidth="1"/>
    <col min="8184" max="8184" width="16.85546875" style="84" customWidth="1"/>
    <col min="8185" max="8185" width="16.5703125" style="84" customWidth="1"/>
    <col min="8186" max="8190" width="17.140625" style="84" customWidth="1"/>
    <col min="8191" max="8191" width="15.85546875" style="84" customWidth="1"/>
    <col min="8192" max="8192" width="17" style="84" customWidth="1"/>
    <col min="8193" max="8193" width="13.5703125" style="84" customWidth="1"/>
    <col min="8194" max="8194" width="15.5703125" style="84" customWidth="1"/>
    <col min="8195" max="8196" width="16.7109375" style="84" customWidth="1"/>
    <col min="8197" max="8197" width="15" style="84" customWidth="1"/>
    <col min="8198" max="8198" width="15.5703125" style="84" customWidth="1"/>
    <col min="8199" max="8199" width="16.42578125" style="84" customWidth="1"/>
    <col min="8200" max="8421" width="9.140625" style="84"/>
    <col min="8422" max="8422" width="6" style="84" bestFit="1" customWidth="1"/>
    <col min="8423" max="8423" width="50" style="84" customWidth="1"/>
    <col min="8424" max="8437" width="14.28515625" style="84" customWidth="1"/>
    <col min="8438" max="8438" width="17.7109375" style="84" customWidth="1"/>
    <col min="8439" max="8439" width="16.42578125" style="84" customWidth="1"/>
    <col min="8440" max="8440" width="16.85546875" style="84" customWidth="1"/>
    <col min="8441" max="8441" width="16.5703125" style="84" customWidth="1"/>
    <col min="8442" max="8446" width="17.140625" style="84" customWidth="1"/>
    <col min="8447" max="8447" width="15.85546875" style="84" customWidth="1"/>
    <col min="8448" max="8448" width="17" style="84" customWidth="1"/>
    <col min="8449" max="8449" width="13.5703125" style="84" customWidth="1"/>
    <col min="8450" max="8450" width="15.5703125" style="84" customWidth="1"/>
    <col min="8451" max="8452" width="16.7109375" style="84" customWidth="1"/>
    <col min="8453" max="8453" width="15" style="84" customWidth="1"/>
    <col min="8454" max="8454" width="15.5703125" style="84" customWidth="1"/>
    <col min="8455" max="8455" width="16.42578125" style="84" customWidth="1"/>
    <col min="8456" max="8677" width="9.140625" style="84"/>
    <col min="8678" max="8678" width="6" style="84" bestFit="1" customWidth="1"/>
    <col min="8679" max="8679" width="50" style="84" customWidth="1"/>
    <col min="8680" max="8693" width="14.28515625" style="84" customWidth="1"/>
    <col min="8694" max="8694" width="17.7109375" style="84" customWidth="1"/>
    <col min="8695" max="8695" width="16.42578125" style="84" customWidth="1"/>
    <col min="8696" max="8696" width="16.85546875" style="84" customWidth="1"/>
    <col min="8697" max="8697" width="16.5703125" style="84" customWidth="1"/>
    <col min="8698" max="8702" width="17.140625" style="84" customWidth="1"/>
    <col min="8703" max="8703" width="15.85546875" style="84" customWidth="1"/>
    <col min="8704" max="8704" width="17" style="84" customWidth="1"/>
    <col min="8705" max="8705" width="13.5703125" style="84" customWidth="1"/>
    <col min="8706" max="8706" width="15.5703125" style="84" customWidth="1"/>
    <col min="8707" max="8708" width="16.7109375" style="84" customWidth="1"/>
    <col min="8709" max="8709" width="15" style="84" customWidth="1"/>
    <col min="8710" max="8710" width="15.5703125" style="84" customWidth="1"/>
    <col min="8711" max="8711" width="16.42578125" style="84" customWidth="1"/>
    <col min="8712" max="8933" width="9.140625" style="84"/>
    <col min="8934" max="8934" width="6" style="84" bestFit="1" customWidth="1"/>
    <col min="8935" max="8935" width="50" style="84" customWidth="1"/>
    <col min="8936" max="8949" width="14.28515625" style="84" customWidth="1"/>
    <col min="8950" max="8950" width="17.7109375" style="84" customWidth="1"/>
    <col min="8951" max="8951" width="16.42578125" style="84" customWidth="1"/>
    <col min="8952" max="8952" width="16.85546875" style="84" customWidth="1"/>
    <col min="8953" max="8953" width="16.5703125" style="84" customWidth="1"/>
    <col min="8954" max="8958" width="17.140625" style="84" customWidth="1"/>
    <col min="8959" max="8959" width="15.85546875" style="84" customWidth="1"/>
    <col min="8960" max="8960" width="17" style="84" customWidth="1"/>
    <col min="8961" max="8961" width="13.5703125" style="84" customWidth="1"/>
    <col min="8962" max="8962" width="15.5703125" style="84" customWidth="1"/>
    <col min="8963" max="8964" width="16.7109375" style="84" customWidth="1"/>
    <col min="8965" max="8965" width="15" style="84" customWidth="1"/>
    <col min="8966" max="8966" width="15.5703125" style="84" customWidth="1"/>
    <col min="8967" max="8967" width="16.42578125" style="84" customWidth="1"/>
    <col min="8968" max="9189" width="9.140625" style="84"/>
    <col min="9190" max="9190" width="6" style="84" bestFit="1" customWidth="1"/>
    <col min="9191" max="9191" width="50" style="84" customWidth="1"/>
    <col min="9192" max="9205" width="14.28515625" style="84" customWidth="1"/>
    <col min="9206" max="9206" width="17.7109375" style="84" customWidth="1"/>
    <col min="9207" max="9207" width="16.42578125" style="84" customWidth="1"/>
    <col min="9208" max="9208" width="16.85546875" style="84" customWidth="1"/>
    <col min="9209" max="9209" width="16.5703125" style="84" customWidth="1"/>
    <col min="9210" max="9214" width="17.140625" style="84" customWidth="1"/>
    <col min="9215" max="9215" width="15.85546875" style="84" customWidth="1"/>
    <col min="9216" max="9216" width="17" style="84" customWidth="1"/>
    <col min="9217" max="9217" width="13.5703125" style="84" customWidth="1"/>
    <col min="9218" max="9218" width="15.5703125" style="84" customWidth="1"/>
    <col min="9219" max="9220" width="16.7109375" style="84" customWidth="1"/>
    <col min="9221" max="9221" width="15" style="84" customWidth="1"/>
    <col min="9222" max="9222" width="15.5703125" style="84" customWidth="1"/>
    <col min="9223" max="9223" width="16.42578125" style="84" customWidth="1"/>
    <col min="9224" max="9445" width="9.140625" style="84"/>
    <col min="9446" max="9446" width="6" style="84" bestFit="1" customWidth="1"/>
    <col min="9447" max="9447" width="50" style="84" customWidth="1"/>
    <col min="9448" max="9461" width="14.28515625" style="84" customWidth="1"/>
    <col min="9462" max="9462" width="17.7109375" style="84" customWidth="1"/>
    <col min="9463" max="9463" width="16.42578125" style="84" customWidth="1"/>
    <col min="9464" max="9464" width="16.85546875" style="84" customWidth="1"/>
    <col min="9465" max="9465" width="16.5703125" style="84" customWidth="1"/>
    <col min="9466" max="9470" width="17.140625" style="84" customWidth="1"/>
    <col min="9471" max="9471" width="15.85546875" style="84" customWidth="1"/>
    <col min="9472" max="9472" width="17" style="84" customWidth="1"/>
    <col min="9473" max="9473" width="13.5703125" style="84" customWidth="1"/>
    <col min="9474" max="9474" width="15.5703125" style="84" customWidth="1"/>
    <col min="9475" max="9476" width="16.7109375" style="84" customWidth="1"/>
    <col min="9477" max="9477" width="15" style="84" customWidth="1"/>
    <col min="9478" max="9478" width="15.5703125" style="84" customWidth="1"/>
    <col min="9479" max="9479" width="16.42578125" style="84" customWidth="1"/>
    <col min="9480" max="9701" width="9.140625" style="84"/>
    <col min="9702" max="9702" width="6" style="84" bestFit="1" customWidth="1"/>
    <col min="9703" max="9703" width="50" style="84" customWidth="1"/>
    <col min="9704" max="9717" width="14.28515625" style="84" customWidth="1"/>
    <col min="9718" max="9718" width="17.7109375" style="84" customWidth="1"/>
    <col min="9719" max="9719" width="16.42578125" style="84" customWidth="1"/>
    <col min="9720" max="9720" width="16.85546875" style="84" customWidth="1"/>
    <col min="9721" max="9721" width="16.5703125" style="84" customWidth="1"/>
    <col min="9722" max="9726" width="17.140625" style="84" customWidth="1"/>
    <col min="9727" max="9727" width="15.85546875" style="84" customWidth="1"/>
    <col min="9728" max="9728" width="17" style="84" customWidth="1"/>
    <col min="9729" max="9729" width="13.5703125" style="84" customWidth="1"/>
    <col min="9730" max="9730" width="15.5703125" style="84" customWidth="1"/>
    <col min="9731" max="9732" width="16.7109375" style="84" customWidth="1"/>
    <col min="9733" max="9733" width="15" style="84" customWidth="1"/>
    <col min="9734" max="9734" width="15.5703125" style="84" customWidth="1"/>
    <col min="9735" max="9735" width="16.42578125" style="84" customWidth="1"/>
    <col min="9736" max="9957" width="9.140625" style="84"/>
    <col min="9958" max="9958" width="6" style="84" bestFit="1" customWidth="1"/>
    <col min="9959" max="9959" width="50" style="84" customWidth="1"/>
    <col min="9960" max="9973" width="14.28515625" style="84" customWidth="1"/>
    <col min="9974" max="9974" width="17.7109375" style="84" customWidth="1"/>
    <col min="9975" max="9975" width="16.42578125" style="84" customWidth="1"/>
    <col min="9976" max="9976" width="16.85546875" style="84" customWidth="1"/>
    <col min="9977" max="9977" width="16.5703125" style="84" customWidth="1"/>
    <col min="9978" max="9982" width="17.140625" style="84" customWidth="1"/>
    <col min="9983" max="9983" width="15.85546875" style="84" customWidth="1"/>
    <col min="9984" max="9984" width="17" style="84" customWidth="1"/>
    <col min="9985" max="9985" width="13.5703125" style="84" customWidth="1"/>
    <col min="9986" max="9986" width="15.5703125" style="84" customWidth="1"/>
    <col min="9987" max="9988" width="16.7109375" style="84" customWidth="1"/>
    <col min="9989" max="9989" width="15" style="84" customWidth="1"/>
    <col min="9990" max="9990" width="15.5703125" style="84" customWidth="1"/>
    <col min="9991" max="9991" width="16.42578125" style="84" customWidth="1"/>
    <col min="9992" max="10213" width="9.140625" style="84"/>
    <col min="10214" max="10214" width="6" style="84" bestFit="1" customWidth="1"/>
    <col min="10215" max="10215" width="50" style="84" customWidth="1"/>
    <col min="10216" max="10229" width="14.28515625" style="84" customWidth="1"/>
    <col min="10230" max="10230" width="17.7109375" style="84" customWidth="1"/>
    <col min="10231" max="10231" width="16.42578125" style="84" customWidth="1"/>
    <col min="10232" max="10232" width="16.85546875" style="84" customWidth="1"/>
    <col min="10233" max="10233" width="16.5703125" style="84" customWidth="1"/>
    <col min="10234" max="10238" width="17.140625" style="84" customWidth="1"/>
    <col min="10239" max="10239" width="15.85546875" style="84" customWidth="1"/>
    <col min="10240" max="10240" width="17" style="84" customWidth="1"/>
    <col min="10241" max="10241" width="13.5703125" style="84" customWidth="1"/>
    <col min="10242" max="10242" width="15.5703125" style="84" customWidth="1"/>
    <col min="10243" max="10244" width="16.7109375" style="84" customWidth="1"/>
    <col min="10245" max="10245" width="15" style="84" customWidth="1"/>
    <col min="10246" max="10246" width="15.5703125" style="84" customWidth="1"/>
    <col min="10247" max="10247" width="16.42578125" style="84" customWidth="1"/>
    <col min="10248" max="10469" width="9.140625" style="84"/>
    <col min="10470" max="10470" width="6" style="84" bestFit="1" customWidth="1"/>
    <col min="10471" max="10471" width="50" style="84" customWidth="1"/>
    <col min="10472" max="10485" width="14.28515625" style="84" customWidth="1"/>
    <col min="10486" max="10486" width="17.7109375" style="84" customWidth="1"/>
    <col min="10487" max="10487" width="16.42578125" style="84" customWidth="1"/>
    <col min="10488" max="10488" width="16.85546875" style="84" customWidth="1"/>
    <col min="10489" max="10489" width="16.5703125" style="84" customWidth="1"/>
    <col min="10490" max="10494" width="17.140625" style="84" customWidth="1"/>
    <col min="10495" max="10495" width="15.85546875" style="84" customWidth="1"/>
    <col min="10496" max="10496" width="17" style="84" customWidth="1"/>
    <col min="10497" max="10497" width="13.5703125" style="84" customWidth="1"/>
    <col min="10498" max="10498" width="15.5703125" style="84" customWidth="1"/>
    <col min="10499" max="10500" width="16.7109375" style="84" customWidth="1"/>
    <col min="10501" max="10501" width="15" style="84" customWidth="1"/>
    <col min="10502" max="10502" width="15.5703125" style="84" customWidth="1"/>
    <col min="10503" max="10503" width="16.42578125" style="84" customWidth="1"/>
    <col min="10504" max="10725" width="9.140625" style="84"/>
    <col min="10726" max="10726" width="6" style="84" bestFit="1" customWidth="1"/>
    <col min="10727" max="10727" width="50" style="84" customWidth="1"/>
    <col min="10728" max="10741" width="14.28515625" style="84" customWidth="1"/>
    <col min="10742" max="10742" width="17.7109375" style="84" customWidth="1"/>
    <col min="10743" max="10743" width="16.42578125" style="84" customWidth="1"/>
    <col min="10744" max="10744" width="16.85546875" style="84" customWidth="1"/>
    <col min="10745" max="10745" width="16.5703125" style="84" customWidth="1"/>
    <col min="10746" max="10750" width="17.140625" style="84" customWidth="1"/>
    <col min="10751" max="10751" width="15.85546875" style="84" customWidth="1"/>
    <col min="10752" max="10752" width="17" style="84" customWidth="1"/>
    <col min="10753" max="10753" width="13.5703125" style="84" customWidth="1"/>
    <col min="10754" max="10754" width="15.5703125" style="84" customWidth="1"/>
    <col min="10755" max="10756" width="16.7109375" style="84" customWidth="1"/>
    <col min="10757" max="10757" width="15" style="84" customWidth="1"/>
    <col min="10758" max="10758" width="15.5703125" style="84" customWidth="1"/>
    <col min="10759" max="10759" width="16.42578125" style="84" customWidth="1"/>
    <col min="10760" max="10981" width="9.140625" style="84"/>
    <col min="10982" max="10982" width="6" style="84" bestFit="1" customWidth="1"/>
    <col min="10983" max="10983" width="50" style="84" customWidth="1"/>
    <col min="10984" max="10997" width="14.28515625" style="84" customWidth="1"/>
    <col min="10998" max="10998" width="17.7109375" style="84" customWidth="1"/>
    <col min="10999" max="10999" width="16.42578125" style="84" customWidth="1"/>
    <col min="11000" max="11000" width="16.85546875" style="84" customWidth="1"/>
    <col min="11001" max="11001" width="16.5703125" style="84" customWidth="1"/>
    <col min="11002" max="11006" width="17.140625" style="84" customWidth="1"/>
    <col min="11007" max="11007" width="15.85546875" style="84" customWidth="1"/>
    <col min="11008" max="11008" width="17" style="84" customWidth="1"/>
    <col min="11009" max="11009" width="13.5703125" style="84" customWidth="1"/>
    <col min="11010" max="11010" width="15.5703125" style="84" customWidth="1"/>
    <col min="11011" max="11012" width="16.7109375" style="84" customWidth="1"/>
    <col min="11013" max="11013" width="15" style="84" customWidth="1"/>
    <col min="11014" max="11014" width="15.5703125" style="84" customWidth="1"/>
    <col min="11015" max="11015" width="16.42578125" style="84" customWidth="1"/>
    <col min="11016" max="11237" width="9.140625" style="84"/>
    <col min="11238" max="11238" width="6" style="84" bestFit="1" customWidth="1"/>
    <col min="11239" max="11239" width="50" style="84" customWidth="1"/>
    <col min="11240" max="11253" width="14.28515625" style="84" customWidth="1"/>
    <col min="11254" max="11254" width="17.7109375" style="84" customWidth="1"/>
    <col min="11255" max="11255" width="16.42578125" style="84" customWidth="1"/>
    <col min="11256" max="11256" width="16.85546875" style="84" customWidth="1"/>
    <col min="11257" max="11257" width="16.5703125" style="84" customWidth="1"/>
    <col min="11258" max="11262" width="17.140625" style="84" customWidth="1"/>
    <col min="11263" max="11263" width="15.85546875" style="84" customWidth="1"/>
    <col min="11264" max="11264" width="17" style="84" customWidth="1"/>
    <col min="11265" max="11265" width="13.5703125" style="84" customWidth="1"/>
    <col min="11266" max="11266" width="15.5703125" style="84" customWidth="1"/>
    <col min="11267" max="11268" width="16.7109375" style="84" customWidth="1"/>
    <col min="11269" max="11269" width="15" style="84" customWidth="1"/>
    <col min="11270" max="11270" width="15.5703125" style="84" customWidth="1"/>
    <col min="11271" max="11271" width="16.42578125" style="84" customWidth="1"/>
    <col min="11272" max="11493" width="9.140625" style="84"/>
    <col min="11494" max="11494" width="6" style="84" bestFit="1" customWidth="1"/>
    <col min="11495" max="11495" width="50" style="84" customWidth="1"/>
    <col min="11496" max="11509" width="14.28515625" style="84" customWidth="1"/>
    <col min="11510" max="11510" width="17.7109375" style="84" customWidth="1"/>
    <col min="11511" max="11511" width="16.42578125" style="84" customWidth="1"/>
    <col min="11512" max="11512" width="16.85546875" style="84" customWidth="1"/>
    <col min="11513" max="11513" width="16.5703125" style="84" customWidth="1"/>
    <col min="11514" max="11518" width="17.140625" style="84" customWidth="1"/>
    <col min="11519" max="11519" width="15.85546875" style="84" customWidth="1"/>
    <col min="11520" max="11520" width="17" style="84" customWidth="1"/>
    <col min="11521" max="11521" width="13.5703125" style="84" customWidth="1"/>
    <col min="11522" max="11522" width="15.5703125" style="84" customWidth="1"/>
    <col min="11523" max="11524" width="16.7109375" style="84" customWidth="1"/>
    <col min="11525" max="11525" width="15" style="84" customWidth="1"/>
    <col min="11526" max="11526" width="15.5703125" style="84" customWidth="1"/>
    <col min="11527" max="11527" width="16.42578125" style="84" customWidth="1"/>
    <col min="11528" max="11749" width="9.140625" style="84"/>
    <col min="11750" max="11750" width="6" style="84" bestFit="1" customWidth="1"/>
    <col min="11751" max="11751" width="50" style="84" customWidth="1"/>
    <col min="11752" max="11765" width="14.28515625" style="84" customWidth="1"/>
    <col min="11766" max="11766" width="17.7109375" style="84" customWidth="1"/>
    <col min="11767" max="11767" width="16.42578125" style="84" customWidth="1"/>
    <col min="11768" max="11768" width="16.85546875" style="84" customWidth="1"/>
    <col min="11769" max="11769" width="16.5703125" style="84" customWidth="1"/>
    <col min="11770" max="11774" width="17.140625" style="84" customWidth="1"/>
    <col min="11775" max="11775" width="15.85546875" style="84" customWidth="1"/>
    <col min="11776" max="11776" width="17" style="84" customWidth="1"/>
    <col min="11777" max="11777" width="13.5703125" style="84" customWidth="1"/>
    <col min="11778" max="11778" width="15.5703125" style="84" customWidth="1"/>
    <col min="11779" max="11780" width="16.7109375" style="84" customWidth="1"/>
    <col min="11781" max="11781" width="15" style="84" customWidth="1"/>
    <col min="11782" max="11782" width="15.5703125" style="84" customWidth="1"/>
    <col min="11783" max="11783" width="16.42578125" style="84" customWidth="1"/>
    <col min="11784" max="12005" width="9.140625" style="84"/>
    <col min="12006" max="12006" width="6" style="84" bestFit="1" customWidth="1"/>
    <col min="12007" max="12007" width="50" style="84" customWidth="1"/>
    <col min="12008" max="12021" width="14.28515625" style="84" customWidth="1"/>
    <col min="12022" max="12022" width="17.7109375" style="84" customWidth="1"/>
    <col min="12023" max="12023" width="16.42578125" style="84" customWidth="1"/>
    <col min="12024" max="12024" width="16.85546875" style="84" customWidth="1"/>
    <col min="12025" max="12025" width="16.5703125" style="84" customWidth="1"/>
    <col min="12026" max="12030" width="17.140625" style="84" customWidth="1"/>
    <col min="12031" max="12031" width="15.85546875" style="84" customWidth="1"/>
    <col min="12032" max="12032" width="17" style="84" customWidth="1"/>
    <col min="12033" max="12033" width="13.5703125" style="84" customWidth="1"/>
    <col min="12034" max="12034" width="15.5703125" style="84" customWidth="1"/>
    <col min="12035" max="12036" width="16.7109375" style="84" customWidth="1"/>
    <col min="12037" max="12037" width="15" style="84" customWidth="1"/>
    <col min="12038" max="12038" width="15.5703125" style="84" customWidth="1"/>
    <col min="12039" max="12039" width="16.42578125" style="84" customWidth="1"/>
    <col min="12040" max="12261" width="9.140625" style="84"/>
    <col min="12262" max="12262" width="6" style="84" bestFit="1" customWidth="1"/>
    <col min="12263" max="12263" width="50" style="84" customWidth="1"/>
    <col min="12264" max="12277" width="14.28515625" style="84" customWidth="1"/>
    <col min="12278" max="12278" width="17.7109375" style="84" customWidth="1"/>
    <col min="12279" max="12279" width="16.42578125" style="84" customWidth="1"/>
    <col min="12280" max="12280" width="16.85546875" style="84" customWidth="1"/>
    <col min="12281" max="12281" width="16.5703125" style="84" customWidth="1"/>
    <col min="12282" max="12286" width="17.140625" style="84" customWidth="1"/>
    <col min="12287" max="12287" width="15.85546875" style="84" customWidth="1"/>
    <col min="12288" max="12288" width="17" style="84" customWidth="1"/>
    <col min="12289" max="12289" width="13.5703125" style="84" customWidth="1"/>
    <col min="12290" max="12290" width="15.5703125" style="84" customWidth="1"/>
    <col min="12291" max="12292" width="16.7109375" style="84" customWidth="1"/>
    <col min="12293" max="12293" width="15" style="84" customWidth="1"/>
    <col min="12294" max="12294" width="15.5703125" style="84" customWidth="1"/>
    <col min="12295" max="12295" width="16.42578125" style="84" customWidth="1"/>
    <col min="12296" max="12517" width="9.140625" style="84"/>
    <col min="12518" max="12518" width="6" style="84" bestFit="1" customWidth="1"/>
    <col min="12519" max="12519" width="50" style="84" customWidth="1"/>
    <col min="12520" max="12533" width="14.28515625" style="84" customWidth="1"/>
    <col min="12534" max="12534" width="17.7109375" style="84" customWidth="1"/>
    <col min="12535" max="12535" width="16.42578125" style="84" customWidth="1"/>
    <col min="12536" max="12536" width="16.85546875" style="84" customWidth="1"/>
    <col min="12537" max="12537" width="16.5703125" style="84" customWidth="1"/>
    <col min="12538" max="12542" width="17.140625" style="84" customWidth="1"/>
    <col min="12543" max="12543" width="15.85546875" style="84" customWidth="1"/>
    <col min="12544" max="12544" width="17" style="84" customWidth="1"/>
    <col min="12545" max="12545" width="13.5703125" style="84" customWidth="1"/>
    <col min="12546" max="12546" width="15.5703125" style="84" customWidth="1"/>
    <col min="12547" max="12548" width="16.7109375" style="84" customWidth="1"/>
    <col min="12549" max="12549" width="15" style="84" customWidth="1"/>
    <col min="12550" max="12550" width="15.5703125" style="84" customWidth="1"/>
    <col min="12551" max="12551" width="16.42578125" style="84" customWidth="1"/>
    <col min="12552" max="12773" width="9.140625" style="84"/>
    <col min="12774" max="12774" width="6" style="84" bestFit="1" customWidth="1"/>
    <col min="12775" max="12775" width="50" style="84" customWidth="1"/>
    <col min="12776" max="12789" width="14.28515625" style="84" customWidth="1"/>
    <col min="12790" max="12790" width="17.7109375" style="84" customWidth="1"/>
    <col min="12791" max="12791" width="16.42578125" style="84" customWidth="1"/>
    <col min="12792" max="12792" width="16.85546875" style="84" customWidth="1"/>
    <col min="12793" max="12793" width="16.5703125" style="84" customWidth="1"/>
    <col min="12794" max="12798" width="17.140625" style="84" customWidth="1"/>
    <col min="12799" max="12799" width="15.85546875" style="84" customWidth="1"/>
    <col min="12800" max="12800" width="17" style="84" customWidth="1"/>
    <col min="12801" max="12801" width="13.5703125" style="84" customWidth="1"/>
    <col min="12802" max="12802" width="15.5703125" style="84" customWidth="1"/>
    <col min="12803" max="12804" width="16.7109375" style="84" customWidth="1"/>
    <col min="12805" max="12805" width="15" style="84" customWidth="1"/>
    <col min="12806" max="12806" width="15.5703125" style="84" customWidth="1"/>
    <col min="12807" max="12807" width="16.42578125" style="84" customWidth="1"/>
    <col min="12808" max="13029" width="9.140625" style="84"/>
    <col min="13030" max="13030" width="6" style="84" bestFit="1" customWidth="1"/>
    <col min="13031" max="13031" width="50" style="84" customWidth="1"/>
    <col min="13032" max="13045" width="14.28515625" style="84" customWidth="1"/>
    <col min="13046" max="13046" width="17.7109375" style="84" customWidth="1"/>
    <col min="13047" max="13047" width="16.42578125" style="84" customWidth="1"/>
    <col min="13048" max="13048" width="16.85546875" style="84" customWidth="1"/>
    <col min="13049" max="13049" width="16.5703125" style="84" customWidth="1"/>
    <col min="13050" max="13054" width="17.140625" style="84" customWidth="1"/>
    <col min="13055" max="13055" width="15.85546875" style="84" customWidth="1"/>
    <col min="13056" max="13056" width="17" style="84" customWidth="1"/>
    <col min="13057" max="13057" width="13.5703125" style="84" customWidth="1"/>
    <col min="13058" max="13058" width="15.5703125" style="84" customWidth="1"/>
    <col min="13059" max="13060" width="16.7109375" style="84" customWidth="1"/>
    <col min="13061" max="13061" width="15" style="84" customWidth="1"/>
    <col min="13062" max="13062" width="15.5703125" style="84" customWidth="1"/>
    <col min="13063" max="13063" width="16.42578125" style="84" customWidth="1"/>
    <col min="13064" max="13285" width="9.140625" style="84"/>
    <col min="13286" max="13286" width="6" style="84" bestFit="1" customWidth="1"/>
    <col min="13287" max="13287" width="50" style="84" customWidth="1"/>
    <col min="13288" max="13301" width="14.28515625" style="84" customWidth="1"/>
    <col min="13302" max="13302" width="17.7109375" style="84" customWidth="1"/>
    <col min="13303" max="13303" width="16.42578125" style="84" customWidth="1"/>
    <col min="13304" max="13304" width="16.85546875" style="84" customWidth="1"/>
    <col min="13305" max="13305" width="16.5703125" style="84" customWidth="1"/>
    <col min="13306" max="13310" width="17.140625" style="84" customWidth="1"/>
    <col min="13311" max="13311" width="15.85546875" style="84" customWidth="1"/>
    <col min="13312" max="13312" width="17" style="84" customWidth="1"/>
    <col min="13313" max="13313" width="13.5703125" style="84" customWidth="1"/>
    <col min="13314" max="13314" width="15.5703125" style="84" customWidth="1"/>
    <col min="13315" max="13316" width="16.7109375" style="84" customWidth="1"/>
    <col min="13317" max="13317" width="15" style="84" customWidth="1"/>
    <col min="13318" max="13318" width="15.5703125" style="84" customWidth="1"/>
    <col min="13319" max="13319" width="16.42578125" style="84" customWidth="1"/>
    <col min="13320" max="13541" width="9.140625" style="84"/>
    <col min="13542" max="13542" width="6" style="84" bestFit="1" customWidth="1"/>
    <col min="13543" max="13543" width="50" style="84" customWidth="1"/>
    <col min="13544" max="13557" width="14.28515625" style="84" customWidth="1"/>
    <col min="13558" max="13558" width="17.7109375" style="84" customWidth="1"/>
    <col min="13559" max="13559" width="16.42578125" style="84" customWidth="1"/>
    <col min="13560" max="13560" width="16.85546875" style="84" customWidth="1"/>
    <col min="13561" max="13561" width="16.5703125" style="84" customWidth="1"/>
    <col min="13562" max="13566" width="17.140625" style="84" customWidth="1"/>
    <col min="13567" max="13567" width="15.85546875" style="84" customWidth="1"/>
    <col min="13568" max="13568" width="17" style="84" customWidth="1"/>
    <col min="13569" max="13569" width="13.5703125" style="84" customWidth="1"/>
    <col min="13570" max="13570" width="15.5703125" style="84" customWidth="1"/>
    <col min="13571" max="13572" width="16.7109375" style="84" customWidth="1"/>
    <col min="13573" max="13573" width="15" style="84" customWidth="1"/>
    <col min="13574" max="13574" width="15.5703125" style="84" customWidth="1"/>
    <col min="13575" max="13575" width="16.42578125" style="84" customWidth="1"/>
    <col min="13576" max="13797" width="9.140625" style="84"/>
    <col min="13798" max="13798" width="6" style="84" bestFit="1" customWidth="1"/>
    <col min="13799" max="13799" width="50" style="84" customWidth="1"/>
    <col min="13800" max="13813" width="14.28515625" style="84" customWidth="1"/>
    <col min="13814" max="13814" width="17.7109375" style="84" customWidth="1"/>
    <col min="13815" max="13815" width="16.42578125" style="84" customWidth="1"/>
    <col min="13816" max="13816" width="16.85546875" style="84" customWidth="1"/>
    <col min="13817" max="13817" width="16.5703125" style="84" customWidth="1"/>
    <col min="13818" max="13822" width="17.140625" style="84" customWidth="1"/>
    <col min="13823" max="13823" width="15.85546875" style="84" customWidth="1"/>
    <col min="13824" max="13824" width="17" style="84" customWidth="1"/>
    <col min="13825" max="13825" width="13.5703125" style="84" customWidth="1"/>
    <col min="13826" max="13826" width="15.5703125" style="84" customWidth="1"/>
    <col min="13827" max="13828" width="16.7109375" style="84" customWidth="1"/>
    <col min="13829" max="13829" width="15" style="84" customWidth="1"/>
    <col min="13830" max="13830" width="15.5703125" style="84" customWidth="1"/>
    <col min="13831" max="13831" width="16.42578125" style="84" customWidth="1"/>
    <col min="13832" max="14053" width="9.140625" style="84"/>
    <col min="14054" max="14054" width="6" style="84" bestFit="1" customWidth="1"/>
    <col min="14055" max="14055" width="50" style="84" customWidth="1"/>
    <col min="14056" max="14069" width="14.28515625" style="84" customWidth="1"/>
    <col min="14070" max="14070" width="17.7109375" style="84" customWidth="1"/>
    <col min="14071" max="14071" width="16.42578125" style="84" customWidth="1"/>
    <col min="14072" max="14072" width="16.85546875" style="84" customWidth="1"/>
    <col min="14073" max="14073" width="16.5703125" style="84" customWidth="1"/>
    <col min="14074" max="14078" width="17.140625" style="84" customWidth="1"/>
    <col min="14079" max="14079" width="15.85546875" style="84" customWidth="1"/>
    <col min="14080" max="14080" width="17" style="84" customWidth="1"/>
    <col min="14081" max="14081" width="13.5703125" style="84" customWidth="1"/>
    <col min="14082" max="14082" width="15.5703125" style="84" customWidth="1"/>
    <col min="14083" max="14084" width="16.7109375" style="84" customWidth="1"/>
    <col min="14085" max="14085" width="15" style="84" customWidth="1"/>
    <col min="14086" max="14086" width="15.5703125" style="84" customWidth="1"/>
    <col min="14087" max="14087" width="16.42578125" style="84" customWidth="1"/>
    <col min="14088" max="14309" width="9.140625" style="84"/>
    <col min="14310" max="14310" width="6" style="84" bestFit="1" customWidth="1"/>
    <col min="14311" max="14311" width="50" style="84" customWidth="1"/>
    <col min="14312" max="14325" width="14.28515625" style="84" customWidth="1"/>
    <col min="14326" max="14326" width="17.7109375" style="84" customWidth="1"/>
    <col min="14327" max="14327" width="16.42578125" style="84" customWidth="1"/>
    <col min="14328" max="14328" width="16.85546875" style="84" customWidth="1"/>
    <col min="14329" max="14329" width="16.5703125" style="84" customWidth="1"/>
    <col min="14330" max="14334" width="17.140625" style="84" customWidth="1"/>
    <col min="14335" max="14335" width="15.85546875" style="84" customWidth="1"/>
    <col min="14336" max="14336" width="17" style="84" customWidth="1"/>
    <col min="14337" max="14337" width="13.5703125" style="84" customWidth="1"/>
    <col min="14338" max="14338" width="15.5703125" style="84" customWidth="1"/>
    <col min="14339" max="14340" width="16.7109375" style="84" customWidth="1"/>
    <col min="14341" max="14341" width="15" style="84" customWidth="1"/>
    <col min="14342" max="14342" width="15.5703125" style="84" customWidth="1"/>
    <col min="14343" max="14343" width="16.42578125" style="84" customWidth="1"/>
    <col min="14344" max="14565" width="9.140625" style="84"/>
    <col min="14566" max="14566" width="6" style="84" bestFit="1" customWidth="1"/>
    <col min="14567" max="14567" width="50" style="84" customWidth="1"/>
    <col min="14568" max="14581" width="14.28515625" style="84" customWidth="1"/>
    <col min="14582" max="14582" width="17.7109375" style="84" customWidth="1"/>
    <col min="14583" max="14583" width="16.42578125" style="84" customWidth="1"/>
    <col min="14584" max="14584" width="16.85546875" style="84" customWidth="1"/>
    <col min="14585" max="14585" width="16.5703125" style="84" customWidth="1"/>
    <col min="14586" max="14590" width="17.140625" style="84" customWidth="1"/>
    <col min="14591" max="14591" width="15.85546875" style="84" customWidth="1"/>
    <col min="14592" max="14592" width="17" style="84" customWidth="1"/>
    <col min="14593" max="14593" width="13.5703125" style="84" customWidth="1"/>
    <col min="14594" max="14594" width="15.5703125" style="84" customWidth="1"/>
    <col min="14595" max="14596" width="16.7109375" style="84" customWidth="1"/>
    <col min="14597" max="14597" width="15" style="84" customWidth="1"/>
    <col min="14598" max="14598" width="15.5703125" style="84" customWidth="1"/>
    <col min="14599" max="14599" width="16.42578125" style="84" customWidth="1"/>
    <col min="14600" max="14821" width="9.140625" style="84"/>
    <col min="14822" max="14822" width="6" style="84" bestFit="1" customWidth="1"/>
    <col min="14823" max="14823" width="50" style="84" customWidth="1"/>
    <col min="14824" max="14837" width="14.28515625" style="84" customWidth="1"/>
    <col min="14838" max="14838" width="17.7109375" style="84" customWidth="1"/>
    <col min="14839" max="14839" width="16.42578125" style="84" customWidth="1"/>
    <col min="14840" max="14840" width="16.85546875" style="84" customWidth="1"/>
    <col min="14841" max="14841" width="16.5703125" style="84" customWidth="1"/>
    <col min="14842" max="14846" width="17.140625" style="84" customWidth="1"/>
    <col min="14847" max="14847" width="15.85546875" style="84" customWidth="1"/>
    <col min="14848" max="14848" width="17" style="84" customWidth="1"/>
    <col min="14849" max="14849" width="13.5703125" style="84" customWidth="1"/>
    <col min="14850" max="14850" width="15.5703125" style="84" customWidth="1"/>
    <col min="14851" max="14852" width="16.7109375" style="84" customWidth="1"/>
    <col min="14853" max="14853" width="15" style="84" customWidth="1"/>
    <col min="14854" max="14854" width="15.5703125" style="84" customWidth="1"/>
    <col min="14855" max="14855" width="16.42578125" style="84" customWidth="1"/>
    <col min="14856" max="15077" width="9.140625" style="84"/>
    <col min="15078" max="15078" width="6" style="84" bestFit="1" customWidth="1"/>
    <col min="15079" max="15079" width="50" style="84" customWidth="1"/>
    <col min="15080" max="15093" width="14.28515625" style="84" customWidth="1"/>
    <col min="15094" max="15094" width="17.7109375" style="84" customWidth="1"/>
    <col min="15095" max="15095" width="16.42578125" style="84" customWidth="1"/>
    <col min="15096" max="15096" width="16.85546875" style="84" customWidth="1"/>
    <col min="15097" max="15097" width="16.5703125" style="84" customWidth="1"/>
    <col min="15098" max="15102" width="17.140625" style="84" customWidth="1"/>
    <col min="15103" max="15103" width="15.85546875" style="84" customWidth="1"/>
    <col min="15104" max="15104" width="17" style="84" customWidth="1"/>
    <col min="15105" max="15105" width="13.5703125" style="84" customWidth="1"/>
    <col min="15106" max="15106" width="15.5703125" style="84" customWidth="1"/>
    <col min="15107" max="15108" width="16.7109375" style="84" customWidth="1"/>
    <col min="15109" max="15109" width="15" style="84" customWidth="1"/>
    <col min="15110" max="15110" width="15.5703125" style="84" customWidth="1"/>
    <col min="15111" max="15111" width="16.42578125" style="84" customWidth="1"/>
    <col min="15112" max="15333" width="9.140625" style="84"/>
    <col min="15334" max="15334" width="6" style="84" bestFit="1" customWidth="1"/>
    <col min="15335" max="15335" width="50" style="84" customWidth="1"/>
    <col min="15336" max="15349" width="14.28515625" style="84" customWidth="1"/>
    <col min="15350" max="15350" width="17.7109375" style="84" customWidth="1"/>
    <col min="15351" max="15351" width="16.42578125" style="84" customWidth="1"/>
    <col min="15352" max="15352" width="16.85546875" style="84" customWidth="1"/>
    <col min="15353" max="15353" width="16.5703125" style="84" customWidth="1"/>
    <col min="15354" max="15358" width="17.140625" style="84" customWidth="1"/>
    <col min="15359" max="15359" width="15.85546875" style="84" customWidth="1"/>
    <col min="15360" max="15360" width="17" style="84" customWidth="1"/>
    <col min="15361" max="15361" width="13.5703125" style="84" customWidth="1"/>
    <col min="15362" max="15362" width="15.5703125" style="84" customWidth="1"/>
    <col min="15363" max="15364" width="16.7109375" style="84" customWidth="1"/>
    <col min="15365" max="15365" width="15" style="84" customWidth="1"/>
    <col min="15366" max="15366" width="15.5703125" style="84" customWidth="1"/>
    <col min="15367" max="15367" width="16.42578125" style="84" customWidth="1"/>
    <col min="15368" max="15589" width="9.140625" style="84"/>
    <col min="15590" max="15590" width="6" style="84" bestFit="1" customWidth="1"/>
    <col min="15591" max="15591" width="50" style="84" customWidth="1"/>
    <col min="15592" max="15605" width="14.28515625" style="84" customWidth="1"/>
    <col min="15606" max="15606" width="17.7109375" style="84" customWidth="1"/>
    <col min="15607" max="15607" width="16.42578125" style="84" customWidth="1"/>
    <col min="15608" max="15608" width="16.85546875" style="84" customWidth="1"/>
    <col min="15609" max="15609" width="16.5703125" style="84" customWidth="1"/>
    <col min="15610" max="15614" width="17.140625" style="84" customWidth="1"/>
    <col min="15615" max="15615" width="15.85546875" style="84" customWidth="1"/>
    <col min="15616" max="15616" width="17" style="84" customWidth="1"/>
    <col min="15617" max="15617" width="13.5703125" style="84" customWidth="1"/>
    <col min="15618" max="15618" width="15.5703125" style="84" customWidth="1"/>
    <col min="15619" max="15620" width="16.7109375" style="84" customWidth="1"/>
    <col min="15621" max="15621" width="15" style="84" customWidth="1"/>
    <col min="15622" max="15622" width="15.5703125" style="84" customWidth="1"/>
    <col min="15623" max="15623" width="16.42578125" style="84" customWidth="1"/>
    <col min="15624" max="15845" width="9.140625" style="84"/>
    <col min="15846" max="15846" width="6" style="84" bestFit="1" customWidth="1"/>
    <col min="15847" max="15847" width="50" style="84" customWidth="1"/>
    <col min="15848" max="15861" width="14.28515625" style="84" customWidth="1"/>
    <col min="15862" max="15862" width="17.7109375" style="84" customWidth="1"/>
    <col min="15863" max="15863" width="16.42578125" style="84" customWidth="1"/>
    <col min="15864" max="15864" width="16.85546875" style="84" customWidth="1"/>
    <col min="15865" max="15865" width="16.5703125" style="84" customWidth="1"/>
    <col min="15866" max="15870" width="17.140625" style="84" customWidth="1"/>
    <col min="15871" max="15871" width="15.85546875" style="84" customWidth="1"/>
    <col min="15872" max="15872" width="17" style="84" customWidth="1"/>
    <col min="15873" max="15873" width="13.5703125" style="84" customWidth="1"/>
    <col min="15874" max="15874" width="15.5703125" style="84" customWidth="1"/>
    <col min="15875" max="15876" width="16.7109375" style="84" customWidth="1"/>
    <col min="15877" max="15877" width="15" style="84" customWidth="1"/>
    <col min="15878" max="15878" width="15.5703125" style="84" customWidth="1"/>
    <col min="15879" max="15879" width="16.42578125" style="84" customWidth="1"/>
    <col min="15880" max="16101" width="9.140625" style="84"/>
    <col min="16102" max="16102" width="6" style="84" bestFit="1" customWidth="1"/>
    <col min="16103" max="16103" width="50" style="84" customWidth="1"/>
    <col min="16104" max="16117" width="14.28515625" style="84" customWidth="1"/>
    <col min="16118" max="16118" width="17.7109375" style="84" customWidth="1"/>
    <col min="16119" max="16119" width="16.42578125" style="84" customWidth="1"/>
    <col min="16120" max="16120" width="16.85546875" style="84" customWidth="1"/>
    <col min="16121" max="16121" width="16.5703125" style="84" customWidth="1"/>
    <col min="16122" max="16126" width="17.140625" style="84" customWidth="1"/>
    <col min="16127" max="16127" width="15.85546875" style="84" customWidth="1"/>
    <col min="16128" max="16128" width="17" style="84" customWidth="1"/>
    <col min="16129" max="16129" width="13.5703125" style="84" customWidth="1"/>
    <col min="16130" max="16130" width="15.5703125" style="84" customWidth="1"/>
    <col min="16131" max="16132" width="16.7109375" style="84" customWidth="1"/>
    <col min="16133" max="16133" width="15" style="84" customWidth="1"/>
    <col min="16134" max="16134" width="15.5703125" style="84" customWidth="1"/>
    <col min="16135" max="16135" width="16.42578125" style="84" customWidth="1"/>
    <col min="16136" max="16384" width="9.140625" style="84"/>
  </cols>
  <sheetData>
    <row r="1" spans="1:12">
      <c r="A1" s="157" t="s">
        <v>181</v>
      </c>
      <c r="B1" s="157"/>
      <c r="C1" s="157"/>
      <c r="D1" s="157"/>
      <c r="E1" s="157"/>
      <c r="F1" s="157"/>
      <c r="G1" s="157"/>
    </row>
    <row r="2" spans="1:12" s="116" customFormat="1">
      <c r="A2" s="158" t="s">
        <v>171</v>
      </c>
      <c r="B2" s="158"/>
      <c r="C2" s="158"/>
      <c r="D2" s="158"/>
      <c r="E2" s="158"/>
      <c r="F2" s="158"/>
      <c r="G2" s="158"/>
    </row>
    <row r="3" spans="1:12" s="75" customFormat="1">
      <c r="A3" s="159" t="s">
        <v>1</v>
      </c>
      <c r="B3" s="159" t="s">
        <v>2</v>
      </c>
      <c r="C3" s="162" t="s">
        <v>3</v>
      </c>
      <c r="D3" s="162" t="s">
        <v>170</v>
      </c>
      <c r="E3" s="162"/>
      <c r="F3" s="162" t="s">
        <v>8</v>
      </c>
      <c r="G3" s="162"/>
    </row>
    <row r="4" spans="1:12" s="75" customFormat="1">
      <c r="A4" s="160"/>
      <c r="B4" s="160"/>
      <c r="C4" s="162"/>
      <c r="D4" s="162"/>
      <c r="E4" s="162"/>
      <c r="F4" s="162"/>
      <c r="G4" s="162"/>
    </row>
    <row r="5" spans="1:12" s="75" customFormat="1">
      <c r="A5" s="161"/>
      <c r="B5" s="161"/>
      <c r="C5" s="162"/>
      <c r="D5" s="76" t="s">
        <v>28</v>
      </c>
      <c r="E5" s="77" t="s">
        <v>29</v>
      </c>
      <c r="F5" s="76" t="s">
        <v>28</v>
      </c>
      <c r="G5" s="77" t="s">
        <v>29</v>
      </c>
      <c r="H5" s="78"/>
      <c r="I5" s="78"/>
      <c r="J5" s="78"/>
      <c r="K5" s="78"/>
      <c r="L5" s="78"/>
    </row>
    <row r="6" spans="1:12" s="83" customFormat="1">
      <c r="A6" s="79" t="s">
        <v>34</v>
      </c>
      <c r="B6" s="80" t="s">
        <v>35</v>
      </c>
      <c r="C6" s="81">
        <v>308928.19477599999</v>
      </c>
      <c r="D6" s="81">
        <v>629.08498000000009</v>
      </c>
      <c r="E6" s="82">
        <v>2.0363469266900091E-3</v>
      </c>
      <c r="F6" s="81">
        <v>308299.110216</v>
      </c>
      <c r="G6" s="82">
        <v>0.99796365443284929</v>
      </c>
    </row>
    <row r="7" spans="1:12" ht="61.5">
      <c r="A7" s="85" t="s">
        <v>38</v>
      </c>
      <c r="B7" s="86" t="s">
        <v>39</v>
      </c>
      <c r="C7" s="81">
        <v>75.424999999999997</v>
      </c>
      <c r="D7" s="81">
        <v>0</v>
      </c>
      <c r="E7" s="82">
        <v>0</v>
      </c>
      <c r="F7" s="81">
        <v>75.424999999999997</v>
      </c>
      <c r="G7" s="82">
        <v>1</v>
      </c>
    </row>
    <row r="8" spans="1:12" ht="92.25">
      <c r="A8" s="85" t="s">
        <v>40</v>
      </c>
      <c r="B8" s="86" t="s">
        <v>41</v>
      </c>
      <c r="C8" s="81">
        <v>443.48599999999999</v>
      </c>
      <c r="D8" s="81">
        <v>0</v>
      </c>
      <c r="E8" s="82">
        <v>0</v>
      </c>
      <c r="F8" s="81">
        <v>443.48599999999999</v>
      </c>
      <c r="G8" s="82">
        <v>1</v>
      </c>
    </row>
    <row r="9" spans="1:12" ht="61.5">
      <c r="A9" s="85" t="s">
        <v>42</v>
      </c>
      <c r="B9" s="86" t="s">
        <v>43</v>
      </c>
      <c r="C9" s="81">
        <v>1538.029</v>
      </c>
      <c r="D9" s="81">
        <v>0</v>
      </c>
      <c r="E9" s="82">
        <v>0</v>
      </c>
      <c r="F9" s="81">
        <v>1538.029</v>
      </c>
      <c r="G9" s="82">
        <v>1</v>
      </c>
    </row>
    <row r="10" spans="1:12">
      <c r="A10" s="85" t="s">
        <v>44</v>
      </c>
      <c r="B10" s="86" t="s">
        <v>45</v>
      </c>
      <c r="C10" s="81">
        <v>815.24579999999992</v>
      </c>
      <c r="D10" s="81">
        <v>0</v>
      </c>
      <c r="E10" s="82">
        <v>0</v>
      </c>
      <c r="F10" s="81">
        <v>815.24579999999992</v>
      </c>
      <c r="G10" s="82">
        <v>1</v>
      </c>
    </row>
    <row r="11" spans="1:12" ht="92.25">
      <c r="A11" s="85" t="s">
        <v>46</v>
      </c>
      <c r="B11" s="86" t="s">
        <v>47</v>
      </c>
      <c r="C11" s="81">
        <v>93926.189503999994</v>
      </c>
      <c r="D11" s="81">
        <v>11.73198</v>
      </c>
      <c r="E11" s="82">
        <v>1.249063766128868E-4</v>
      </c>
      <c r="F11" s="81">
        <v>93914.457943999994</v>
      </c>
      <c r="G11" s="82">
        <v>0.99987509809498343</v>
      </c>
    </row>
    <row r="12" spans="1:12" ht="92.25">
      <c r="A12" s="85" t="s">
        <v>48</v>
      </c>
      <c r="B12" s="86" t="s">
        <v>36</v>
      </c>
      <c r="C12" s="81">
        <v>1.1000000000000001</v>
      </c>
      <c r="D12" s="81">
        <v>0</v>
      </c>
      <c r="E12" s="82">
        <v>0</v>
      </c>
      <c r="F12" s="81">
        <v>1.1000000000000001</v>
      </c>
      <c r="G12" s="82">
        <v>1</v>
      </c>
    </row>
    <row r="13" spans="1:12" ht="123">
      <c r="A13" s="85" t="s">
        <v>49</v>
      </c>
      <c r="B13" s="86" t="s">
        <v>50</v>
      </c>
      <c r="C13" s="81">
        <v>4.05</v>
      </c>
      <c r="D13" s="81">
        <v>0</v>
      </c>
      <c r="E13" s="82">
        <v>0</v>
      </c>
      <c r="F13" s="81">
        <v>4.05</v>
      </c>
      <c r="G13" s="82">
        <v>1</v>
      </c>
    </row>
    <row r="14" spans="1:12" ht="61.5">
      <c r="A14" s="85" t="s">
        <v>51</v>
      </c>
      <c r="B14" s="86" t="s">
        <v>52</v>
      </c>
      <c r="C14" s="81">
        <v>131731.77475000001</v>
      </c>
      <c r="D14" s="81">
        <v>0</v>
      </c>
      <c r="E14" s="82">
        <v>0</v>
      </c>
      <c r="F14" s="81">
        <v>131731.77474999998</v>
      </c>
      <c r="G14" s="82">
        <v>0.99999999999999978</v>
      </c>
    </row>
    <row r="15" spans="1:12" ht="153.75">
      <c r="A15" s="85" t="s">
        <v>53</v>
      </c>
      <c r="B15" s="86" t="s">
        <v>54</v>
      </c>
      <c r="C15" s="81">
        <v>15.9</v>
      </c>
      <c r="D15" s="81">
        <v>0</v>
      </c>
      <c r="E15" s="82">
        <v>0</v>
      </c>
      <c r="F15" s="81">
        <v>15.9</v>
      </c>
      <c r="G15" s="82">
        <v>1</v>
      </c>
    </row>
    <row r="16" spans="1:12" ht="92.25">
      <c r="A16" s="85" t="s">
        <v>55</v>
      </c>
      <c r="B16" s="86" t="s">
        <v>56</v>
      </c>
      <c r="C16" s="81">
        <v>282.13493399999999</v>
      </c>
      <c r="D16" s="81">
        <v>1.79</v>
      </c>
      <c r="E16" s="82">
        <v>6.3444819633714702E-3</v>
      </c>
      <c r="F16" s="81">
        <v>280.34493400000002</v>
      </c>
      <c r="G16" s="82">
        <v>0.99365551803662866</v>
      </c>
    </row>
    <row r="17" spans="1:7" ht="61.5">
      <c r="A17" s="85" t="s">
        <v>57</v>
      </c>
      <c r="B17" s="86" t="s">
        <v>58</v>
      </c>
      <c r="C17" s="81">
        <v>142.143</v>
      </c>
      <c r="D17" s="81">
        <v>142.143</v>
      </c>
      <c r="E17" s="82">
        <v>1</v>
      </c>
      <c r="F17" s="81">
        <v>0</v>
      </c>
      <c r="G17" s="82">
        <v>0</v>
      </c>
    </row>
    <row r="18" spans="1:7" ht="92.25">
      <c r="A18" s="85" t="s">
        <v>59</v>
      </c>
      <c r="B18" s="86" t="s">
        <v>60</v>
      </c>
      <c r="C18" s="81">
        <v>166.02</v>
      </c>
      <c r="D18" s="81">
        <v>0</v>
      </c>
      <c r="E18" s="82">
        <v>0</v>
      </c>
      <c r="F18" s="81">
        <v>166.02</v>
      </c>
      <c r="G18" s="82">
        <v>1</v>
      </c>
    </row>
    <row r="19" spans="1:7">
      <c r="A19" s="85" t="s">
        <v>61</v>
      </c>
      <c r="B19" s="86" t="s">
        <v>62</v>
      </c>
      <c r="C19" s="81">
        <v>533.78600000000006</v>
      </c>
      <c r="D19" s="81">
        <v>0</v>
      </c>
      <c r="E19" s="82">
        <v>0</v>
      </c>
      <c r="F19" s="81">
        <v>533.78599999999994</v>
      </c>
      <c r="G19" s="82">
        <v>0.99999999999999978</v>
      </c>
    </row>
    <row r="20" spans="1:7" ht="123">
      <c r="A20" s="85" t="s">
        <v>63</v>
      </c>
      <c r="B20" s="86" t="s">
        <v>64</v>
      </c>
      <c r="C20" s="81">
        <v>64.969217999999998</v>
      </c>
      <c r="D20" s="81">
        <v>0</v>
      </c>
      <c r="E20" s="82">
        <v>0</v>
      </c>
      <c r="F20" s="81">
        <v>64.969217999999998</v>
      </c>
      <c r="G20" s="82">
        <v>1</v>
      </c>
    </row>
    <row r="21" spans="1:7" ht="61.5">
      <c r="A21" s="85" t="s">
        <v>65</v>
      </c>
      <c r="B21" s="86" t="s">
        <v>66</v>
      </c>
      <c r="C21" s="81">
        <v>5.4225000000000003</v>
      </c>
      <c r="D21" s="81">
        <v>0</v>
      </c>
      <c r="E21" s="82">
        <v>0</v>
      </c>
      <c r="F21" s="81">
        <v>5.4225000000000003</v>
      </c>
      <c r="G21" s="82">
        <v>1</v>
      </c>
    </row>
    <row r="22" spans="1:7" ht="61.5">
      <c r="A22" s="85" t="s">
        <v>67</v>
      </c>
      <c r="B22" s="86" t="s">
        <v>68</v>
      </c>
      <c r="C22" s="81">
        <v>117.84399999999999</v>
      </c>
      <c r="D22" s="81">
        <v>0</v>
      </c>
      <c r="E22" s="82">
        <v>0</v>
      </c>
      <c r="F22" s="81">
        <v>117.84399999999999</v>
      </c>
      <c r="G22" s="82">
        <v>1</v>
      </c>
    </row>
    <row r="23" spans="1:7" ht="61.5">
      <c r="A23" s="85" t="s">
        <v>69</v>
      </c>
      <c r="B23" s="86" t="s">
        <v>70</v>
      </c>
      <c r="C23" s="81">
        <v>7465.6011099999996</v>
      </c>
      <c r="D23" s="81">
        <v>64.923000000000002</v>
      </c>
      <c r="E23" s="82">
        <v>8.6962856765863301E-3</v>
      </c>
      <c r="F23" s="81">
        <v>7400.6781100000007</v>
      </c>
      <c r="G23" s="82">
        <v>0.9913037143234138</v>
      </c>
    </row>
    <row r="24" spans="1:7" ht="92.25">
      <c r="A24" s="85" t="s">
        <v>40</v>
      </c>
      <c r="B24" s="86" t="s">
        <v>41</v>
      </c>
      <c r="C24" s="81">
        <v>130.6</v>
      </c>
      <c r="D24" s="81">
        <v>0</v>
      </c>
      <c r="E24" s="82">
        <v>0</v>
      </c>
      <c r="F24" s="81">
        <v>130.6</v>
      </c>
      <c r="G24" s="82">
        <v>1</v>
      </c>
    </row>
    <row r="25" spans="1:7" ht="92.25">
      <c r="A25" s="85" t="s">
        <v>46</v>
      </c>
      <c r="B25" s="86" t="s">
        <v>47</v>
      </c>
      <c r="C25" s="81">
        <v>0.44</v>
      </c>
      <c r="D25" s="81">
        <v>0</v>
      </c>
      <c r="E25" s="82">
        <v>0</v>
      </c>
      <c r="F25" s="81">
        <v>0.44</v>
      </c>
      <c r="G25" s="82">
        <v>1</v>
      </c>
    </row>
    <row r="26" spans="1:7" ht="92.25">
      <c r="A26" s="85" t="s">
        <v>72</v>
      </c>
      <c r="B26" s="86" t="s">
        <v>73</v>
      </c>
      <c r="C26" s="81">
        <v>1722.38</v>
      </c>
      <c r="D26" s="81">
        <v>0</v>
      </c>
      <c r="E26" s="82">
        <v>0</v>
      </c>
      <c r="F26" s="81">
        <v>1722.38</v>
      </c>
      <c r="G26" s="82">
        <v>1</v>
      </c>
    </row>
    <row r="27" spans="1:7" ht="92.25">
      <c r="A27" s="85" t="s">
        <v>74</v>
      </c>
      <c r="B27" s="86" t="s">
        <v>75</v>
      </c>
      <c r="C27" s="81">
        <v>1800.6975</v>
      </c>
      <c r="D27" s="81">
        <v>0</v>
      </c>
      <c r="E27" s="82">
        <v>0</v>
      </c>
      <c r="F27" s="81">
        <v>1800.6975</v>
      </c>
      <c r="G27" s="82">
        <v>1</v>
      </c>
    </row>
    <row r="28" spans="1:7" ht="92.25">
      <c r="A28" s="85" t="s">
        <v>76</v>
      </c>
      <c r="B28" s="86" t="s">
        <v>77</v>
      </c>
      <c r="C28" s="81">
        <v>137.97499999999999</v>
      </c>
      <c r="D28" s="81">
        <v>0</v>
      </c>
      <c r="E28" s="82">
        <v>0</v>
      </c>
      <c r="F28" s="81">
        <v>137.97499999999999</v>
      </c>
      <c r="G28" s="82">
        <v>1</v>
      </c>
    </row>
    <row r="29" spans="1:7" ht="92.25">
      <c r="A29" s="85" t="s">
        <v>78</v>
      </c>
      <c r="B29" s="86" t="s">
        <v>79</v>
      </c>
      <c r="C29" s="81">
        <v>21825.065449000002</v>
      </c>
      <c r="D29" s="81">
        <v>15.9</v>
      </c>
      <c r="E29" s="82">
        <v>7.2852015207718513E-4</v>
      </c>
      <c r="F29" s="81">
        <v>21809.165449</v>
      </c>
      <c r="G29" s="82">
        <v>0.99927147984792275</v>
      </c>
    </row>
    <row r="30" spans="1:7" ht="92.25">
      <c r="A30" s="85" t="s">
        <v>80</v>
      </c>
      <c r="B30" s="86" t="s">
        <v>81</v>
      </c>
      <c r="C30" s="81">
        <v>12249.402811</v>
      </c>
      <c r="D30" s="81">
        <v>9.7200000000000006</v>
      </c>
      <c r="E30" s="82">
        <v>7.9350807137074564E-4</v>
      </c>
      <c r="F30" s="81">
        <v>12239.682811000001</v>
      </c>
      <c r="G30" s="82">
        <v>0.99920649192862931</v>
      </c>
    </row>
    <row r="31" spans="1:7" ht="92.25">
      <c r="A31" s="85" t="s">
        <v>82</v>
      </c>
      <c r="B31" s="86" t="s">
        <v>36</v>
      </c>
      <c r="C31" s="81">
        <v>5.4</v>
      </c>
      <c r="D31" s="81">
        <v>0</v>
      </c>
      <c r="E31" s="82">
        <v>0</v>
      </c>
      <c r="F31" s="81">
        <v>5.4</v>
      </c>
      <c r="G31" s="82">
        <v>1</v>
      </c>
    </row>
    <row r="32" spans="1:7" ht="92.25">
      <c r="A32" s="85" t="s">
        <v>83</v>
      </c>
      <c r="B32" s="86" t="s">
        <v>84</v>
      </c>
      <c r="C32" s="81">
        <v>5837.366</v>
      </c>
      <c r="D32" s="81">
        <v>0</v>
      </c>
      <c r="E32" s="82">
        <v>0</v>
      </c>
      <c r="F32" s="81">
        <v>5837.366</v>
      </c>
      <c r="G32" s="82">
        <v>1</v>
      </c>
    </row>
    <row r="33" spans="1:7">
      <c r="A33" s="85" t="s">
        <v>85</v>
      </c>
      <c r="B33" s="86" t="s">
        <v>86</v>
      </c>
      <c r="C33" s="81">
        <v>13350.38</v>
      </c>
      <c r="D33" s="81">
        <v>0</v>
      </c>
      <c r="E33" s="82">
        <v>0</v>
      </c>
      <c r="F33" s="81">
        <v>13350.38</v>
      </c>
      <c r="G33" s="82">
        <v>1</v>
      </c>
    </row>
    <row r="34" spans="1:7">
      <c r="A34" s="85" t="s">
        <v>87</v>
      </c>
      <c r="B34" s="86" t="s">
        <v>88</v>
      </c>
      <c r="C34" s="81">
        <v>1</v>
      </c>
      <c r="D34" s="81">
        <v>0</v>
      </c>
      <c r="E34" s="82">
        <v>0</v>
      </c>
      <c r="F34" s="81">
        <v>1</v>
      </c>
      <c r="G34" s="82">
        <v>1</v>
      </c>
    </row>
    <row r="35" spans="1:7" ht="153.75">
      <c r="A35" s="85" t="s">
        <v>53</v>
      </c>
      <c r="B35" s="86" t="s">
        <v>54</v>
      </c>
      <c r="C35" s="81">
        <v>0.05</v>
      </c>
      <c r="D35" s="81">
        <v>0</v>
      </c>
      <c r="E35" s="82">
        <v>0</v>
      </c>
      <c r="F35" s="81">
        <v>0.05</v>
      </c>
      <c r="G35" s="82">
        <v>1</v>
      </c>
    </row>
    <row r="36" spans="1:7" ht="61.5">
      <c r="A36" s="85" t="s">
        <v>57</v>
      </c>
      <c r="B36" s="86" t="s">
        <v>58</v>
      </c>
      <c r="C36" s="81">
        <v>3.2307000000000001</v>
      </c>
      <c r="D36" s="81">
        <v>0</v>
      </c>
      <c r="E36" s="82">
        <v>0</v>
      </c>
      <c r="F36" s="81">
        <v>3.2307000000000001</v>
      </c>
      <c r="G36" s="82">
        <v>1</v>
      </c>
    </row>
    <row r="37" spans="1:7" ht="92.25">
      <c r="A37" s="85" t="s">
        <v>59</v>
      </c>
      <c r="B37" s="86" t="s">
        <v>60</v>
      </c>
      <c r="C37" s="81">
        <v>15.799999999999999</v>
      </c>
      <c r="D37" s="81">
        <v>0.3</v>
      </c>
      <c r="E37" s="82">
        <v>1.8987341772151899E-2</v>
      </c>
      <c r="F37" s="81">
        <v>15.5</v>
      </c>
      <c r="G37" s="82">
        <v>0.98101265822784822</v>
      </c>
    </row>
    <row r="38" spans="1:7" ht="61.5">
      <c r="A38" s="85" t="s">
        <v>89</v>
      </c>
      <c r="B38" s="86" t="s">
        <v>90</v>
      </c>
      <c r="C38" s="81">
        <v>979.3</v>
      </c>
      <c r="D38" s="81">
        <v>0</v>
      </c>
      <c r="E38" s="82">
        <v>0</v>
      </c>
      <c r="F38" s="81">
        <v>979.3</v>
      </c>
      <c r="G38" s="82">
        <v>1</v>
      </c>
    </row>
    <row r="39" spans="1:7" ht="61.5">
      <c r="A39" s="85" t="s">
        <v>91</v>
      </c>
      <c r="B39" s="86" t="s">
        <v>92</v>
      </c>
      <c r="C39" s="81">
        <v>468.77189999999996</v>
      </c>
      <c r="D39" s="81">
        <v>0</v>
      </c>
      <c r="E39" s="82">
        <v>0</v>
      </c>
      <c r="F39" s="81">
        <v>468.77189999999996</v>
      </c>
      <c r="G39" s="82">
        <v>1</v>
      </c>
    </row>
    <row r="40" spans="1:7" ht="61.5">
      <c r="A40" s="85" t="s">
        <v>93</v>
      </c>
      <c r="B40" s="86" t="s">
        <v>94</v>
      </c>
      <c r="C40" s="81">
        <v>1696.2681</v>
      </c>
      <c r="D40" s="81">
        <v>377.73100000000005</v>
      </c>
      <c r="E40" s="82">
        <v>0.2226835486678079</v>
      </c>
      <c r="F40" s="81">
        <v>1318.5371</v>
      </c>
      <c r="G40" s="82">
        <v>0.77731645133219207</v>
      </c>
    </row>
    <row r="41" spans="1:7" ht="61.5">
      <c r="A41" s="85" t="s">
        <v>95</v>
      </c>
      <c r="B41" s="86" t="s">
        <v>96</v>
      </c>
      <c r="C41" s="81">
        <v>1.84</v>
      </c>
      <c r="D41" s="81">
        <v>0</v>
      </c>
      <c r="E41" s="82">
        <v>0</v>
      </c>
      <c r="F41" s="81">
        <v>1.84</v>
      </c>
      <c r="G41" s="82">
        <v>1</v>
      </c>
    </row>
    <row r="42" spans="1:7">
      <c r="A42" s="85" t="s">
        <v>61</v>
      </c>
      <c r="B42" s="86" t="s">
        <v>62</v>
      </c>
      <c r="C42" s="81">
        <v>9624.24</v>
      </c>
      <c r="D42" s="81">
        <v>0</v>
      </c>
      <c r="E42" s="82">
        <v>0</v>
      </c>
      <c r="F42" s="81">
        <v>9624.24</v>
      </c>
      <c r="G42" s="82">
        <v>1</v>
      </c>
    </row>
    <row r="43" spans="1:7" ht="123">
      <c r="A43" s="85" t="s">
        <v>63</v>
      </c>
      <c r="B43" s="86" t="s">
        <v>64</v>
      </c>
      <c r="C43" s="81">
        <v>95.007999999999996</v>
      </c>
      <c r="D43" s="81">
        <v>0</v>
      </c>
      <c r="E43" s="82">
        <v>0</v>
      </c>
      <c r="F43" s="81">
        <v>95.007999999999996</v>
      </c>
      <c r="G43" s="82">
        <v>1</v>
      </c>
    </row>
    <row r="44" spans="1:7" ht="61.5">
      <c r="A44" s="85" t="s">
        <v>69</v>
      </c>
      <c r="B44" s="86" t="s">
        <v>70</v>
      </c>
      <c r="C44" s="81">
        <v>16.414000000000001</v>
      </c>
      <c r="D44" s="81">
        <v>0</v>
      </c>
      <c r="E44" s="82">
        <v>0</v>
      </c>
      <c r="F44" s="81">
        <v>16.414000000000001</v>
      </c>
      <c r="G44" s="82">
        <v>1</v>
      </c>
    </row>
    <row r="45" spans="1:7" ht="61.5">
      <c r="A45" s="85" t="s">
        <v>97</v>
      </c>
      <c r="B45" s="86" t="s">
        <v>98</v>
      </c>
      <c r="C45" s="81">
        <v>1637.4445000000001</v>
      </c>
      <c r="D45" s="81">
        <v>4.8460000000000001</v>
      </c>
      <c r="E45" s="82">
        <v>2.9594896193428236E-3</v>
      </c>
      <c r="F45" s="81">
        <v>1632.5985000000001</v>
      </c>
      <c r="G45" s="82">
        <v>0.99704051038065722</v>
      </c>
    </row>
  </sheetData>
  <mergeCells count="7">
    <mergeCell ref="A1:G1"/>
    <mergeCell ref="A2:G2"/>
    <mergeCell ref="A3:A5"/>
    <mergeCell ref="B3:B5"/>
    <mergeCell ref="C3:C5"/>
    <mergeCell ref="D3:E4"/>
    <mergeCell ref="F3:G4"/>
  </mergeCells>
  <printOptions horizontalCentered="1"/>
  <pageMargins left="0.19685039370078741" right="0.19685039370078741" top="0.78740157480314965" bottom="0.39370078740157483" header="0.51181102362204722" footer="0.19685039370078741"/>
  <pageSetup paperSize="9" scale="5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53"/>
  <sheetViews>
    <sheetView view="pageBreakPreview" zoomScale="30" zoomScaleNormal="70" zoomScaleSheetLayoutView="30" workbookViewId="0">
      <selection sqref="A1:AH1"/>
    </sheetView>
  </sheetViews>
  <sheetFormatPr defaultRowHeight="18.75"/>
  <cols>
    <col min="1" max="1" width="32.5703125" style="68" bestFit="1" customWidth="1"/>
    <col min="2" max="2" width="102.85546875" style="64" customWidth="1"/>
    <col min="3" max="3" width="52.42578125" style="129" customWidth="1"/>
    <col min="4" max="4" width="37.7109375" style="129" bestFit="1" customWidth="1"/>
    <col min="5" max="5" width="20.5703125" style="129" bestFit="1" customWidth="1"/>
    <col min="6" max="6" width="21.5703125" style="129" bestFit="1" customWidth="1"/>
    <col min="7" max="7" width="20.5703125" style="129" bestFit="1" customWidth="1"/>
    <col min="8" max="8" width="21.5703125" style="129" bestFit="1" customWidth="1"/>
    <col min="9" max="9" width="30.140625" style="129" bestFit="1" customWidth="1"/>
    <col min="10" max="10" width="25.42578125" style="129" bestFit="1" customWidth="1"/>
    <col min="11" max="11" width="30.140625" style="129" bestFit="1" customWidth="1"/>
    <col min="12" max="12" width="25.42578125" style="129" bestFit="1" customWidth="1"/>
    <col min="13" max="13" width="37.7109375" style="129" bestFit="1" customWidth="1"/>
    <col min="14" max="14" width="29.140625" style="129" bestFit="1" customWidth="1"/>
    <col min="15" max="15" width="34" style="129" bestFit="1" customWidth="1"/>
    <col min="16" max="16" width="29.140625" style="129" bestFit="1" customWidth="1"/>
    <col min="17" max="17" width="55.28515625" style="129" customWidth="1"/>
    <col min="18" max="18" width="52" style="129" customWidth="1"/>
    <col min="19" max="19" width="39.7109375" style="129" bestFit="1" customWidth="1"/>
    <col min="20" max="20" width="28.28515625" style="129" bestFit="1" customWidth="1"/>
    <col min="21" max="21" width="51" style="129" customWidth="1"/>
    <col min="22" max="22" width="32.5703125" style="129" bestFit="1" customWidth="1"/>
    <col min="23" max="23" width="50.5703125" style="129" bestFit="1" customWidth="1"/>
    <col min="24" max="24" width="51.140625" style="129" bestFit="1" customWidth="1"/>
    <col min="25" max="25" width="19.7109375" style="129" bestFit="1" customWidth="1"/>
    <col min="26" max="26" width="51.140625" style="129" bestFit="1" customWidth="1"/>
    <col min="27" max="27" width="46.85546875" style="129" bestFit="1" customWidth="1"/>
    <col min="28" max="28" width="37.28515625" style="129" bestFit="1" customWidth="1"/>
    <col min="29" max="29" width="53.42578125" style="129" bestFit="1" customWidth="1"/>
    <col min="30" max="30" width="43" style="129" bestFit="1" customWidth="1"/>
    <col min="31" max="31" width="54" style="129" bestFit="1" customWidth="1"/>
    <col min="32" max="32" width="30.140625" style="129" bestFit="1" customWidth="1"/>
    <col min="33" max="33" width="41.140625" style="129" bestFit="1" customWidth="1"/>
    <col min="34" max="34" width="48.7109375" style="129" customWidth="1"/>
    <col min="35" max="256" width="9.140625" style="67"/>
    <col min="257" max="257" width="6" style="67" bestFit="1" customWidth="1"/>
    <col min="258" max="258" width="50" style="67" customWidth="1"/>
    <col min="259" max="272" width="14.28515625" style="67" customWidth="1"/>
    <col min="273" max="273" width="17.7109375" style="67" customWidth="1"/>
    <col min="274" max="274" width="16.42578125" style="67" customWidth="1"/>
    <col min="275" max="275" width="16.85546875" style="67" customWidth="1"/>
    <col min="276" max="276" width="16.5703125" style="67" customWidth="1"/>
    <col min="277" max="281" width="17.140625" style="67" customWidth="1"/>
    <col min="282" max="282" width="15.85546875" style="67" customWidth="1"/>
    <col min="283" max="283" width="17" style="67" customWidth="1"/>
    <col min="284" max="284" width="13.5703125" style="67" customWidth="1"/>
    <col min="285" max="285" width="15.5703125" style="67" customWidth="1"/>
    <col min="286" max="287" width="16.7109375" style="67" customWidth="1"/>
    <col min="288" max="288" width="15" style="67" customWidth="1"/>
    <col min="289" max="289" width="15.5703125" style="67" customWidth="1"/>
    <col min="290" max="290" width="16.42578125" style="67" customWidth="1"/>
    <col min="291" max="512" width="9.140625" style="67"/>
    <col min="513" max="513" width="6" style="67" bestFit="1" customWidth="1"/>
    <col min="514" max="514" width="50" style="67" customWidth="1"/>
    <col min="515" max="528" width="14.28515625" style="67" customWidth="1"/>
    <col min="529" max="529" width="17.7109375" style="67" customWidth="1"/>
    <col min="530" max="530" width="16.42578125" style="67" customWidth="1"/>
    <col min="531" max="531" width="16.85546875" style="67" customWidth="1"/>
    <col min="532" max="532" width="16.5703125" style="67" customWidth="1"/>
    <col min="533" max="537" width="17.140625" style="67" customWidth="1"/>
    <col min="538" max="538" width="15.85546875" style="67" customWidth="1"/>
    <col min="539" max="539" width="17" style="67" customWidth="1"/>
    <col min="540" max="540" width="13.5703125" style="67" customWidth="1"/>
    <col min="541" max="541" width="15.5703125" style="67" customWidth="1"/>
    <col min="542" max="543" width="16.7109375" style="67" customWidth="1"/>
    <col min="544" max="544" width="15" style="67" customWidth="1"/>
    <col min="545" max="545" width="15.5703125" style="67" customWidth="1"/>
    <col min="546" max="546" width="16.42578125" style="67" customWidth="1"/>
    <col min="547" max="768" width="9.140625" style="67"/>
    <col min="769" max="769" width="6" style="67" bestFit="1" customWidth="1"/>
    <col min="770" max="770" width="50" style="67" customWidth="1"/>
    <col min="771" max="784" width="14.28515625" style="67" customWidth="1"/>
    <col min="785" max="785" width="17.7109375" style="67" customWidth="1"/>
    <col min="786" max="786" width="16.42578125" style="67" customWidth="1"/>
    <col min="787" max="787" width="16.85546875" style="67" customWidth="1"/>
    <col min="788" max="788" width="16.5703125" style="67" customWidth="1"/>
    <col min="789" max="793" width="17.140625" style="67" customWidth="1"/>
    <col min="794" max="794" width="15.85546875" style="67" customWidth="1"/>
    <col min="795" max="795" width="17" style="67" customWidth="1"/>
    <col min="796" max="796" width="13.5703125" style="67" customWidth="1"/>
    <col min="797" max="797" width="15.5703125" style="67" customWidth="1"/>
    <col min="798" max="799" width="16.7109375" style="67" customWidth="1"/>
    <col min="800" max="800" width="15" style="67" customWidth="1"/>
    <col min="801" max="801" width="15.5703125" style="67" customWidth="1"/>
    <col min="802" max="802" width="16.42578125" style="67" customWidth="1"/>
    <col min="803" max="1024" width="9.140625" style="67"/>
    <col min="1025" max="1025" width="6" style="67" bestFit="1" customWidth="1"/>
    <col min="1026" max="1026" width="50" style="67" customWidth="1"/>
    <col min="1027" max="1040" width="14.28515625" style="67" customWidth="1"/>
    <col min="1041" max="1041" width="17.7109375" style="67" customWidth="1"/>
    <col min="1042" max="1042" width="16.42578125" style="67" customWidth="1"/>
    <col min="1043" max="1043" width="16.85546875" style="67" customWidth="1"/>
    <col min="1044" max="1044" width="16.5703125" style="67" customWidth="1"/>
    <col min="1045" max="1049" width="17.140625" style="67" customWidth="1"/>
    <col min="1050" max="1050" width="15.85546875" style="67" customWidth="1"/>
    <col min="1051" max="1051" width="17" style="67" customWidth="1"/>
    <col min="1052" max="1052" width="13.5703125" style="67" customWidth="1"/>
    <col min="1053" max="1053" width="15.5703125" style="67" customWidth="1"/>
    <col min="1054" max="1055" width="16.7109375" style="67" customWidth="1"/>
    <col min="1056" max="1056" width="15" style="67" customWidth="1"/>
    <col min="1057" max="1057" width="15.5703125" style="67" customWidth="1"/>
    <col min="1058" max="1058" width="16.42578125" style="67" customWidth="1"/>
    <col min="1059" max="1280" width="9.140625" style="67"/>
    <col min="1281" max="1281" width="6" style="67" bestFit="1" customWidth="1"/>
    <col min="1282" max="1282" width="50" style="67" customWidth="1"/>
    <col min="1283" max="1296" width="14.28515625" style="67" customWidth="1"/>
    <col min="1297" max="1297" width="17.7109375" style="67" customWidth="1"/>
    <col min="1298" max="1298" width="16.42578125" style="67" customWidth="1"/>
    <col min="1299" max="1299" width="16.85546875" style="67" customWidth="1"/>
    <col min="1300" max="1300" width="16.5703125" style="67" customWidth="1"/>
    <col min="1301" max="1305" width="17.140625" style="67" customWidth="1"/>
    <col min="1306" max="1306" width="15.85546875" style="67" customWidth="1"/>
    <col min="1307" max="1307" width="17" style="67" customWidth="1"/>
    <col min="1308" max="1308" width="13.5703125" style="67" customWidth="1"/>
    <col min="1309" max="1309" width="15.5703125" style="67" customWidth="1"/>
    <col min="1310" max="1311" width="16.7109375" style="67" customWidth="1"/>
    <col min="1312" max="1312" width="15" style="67" customWidth="1"/>
    <col min="1313" max="1313" width="15.5703125" style="67" customWidth="1"/>
    <col min="1314" max="1314" width="16.42578125" style="67" customWidth="1"/>
    <col min="1315" max="1536" width="9.140625" style="67"/>
    <col min="1537" max="1537" width="6" style="67" bestFit="1" customWidth="1"/>
    <col min="1538" max="1538" width="50" style="67" customWidth="1"/>
    <col min="1539" max="1552" width="14.28515625" style="67" customWidth="1"/>
    <col min="1553" max="1553" width="17.7109375" style="67" customWidth="1"/>
    <col min="1554" max="1554" width="16.42578125" style="67" customWidth="1"/>
    <col min="1555" max="1555" width="16.85546875" style="67" customWidth="1"/>
    <col min="1556" max="1556" width="16.5703125" style="67" customWidth="1"/>
    <col min="1557" max="1561" width="17.140625" style="67" customWidth="1"/>
    <col min="1562" max="1562" width="15.85546875" style="67" customWidth="1"/>
    <col min="1563" max="1563" width="17" style="67" customWidth="1"/>
    <col min="1564" max="1564" width="13.5703125" style="67" customWidth="1"/>
    <col min="1565" max="1565" width="15.5703125" style="67" customWidth="1"/>
    <col min="1566" max="1567" width="16.7109375" style="67" customWidth="1"/>
    <col min="1568" max="1568" width="15" style="67" customWidth="1"/>
    <col min="1569" max="1569" width="15.5703125" style="67" customWidth="1"/>
    <col min="1570" max="1570" width="16.42578125" style="67" customWidth="1"/>
    <col min="1571" max="1792" width="9.140625" style="67"/>
    <col min="1793" max="1793" width="6" style="67" bestFit="1" customWidth="1"/>
    <col min="1794" max="1794" width="50" style="67" customWidth="1"/>
    <col min="1795" max="1808" width="14.28515625" style="67" customWidth="1"/>
    <col min="1809" max="1809" width="17.7109375" style="67" customWidth="1"/>
    <col min="1810" max="1810" width="16.42578125" style="67" customWidth="1"/>
    <col min="1811" max="1811" width="16.85546875" style="67" customWidth="1"/>
    <col min="1812" max="1812" width="16.5703125" style="67" customWidth="1"/>
    <col min="1813" max="1817" width="17.140625" style="67" customWidth="1"/>
    <col min="1818" max="1818" width="15.85546875" style="67" customWidth="1"/>
    <col min="1819" max="1819" width="17" style="67" customWidth="1"/>
    <col min="1820" max="1820" width="13.5703125" style="67" customWidth="1"/>
    <col min="1821" max="1821" width="15.5703125" style="67" customWidth="1"/>
    <col min="1822" max="1823" width="16.7109375" style="67" customWidth="1"/>
    <col min="1824" max="1824" width="15" style="67" customWidth="1"/>
    <col min="1825" max="1825" width="15.5703125" style="67" customWidth="1"/>
    <col min="1826" max="1826" width="16.42578125" style="67" customWidth="1"/>
    <col min="1827" max="2048" width="9.140625" style="67"/>
    <col min="2049" max="2049" width="6" style="67" bestFit="1" customWidth="1"/>
    <col min="2050" max="2050" width="50" style="67" customWidth="1"/>
    <col min="2051" max="2064" width="14.28515625" style="67" customWidth="1"/>
    <col min="2065" max="2065" width="17.7109375" style="67" customWidth="1"/>
    <col min="2066" max="2066" width="16.42578125" style="67" customWidth="1"/>
    <col min="2067" max="2067" width="16.85546875" style="67" customWidth="1"/>
    <col min="2068" max="2068" width="16.5703125" style="67" customWidth="1"/>
    <col min="2069" max="2073" width="17.140625" style="67" customWidth="1"/>
    <col min="2074" max="2074" width="15.85546875" style="67" customWidth="1"/>
    <col min="2075" max="2075" width="17" style="67" customWidth="1"/>
    <col min="2076" max="2076" width="13.5703125" style="67" customWidth="1"/>
    <col min="2077" max="2077" width="15.5703125" style="67" customWidth="1"/>
    <col min="2078" max="2079" width="16.7109375" style="67" customWidth="1"/>
    <col min="2080" max="2080" width="15" style="67" customWidth="1"/>
    <col min="2081" max="2081" width="15.5703125" style="67" customWidth="1"/>
    <col min="2082" max="2082" width="16.42578125" style="67" customWidth="1"/>
    <col min="2083" max="2304" width="9.140625" style="67"/>
    <col min="2305" max="2305" width="6" style="67" bestFit="1" customWidth="1"/>
    <col min="2306" max="2306" width="50" style="67" customWidth="1"/>
    <col min="2307" max="2320" width="14.28515625" style="67" customWidth="1"/>
    <col min="2321" max="2321" width="17.7109375" style="67" customWidth="1"/>
    <col min="2322" max="2322" width="16.42578125" style="67" customWidth="1"/>
    <col min="2323" max="2323" width="16.85546875" style="67" customWidth="1"/>
    <col min="2324" max="2324" width="16.5703125" style="67" customWidth="1"/>
    <col min="2325" max="2329" width="17.140625" style="67" customWidth="1"/>
    <col min="2330" max="2330" width="15.85546875" style="67" customWidth="1"/>
    <col min="2331" max="2331" width="17" style="67" customWidth="1"/>
    <col min="2332" max="2332" width="13.5703125" style="67" customWidth="1"/>
    <col min="2333" max="2333" width="15.5703125" style="67" customWidth="1"/>
    <col min="2334" max="2335" width="16.7109375" style="67" customWidth="1"/>
    <col min="2336" max="2336" width="15" style="67" customWidth="1"/>
    <col min="2337" max="2337" width="15.5703125" style="67" customWidth="1"/>
    <col min="2338" max="2338" width="16.42578125" style="67" customWidth="1"/>
    <col min="2339" max="2560" width="9.140625" style="67"/>
    <col min="2561" max="2561" width="6" style="67" bestFit="1" customWidth="1"/>
    <col min="2562" max="2562" width="50" style="67" customWidth="1"/>
    <col min="2563" max="2576" width="14.28515625" style="67" customWidth="1"/>
    <col min="2577" max="2577" width="17.7109375" style="67" customWidth="1"/>
    <col min="2578" max="2578" width="16.42578125" style="67" customWidth="1"/>
    <col min="2579" max="2579" width="16.85546875" style="67" customWidth="1"/>
    <col min="2580" max="2580" width="16.5703125" style="67" customWidth="1"/>
    <col min="2581" max="2585" width="17.140625" style="67" customWidth="1"/>
    <col min="2586" max="2586" width="15.85546875" style="67" customWidth="1"/>
    <col min="2587" max="2587" width="17" style="67" customWidth="1"/>
    <col min="2588" max="2588" width="13.5703125" style="67" customWidth="1"/>
    <col min="2589" max="2589" width="15.5703125" style="67" customWidth="1"/>
    <col min="2590" max="2591" width="16.7109375" style="67" customWidth="1"/>
    <col min="2592" max="2592" width="15" style="67" customWidth="1"/>
    <col min="2593" max="2593" width="15.5703125" style="67" customWidth="1"/>
    <col min="2594" max="2594" width="16.42578125" style="67" customWidth="1"/>
    <col min="2595" max="2816" width="9.140625" style="67"/>
    <col min="2817" max="2817" width="6" style="67" bestFit="1" customWidth="1"/>
    <col min="2818" max="2818" width="50" style="67" customWidth="1"/>
    <col min="2819" max="2832" width="14.28515625" style="67" customWidth="1"/>
    <col min="2833" max="2833" width="17.7109375" style="67" customWidth="1"/>
    <col min="2834" max="2834" width="16.42578125" style="67" customWidth="1"/>
    <col min="2835" max="2835" width="16.85546875" style="67" customWidth="1"/>
    <col min="2836" max="2836" width="16.5703125" style="67" customWidth="1"/>
    <col min="2837" max="2841" width="17.140625" style="67" customWidth="1"/>
    <col min="2842" max="2842" width="15.85546875" style="67" customWidth="1"/>
    <col min="2843" max="2843" width="17" style="67" customWidth="1"/>
    <col min="2844" max="2844" width="13.5703125" style="67" customWidth="1"/>
    <col min="2845" max="2845" width="15.5703125" style="67" customWidth="1"/>
    <col min="2846" max="2847" width="16.7109375" style="67" customWidth="1"/>
    <col min="2848" max="2848" width="15" style="67" customWidth="1"/>
    <col min="2849" max="2849" width="15.5703125" style="67" customWidth="1"/>
    <col min="2850" max="2850" width="16.42578125" style="67" customWidth="1"/>
    <col min="2851" max="3072" width="9.140625" style="67"/>
    <col min="3073" max="3073" width="6" style="67" bestFit="1" customWidth="1"/>
    <col min="3074" max="3074" width="50" style="67" customWidth="1"/>
    <col min="3075" max="3088" width="14.28515625" style="67" customWidth="1"/>
    <col min="3089" max="3089" width="17.7109375" style="67" customWidth="1"/>
    <col min="3090" max="3090" width="16.42578125" style="67" customWidth="1"/>
    <col min="3091" max="3091" width="16.85546875" style="67" customWidth="1"/>
    <col min="3092" max="3092" width="16.5703125" style="67" customWidth="1"/>
    <col min="3093" max="3097" width="17.140625" style="67" customWidth="1"/>
    <col min="3098" max="3098" width="15.85546875" style="67" customWidth="1"/>
    <col min="3099" max="3099" width="17" style="67" customWidth="1"/>
    <col min="3100" max="3100" width="13.5703125" style="67" customWidth="1"/>
    <col min="3101" max="3101" width="15.5703125" style="67" customWidth="1"/>
    <col min="3102" max="3103" width="16.7109375" style="67" customWidth="1"/>
    <col min="3104" max="3104" width="15" style="67" customWidth="1"/>
    <col min="3105" max="3105" width="15.5703125" style="67" customWidth="1"/>
    <col min="3106" max="3106" width="16.42578125" style="67" customWidth="1"/>
    <col min="3107" max="3328" width="9.140625" style="67"/>
    <col min="3329" max="3329" width="6" style="67" bestFit="1" customWidth="1"/>
    <col min="3330" max="3330" width="50" style="67" customWidth="1"/>
    <col min="3331" max="3344" width="14.28515625" style="67" customWidth="1"/>
    <col min="3345" max="3345" width="17.7109375" style="67" customWidth="1"/>
    <col min="3346" max="3346" width="16.42578125" style="67" customWidth="1"/>
    <col min="3347" max="3347" width="16.85546875" style="67" customWidth="1"/>
    <col min="3348" max="3348" width="16.5703125" style="67" customWidth="1"/>
    <col min="3349" max="3353" width="17.140625" style="67" customWidth="1"/>
    <col min="3354" max="3354" width="15.85546875" style="67" customWidth="1"/>
    <col min="3355" max="3355" width="17" style="67" customWidth="1"/>
    <col min="3356" max="3356" width="13.5703125" style="67" customWidth="1"/>
    <col min="3357" max="3357" width="15.5703125" style="67" customWidth="1"/>
    <col min="3358" max="3359" width="16.7109375" style="67" customWidth="1"/>
    <col min="3360" max="3360" width="15" style="67" customWidth="1"/>
    <col min="3361" max="3361" width="15.5703125" style="67" customWidth="1"/>
    <col min="3362" max="3362" width="16.42578125" style="67" customWidth="1"/>
    <col min="3363" max="3584" width="9.140625" style="67"/>
    <col min="3585" max="3585" width="6" style="67" bestFit="1" customWidth="1"/>
    <col min="3586" max="3586" width="50" style="67" customWidth="1"/>
    <col min="3587" max="3600" width="14.28515625" style="67" customWidth="1"/>
    <col min="3601" max="3601" width="17.7109375" style="67" customWidth="1"/>
    <col min="3602" max="3602" width="16.42578125" style="67" customWidth="1"/>
    <col min="3603" max="3603" width="16.85546875" style="67" customWidth="1"/>
    <col min="3604" max="3604" width="16.5703125" style="67" customWidth="1"/>
    <col min="3605" max="3609" width="17.140625" style="67" customWidth="1"/>
    <col min="3610" max="3610" width="15.85546875" style="67" customWidth="1"/>
    <col min="3611" max="3611" width="17" style="67" customWidth="1"/>
    <col min="3612" max="3612" width="13.5703125" style="67" customWidth="1"/>
    <col min="3613" max="3613" width="15.5703125" style="67" customWidth="1"/>
    <col min="3614" max="3615" width="16.7109375" style="67" customWidth="1"/>
    <col min="3616" max="3616" width="15" style="67" customWidth="1"/>
    <col min="3617" max="3617" width="15.5703125" style="67" customWidth="1"/>
    <col min="3618" max="3618" width="16.42578125" style="67" customWidth="1"/>
    <col min="3619" max="3840" width="9.140625" style="67"/>
    <col min="3841" max="3841" width="6" style="67" bestFit="1" customWidth="1"/>
    <col min="3842" max="3842" width="50" style="67" customWidth="1"/>
    <col min="3843" max="3856" width="14.28515625" style="67" customWidth="1"/>
    <col min="3857" max="3857" width="17.7109375" style="67" customWidth="1"/>
    <col min="3858" max="3858" width="16.42578125" style="67" customWidth="1"/>
    <col min="3859" max="3859" width="16.85546875" style="67" customWidth="1"/>
    <col min="3860" max="3860" width="16.5703125" style="67" customWidth="1"/>
    <col min="3861" max="3865" width="17.140625" style="67" customWidth="1"/>
    <col min="3866" max="3866" width="15.85546875" style="67" customWidth="1"/>
    <col min="3867" max="3867" width="17" style="67" customWidth="1"/>
    <col min="3868" max="3868" width="13.5703125" style="67" customWidth="1"/>
    <col min="3869" max="3869" width="15.5703125" style="67" customWidth="1"/>
    <col min="3870" max="3871" width="16.7109375" style="67" customWidth="1"/>
    <col min="3872" max="3872" width="15" style="67" customWidth="1"/>
    <col min="3873" max="3873" width="15.5703125" style="67" customWidth="1"/>
    <col min="3874" max="3874" width="16.42578125" style="67" customWidth="1"/>
    <col min="3875" max="4096" width="9.140625" style="67"/>
    <col min="4097" max="4097" width="6" style="67" bestFit="1" customWidth="1"/>
    <col min="4098" max="4098" width="50" style="67" customWidth="1"/>
    <col min="4099" max="4112" width="14.28515625" style="67" customWidth="1"/>
    <col min="4113" max="4113" width="17.7109375" style="67" customWidth="1"/>
    <col min="4114" max="4114" width="16.42578125" style="67" customWidth="1"/>
    <col min="4115" max="4115" width="16.85546875" style="67" customWidth="1"/>
    <col min="4116" max="4116" width="16.5703125" style="67" customWidth="1"/>
    <col min="4117" max="4121" width="17.140625" style="67" customWidth="1"/>
    <col min="4122" max="4122" width="15.85546875" style="67" customWidth="1"/>
    <col min="4123" max="4123" width="17" style="67" customWidth="1"/>
    <col min="4124" max="4124" width="13.5703125" style="67" customWidth="1"/>
    <col min="4125" max="4125" width="15.5703125" style="67" customWidth="1"/>
    <col min="4126" max="4127" width="16.7109375" style="67" customWidth="1"/>
    <col min="4128" max="4128" width="15" style="67" customWidth="1"/>
    <col min="4129" max="4129" width="15.5703125" style="67" customWidth="1"/>
    <col min="4130" max="4130" width="16.42578125" style="67" customWidth="1"/>
    <col min="4131" max="4352" width="9.140625" style="67"/>
    <col min="4353" max="4353" width="6" style="67" bestFit="1" customWidth="1"/>
    <col min="4354" max="4354" width="50" style="67" customWidth="1"/>
    <col min="4355" max="4368" width="14.28515625" style="67" customWidth="1"/>
    <col min="4369" max="4369" width="17.7109375" style="67" customWidth="1"/>
    <col min="4370" max="4370" width="16.42578125" style="67" customWidth="1"/>
    <col min="4371" max="4371" width="16.85546875" style="67" customWidth="1"/>
    <col min="4372" max="4372" width="16.5703125" style="67" customWidth="1"/>
    <col min="4373" max="4377" width="17.140625" style="67" customWidth="1"/>
    <col min="4378" max="4378" width="15.85546875" style="67" customWidth="1"/>
    <col min="4379" max="4379" width="17" style="67" customWidth="1"/>
    <col min="4380" max="4380" width="13.5703125" style="67" customWidth="1"/>
    <col min="4381" max="4381" width="15.5703125" style="67" customWidth="1"/>
    <col min="4382" max="4383" width="16.7109375" style="67" customWidth="1"/>
    <col min="4384" max="4384" width="15" style="67" customWidth="1"/>
    <col min="4385" max="4385" width="15.5703125" style="67" customWidth="1"/>
    <col min="4386" max="4386" width="16.42578125" style="67" customWidth="1"/>
    <col min="4387" max="4608" width="9.140625" style="67"/>
    <col min="4609" max="4609" width="6" style="67" bestFit="1" customWidth="1"/>
    <col min="4610" max="4610" width="50" style="67" customWidth="1"/>
    <col min="4611" max="4624" width="14.28515625" style="67" customWidth="1"/>
    <col min="4625" max="4625" width="17.7109375" style="67" customWidth="1"/>
    <col min="4626" max="4626" width="16.42578125" style="67" customWidth="1"/>
    <col min="4627" max="4627" width="16.85546875" style="67" customWidth="1"/>
    <col min="4628" max="4628" width="16.5703125" style="67" customWidth="1"/>
    <col min="4629" max="4633" width="17.140625" style="67" customWidth="1"/>
    <col min="4634" max="4634" width="15.85546875" style="67" customWidth="1"/>
    <col min="4635" max="4635" width="17" style="67" customWidth="1"/>
    <col min="4636" max="4636" width="13.5703125" style="67" customWidth="1"/>
    <col min="4637" max="4637" width="15.5703125" style="67" customWidth="1"/>
    <col min="4638" max="4639" width="16.7109375" style="67" customWidth="1"/>
    <col min="4640" max="4640" width="15" style="67" customWidth="1"/>
    <col min="4641" max="4641" width="15.5703125" style="67" customWidth="1"/>
    <col min="4642" max="4642" width="16.42578125" style="67" customWidth="1"/>
    <col min="4643" max="4864" width="9.140625" style="67"/>
    <col min="4865" max="4865" width="6" style="67" bestFit="1" customWidth="1"/>
    <col min="4866" max="4866" width="50" style="67" customWidth="1"/>
    <col min="4867" max="4880" width="14.28515625" style="67" customWidth="1"/>
    <col min="4881" max="4881" width="17.7109375" style="67" customWidth="1"/>
    <col min="4882" max="4882" width="16.42578125" style="67" customWidth="1"/>
    <col min="4883" max="4883" width="16.85546875" style="67" customWidth="1"/>
    <col min="4884" max="4884" width="16.5703125" style="67" customWidth="1"/>
    <col min="4885" max="4889" width="17.140625" style="67" customWidth="1"/>
    <col min="4890" max="4890" width="15.85546875" style="67" customWidth="1"/>
    <col min="4891" max="4891" width="17" style="67" customWidth="1"/>
    <col min="4892" max="4892" width="13.5703125" style="67" customWidth="1"/>
    <col min="4893" max="4893" width="15.5703125" style="67" customWidth="1"/>
    <col min="4894" max="4895" width="16.7109375" style="67" customWidth="1"/>
    <col min="4896" max="4896" width="15" style="67" customWidth="1"/>
    <col min="4897" max="4897" width="15.5703125" style="67" customWidth="1"/>
    <col min="4898" max="4898" width="16.42578125" style="67" customWidth="1"/>
    <col min="4899" max="5120" width="9.140625" style="67"/>
    <col min="5121" max="5121" width="6" style="67" bestFit="1" customWidth="1"/>
    <col min="5122" max="5122" width="50" style="67" customWidth="1"/>
    <col min="5123" max="5136" width="14.28515625" style="67" customWidth="1"/>
    <col min="5137" max="5137" width="17.7109375" style="67" customWidth="1"/>
    <col min="5138" max="5138" width="16.42578125" style="67" customWidth="1"/>
    <col min="5139" max="5139" width="16.85546875" style="67" customWidth="1"/>
    <col min="5140" max="5140" width="16.5703125" style="67" customWidth="1"/>
    <col min="5141" max="5145" width="17.140625" style="67" customWidth="1"/>
    <col min="5146" max="5146" width="15.85546875" style="67" customWidth="1"/>
    <col min="5147" max="5147" width="17" style="67" customWidth="1"/>
    <col min="5148" max="5148" width="13.5703125" style="67" customWidth="1"/>
    <col min="5149" max="5149" width="15.5703125" style="67" customWidth="1"/>
    <col min="5150" max="5151" width="16.7109375" style="67" customWidth="1"/>
    <col min="5152" max="5152" width="15" style="67" customWidth="1"/>
    <col min="5153" max="5153" width="15.5703125" style="67" customWidth="1"/>
    <col min="5154" max="5154" width="16.42578125" style="67" customWidth="1"/>
    <col min="5155" max="5376" width="9.140625" style="67"/>
    <col min="5377" max="5377" width="6" style="67" bestFit="1" customWidth="1"/>
    <col min="5378" max="5378" width="50" style="67" customWidth="1"/>
    <col min="5379" max="5392" width="14.28515625" style="67" customWidth="1"/>
    <col min="5393" max="5393" width="17.7109375" style="67" customWidth="1"/>
    <col min="5394" max="5394" width="16.42578125" style="67" customWidth="1"/>
    <col min="5395" max="5395" width="16.85546875" style="67" customWidth="1"/>
    <col min="5396" max="5396" width="16.5703125" style="67" customWidth="1"/>
    <col min="5397" max="5401" width="17.140625" style="67" customWidth="1"/>
    <col min="5402" max="5402" width="15.85546875" style="67" customWidth="1"/>
    <col min="5403" max="5403" width="17" style="67" customWidth="1"/>
    <col min="5404" max="5404" width="13.5703125" style="67" customWidth="1"/>
    <col min="5405" max="5405" width="15.5703125" style="67" customWidth="1"/>
    <col min="5406" max="5407" width="16.7109375" style="67" customWidth="1"/>
    <col min="5408" max="5408" width="15" style="67" customWidth="1"/>
    <col min="5409" max="5409" width="15.5703125" style="67" customWidth="1"/>
    <col min="5410" max="5410" width="16.42578125" style="67" customWidth="1"/>
    <col min="5411" max="5632" width="9.140625" style="67"/>
    <col min="5633" max="5633" width="6" style="67" bestFit="1" customWidth="1"/>
    <col min="5634" max="5634" width="50" style="67" customWidth="1"/>
    <col min="5635" max="5648" width="14.28515625" style="67" customWidth="1"/>
    <col min="5649" max="5649" width="17.7109375" style="67" customWidth="1"/>
    <col min="5650" max="5650" width="16.42578125" style="67" customWidth="1"/>
    <col min="5651" max="5651" width="16.85546875" style="67" customWidth="1"/>
    <col min="5652" max="5652" width="16.5703125" style="67" customWidth="1"/>
    <col min="5653" max="5657" width="17.140625" style="67" customWidth="1"/>
    <col min="5658" max="5658" width="15.85546875" style="67" customWidth="1"/>
    <col min="5659" max="5659" width="17" style="67" customWidth="1"/>
    <col min="5660" max="5660" width="13.5703125" style="67" customWidth="1"/>
    <col min="5661" max="5661" width="15.5703125" style="67" customWidth="1"/>
    <col min="5662" max="5663" width="16.7109375" style="67" customWidth="1"/>
    <col min="5664" max="5664" width="15" style="67" customWidth="1"/>
    <col min="5665" max="5665" width="15.5703125" style="67" customWidth="1"/>
    <col min="5666" max="5666" width="16.42578125" style="67" customWidth="1"/>
    <col min="5667" max="5888" width="9.140625" style="67"/>
    <col min="5889" max="5889" width="6" style="67" bestFit="1" customWidth="1"/>
    <col min="5890" max="5890" width="50" style="67" customWidth="1"/>
    <col min="5891" max="5904" width="14.28515625" style="67" customWidth="1"/>
    <col min="5905" max="5905" width="17.7109375" style="67" customWidth="1"/>
    <col min="5906" max="5906" width="16.42578125" style="67" customWidth="1"/>
    <col min="5907" max="5907" width="16.85546875" style="67" customWidth="1"/>
    <col min="5908" max="5908" width="16.5703125" style="67" customWidth="1"/>
    <col min="5909" max="5913" width="17.140625" style="67" customWidth="1"/>
    <col min="5914" max="5914" width="15.85546875" style="67" customWidth="1"/>
    <col min="5915" max="5915" width="17" style="67" customWidth="1"/>
    <col min="5916" max="5916" width="13.5703125" style="67" customWidth="1"/>
    <col min="5917" max="5917" width="15.5703125" style="67" customWidth="1"/>
    <col min="5918" max="5919" width="16.7109375" style="67" customWidth="1"/>
    <col min="5920" max="5920" width="15" style="67" customWidth="1"/>
    <col min="5921" max="5921" width="15.5703125" style="67" customWidth="1"/>
    <col min="5922" max="5922" width="16.42578125" style="67" customWidth="1"/>
    <col min="5923" max="6144" width="9.140625" style="67"/>
    <col min="6145" max="6145" width="6" style="67" bestFit="1" customWidth="1"/>
    <col min="6146" max="6146" width="50" style="67" customWidth="1"/>
    <col min="6147" max="6160" width="14.28515625" style="67" customWidth="1"/>
    <col min="6161" max="6161" width="17.7109375" style="67" customWidth="1"/>
    <col min="6162" max="6162" width="16.42578125" style="67" customWidth="1"/>
    <col min="6163" max="6163" width="16.85546875" style="67" customWidth="1"/>
    <col min="6164" max="6164" width="16.5703125" style="67" customWidth="1"/>
    <col min="6165" max="6169" width="17.140625" style="67" customWidth="1"/>
    <col min="6170" max="6170" width="15.85546875" style="67" customWidth="1"/>
    <col min="6171" max="6171" width="17" style="67" customWidth="1"/>
    <col min="6172" max="6172" width="13.5703125" style="67" customWidth="1"/>
    <col min="6173" max="6173" width="15.5703125" style="67" customWidth="1"/>
    <col min="6174" max="6175" width="16.7109375" style="67" customWidth="1"/>
    <col min="6176" max="6176" width="15" style="67" customWidth="1"/>
    <col min="6177" max="6177" width="15.5703125" style="67" customWidth="1"/>
    <col min="6178" max="6178" width="16.42578125" style="67" customWidth="1"/>
    <col min="6179" max="6400" width="9.140625" style="67"/>
    <col min="6401" max="6401" width="6" style="67" bestFit="1" customWidth="1"/>
    <col min="6402" max="6402" width="50" style="67" customWidth="1"/>
    <col min="6403" max="6416" width="14.28515625" style="67" customWidth="1"/>
    <col min="6417" max="6417" width="17.7109375" style="67" customWidth="1"/>
    <col min="6418" max="6418" width="16.42578125" style="67" customWidth="1"/>
    <col min="6419" max="6419" width="16.85546875" style="67" customWidth="1"/>
    <col min="6420" max="6420" width="16.5703125" style="67" customWidth="1"/>
    <col min="6421" max="6425" width="17.140625" style="67" customWidth="1"/>
    <col min="6426" max="6426" width="15.85546875" style="67" customWidth="1"/>
    <col min="6427" max="6427" width="17" style="67" customWidth="1"/>
    <col min="6428" max="6428" width="13.5703125" style="67" customWidth="1"/>
    <col min="6429" max="6429" width="15.5703125" style="67" customWidth="1"/>
    <col min="6430" max="6431" width="16.7109375" style="67" customWidth="1"/>
    <col min="6432" max="6432" width="15" style="67" customWidth="1"/>
    <col min="6433" max="6433" width="15.5703125" style="67" customWidth="1"/>
    <col min="6434" max="6434" width="16.42578125" style="67" customWidth="1"/>
    <col min="6435" max="6656" width="9.140625" style="67"/>
    <col min="6657" max="6657" width="6" style="67" bestFit="1" customWidth="1"/>
    <col min="6658" max="6658" width="50" style="67" customWidth="1"/>
    <col min="6659" max="6672" width="14.28515625" style="67" customWidth="1"/>
    <col min="6673" max="6673" width="17.7109375" style="67" customWidth="1"/>
    <col min="6674" max="6674" width="16.42578125" style="67" customWidth="1"/>
    <col min="6675" max="6675" width="16.85546875" style="67" customWidth="1"/>
    <col min="6676" max="6676" width="16.5703125" style="67" customWidth="1"/>
    <col min="6677" max="6681" width="17.140625" style="67" customWidth="1"/>
    <col min="6682" max="6682" width="15.85546875" style="67" customWidth="1"/>
    <col min="6683" max="6683" width="17" style="67" customWidth="1"/>
    <col min="6684" max="6684" width="13.5703125" style="67" customWidth="1"/>
    <col min="6685" max="6685" width="15.5703125" style="67" customWidth="1"/>
    <col min="6686" max="6687" width="16.7109375" style="67" customWidth="1"/>
    <col min="6688" max="6688" width="15" style="67" customWidth="1"/>
    <col min="6689" max="6689" width="15.5703125" style="67" customWidth="1"/>
    <col min="6690" max="6690" width="16.42578125" style="67" customWidth="1"/>
    <col min="6691" max="6912" width="9.140625" style="67"/>
    <col min="6913" max="6913" width="6" style="67" bestFit="1" customWidth="1"/>
    <col min="6914" max="6914" width="50" style="67" customWidth="1"/>
    <col min="6915" max="6928" width="14.28515625" style="67" customWidth="1"/>
    <col min="6929" max="6929" width="17.7109375" style="67" customWidth="1"/>
    <col min="6930" max="6930" width="16.42578125" style="67" customWidth="1"/>
    <col min="6931" max="6931" width="16.85546875" style="67" customWidth="1"/>
    <col min="6932" max="6932" width="16.5703125" style="67" customWidth="1"/>
    <col min="6933" max="6937" width="17.140625" style="67" customWidth="1"/>
    <col min="6938" max="6938" width="15.85546875" style="67" customWidth="1"/>
    <col min="6939" max="6939" width="17" style="67" customWidth="1"/>
    <col min="6940" max="6940" width="13.5703125" style="67" customWidth="1"/>
    <col min="6941" max="6941" width="15.5703125" style="67" customWidth="1"/>
    <col min="6942" max="6943" width="16.7109375" style="67" customWidth="1"/>
    <col min="6944" max="6944" width="15" style="67" customWidth="1"/>
    <col min="6945" max="6945" width="15.5703125" style="67" customWidth="1"/>
    <col min="6946" max="6946" width="16.42578125" style="67" customWidth="1"/>
    <col min="6947" max="7168" width="9.140625" style="67"/>
    <col min="7169" max="7169" width="6" style="67" bestFit="1" customWidth="1"/>
    <col min="7170" max="7170" width="50" style="67" customWidth="1"/>
    <col min="7171" max="7184" width="14.28515625" style="67" customWidth="1"/>
    <col min="7185" max="7185" width="17.7109375" style="67" customWidth="1"/>
    <col min="7186" max="7186" width="16.42578125" style="67" customWidth="1"/>
    <col min="7187" max="7187" width="16.85546875" style="67" customWidth="1"/>
    <col min="7188" max="7188" width="16.5703125" style="67" customWidth="1"/>
    <col min="7189" max="7193" width="17.140625" style="67" customWidth="1"/>
    <col min="7194" max="7194" width="15.85546875" style="67" customWidth="1"/>
    <col min="7195" max="7195" width="17" style="67" customWidth="1"/>
    <col min="7196" max="7196" width="13.5703125" style="67" customWidth="1"/>
    <col min="7197" max="7197" width="15.5703125" style="67" customWidth="1"/>
    <col min="7198" max="7199" width="16.7109375" style="67" customWidth="1"/>
    <col min="7200" max="7200" width="15" style="67" customWidth="1"/>
    <col min="7201" max="7201" width="15.5703125" style="67" customWidth="1"/>
    <col min="7202" max="7202" width="16.42578125" style="67" customWidth="1"/>
    <col min="7203" max="7424" width="9.140625" style="67"/>
    <col min="7425" max="7425" width="6" style="67" bestFit="1" customWidth="1"/>
    <col min="7426" max="7426" width="50" style="67" customWidth="1"/>
    <col min="7427" max="7440" width="14.28515625" style="67" customWidth="1"/>
    <col min="7441" max="7441" width="17.7109375" style="67" customWidth="1"/>
    <col min="7442" max="7442" width="16.42578125" style="67" customWidth="1"/>
    <col min="7443" max="7443" width="16.85546875" style="67" customWidth="1"/>
    <col min="7444" max="7444" width="16.5703125" style="67" customWidth="1"/>
    <col min="7445" max="7449" width="17.140625" style="67" customWidth="1"/>
    <col min="7450" max="7450" width="15.85546875" style="67" customWidth="1"/>
    <col min="7451" max="7451" width="17" style="67" customWidth="1"/>
    <col min="7452" max="7452" width="13.5703125" style="67" customWidth="1"/>
    <col min="7453" max="7453" width="15.5703125" style="67" customWidth="1"/>
    <col min="7454" max="7455" width="16.7109375" style="67" customWidth="1"/>
    <col min="7456" max="7456" width="15" style="67" customWidth="1"/>
    <col min="7457" max="7457" width="15.5703125" style="67" customWidth="1"/>
    <col min="7458" max="7458" width="16.42578125" style="67" customWidth="1"/>
    <col min="7459" max="7680" width="9.140625" style="67"/>
    <col min="7681" max="7681" width="6" style="67" bestFit="1" customWidth="1"/>
    <col min="7682" max="7682" width="50" style="67" customWidth="1"/>
    <col min="7683" max="7696" width="14.28515625" style="67" customWidth="1"/>
    <col min="7697" max="7697" width="17.7109375" style="67" customWidth="1"/>
    <col min="7698" max="7698" width="16.42578125" style="67" customWidth="1"/>
    <col min="7699" max="7699" width="16.85546875" style="67" customWidth="1"/>
    <col min="7700" max="7700" width="16.5703125" style="67" customWidth="1"/>
    <col min="7701" max="7705" width="17.140625" style="67" customWidth="1"/>
    <col min="7706" max="7706" width="15.85546875" style="67" customWidth="1"/>
    <col min="7707" max="7707" width="17" style="67" customWidth="1"/>
    <col min="7708" max="7708" width="13.5703125" style="67" customWidth="1"/>
    <col min="7709" max="7709" width="15.5703125" style="67" customWidth="1"/>
    <col min="7710" max="7711" width="16.7109375" style="67" customWidth="1"/>
    <col min="7712" max="7712" width="15" style="67" customWidth="1"/>
    <col min="7713" max="7713" width="15.5703125" style="67" customWidth="1"/>
    <col min="7714" max="7714" width="16.42578125" style="67" customWidth="1"/>
    <col min="7715" max="7936" width="9.140625" style="67"/>
    <col min="7937" max="7937" width="6" style="67" bestFit="1" customWidth="1"/>
    <col min="7938" max="7938" width="50" style="67" customWidth="1"/>
    <col min="7939" max="7952" width="14.28515625" style="67" customWidth="1"/>
    <col min="7953" max="7953" width="17.7109375" style="67" customWidth="1"/>
    <col min="7954" max="7954" width="16.42578125" style="67" customWidth="1"/>
    <col min="7955" max="7955" width="16.85546875" style="67" customWidth="1"/>
    <col min="7956" max="7956" width="16.5703125" style="67" customWidth="1"/>
    <col min="7957" max="7961" width="17.140625" style="67" customWidth="1"/>
    <col min="7962" max="7962" width="15.85546875" style="67" customWidth="1"/>
    <col min="7963" max="7963" width="17" style="67" customWidth="1"/>
    <col min="7964" max="7964" width="13.5703125" style="67" customWidth="1"/>
    <col min="7965" max="7965" width="15.5703125" style="67" customWidth="1"/>
    <col min="7966" max="7967" width="16.7109375" style="67" customWidth="1"/>
    <col min="7968" max="7968" width="15" style="67" customWidth="1"/>
    <col min="7969" max="7969" width="15.5703125" style="67" customWidth="1"/>
    <col min="7970" max="7970" width="16.42578125" style="67" customWidth="1"/>
    <col min="7971" max="8192" width="9.140625" style="67"/>
    <col min="8193" max="8193" width="6" style="67" bestFit="1" customWidth="1"/>
    <col min="8194" max="8194" width="50" style="67" customWidth="1"/>
    <col min="8195" max="8208" width="14.28515625" style="67" customWidth="1"/>
    <col min="8209" max="8209" width="17.7109375" style="67" customWidth="1"/>
    <col min="8210" max="8210" width="16.42578125" style="67" customWidth="1"/>
    <col min="8211" max="8211" width="16.85546875" style="67" customWidth="1"/>
    <col min="8212" max="8212" width="16.5703125" style="67" customWidth="1"/>
    <col min="8213" max="8217" width="17.140625" style="67" customWidth="1"/>
    <col min="8218" max="8218" width="15.85546875" style="67" customWidth="1"/>
    <col min="8219" max="8219" width="17" style="67" customWidth="1"/>
    <col min="8220" max="8220" width="13.5703125" style="67" customWidth="1"/>
    <col min="8221" max="8221" width="15.5703125" style="67" customWidth="1"/>
    <col min="8222" max="8223" width="16.7109375" style="67" customWidth="1"/>
    <col min="8224" max="8224" width="15" style="67" customWidth="1"/>
    <col min="8225" max="8225" width="15.5703125" style="67" customWidth="1"/>
    <col min="8226" max="8226" width="16.42578125" style="67" customWidth="1"/>
    <col min="8227" max="8448" width="9.140625" style="67"/>
    <col min="8449" max="8449" width="6" style="67" bestFit="1" customWidth="1"/>
    <col min="8450" max="8450" width="50" style="67" customWidth="1"/>
    <col min="8451" max="8464" width="14.28515625" style="67" customWidth="1"/>
    <col min="8465" max="8465" width="17.7109375" style="67" customWidth="1"/>
    <col min="8466" max="8466" width="16.42578125" style="67" customWidth="1"/>
    <col min="8467" max="8467" width="16.85546875" style="67" customWidth="1"/>
    <col min="8468" max="8468" width="16.5703125" style="67" customWidth="1"/>
    <col min="8469" max="8473" width="17.140625" style="67" customWidth="1"/>
    <col min="8474" max="8474" width="15.85546875" style="67" customWidth="1"/>
    <col min="8475" max="8475" width="17" style="67" customWidth="1"/>
    <col min="8476" max="8476" width="13.5703125" style="67" customWidth="1"/>
    <col min="8477" max="8477" width="15.5703125" style="67" customWidth="1"/>
    <col min="8478" max="8479" width="16.7109375" style="67" customWidth="1"/>
    <col min="8480" max="8480" width="15" style="67" customWidth="1"/>
    <col min="8481" max="8481" width="15.5703125" style="67" customWidth="1"/>
    <col min="8482" max="8482" width="16.42578125" style="67" customWidth="1"/>
    <col min="8483" max="8704" width="9.140625" style="67"/>
    <col min="8705" max="8705" width="6" style="67" bestFit="1" customWidth="1"/>
    <col min="8706" max="8706" width="50" style="67" customWidth="1"/>
    <col min="8707" max="8720" width="14.28515625" style="67" customWidth="1"/>
    <col min="8721" max="8721" width="17.7109375" style="67" customWidth="1"/>
    <col min="8722" max="8722" width="16.42578125" style="67" customWidth="1"/>
    <col min="8723" max="8723" width="16.85546875" style="67" customWidth="1"/>
    <col min="8724" max="8724" width="16.5703125" style="67" customWidth="1"/>
    <col min="8725" max="8729" width="17.140625" style="67" customWidth="1"/>
    <col min="8730" max="8730" width="15.85546875" style="67" customWidth="1"/>
    <col min="8731" max="8731" width="17" style="67" customWidth="1"/>
    <col min="8732" max="8732" width="13.5703125" style="67" customWidth="1"/>
    <col min="8733" max="8733" width="15.5703125" style="67" customWidth="1"/>
    <col min="8734" max="8735" width="16.7109375" style="67" customWidth="1"/>
    <col min="8736" max="8736" width="15" style="67" customWidth="1"/>
    <col min="8737" max="8737" width="15.5703125" style="67" customWidth="1"/>
    <col min="8738" max="8738" width="16.42578125" style="67" customWidth="1"/>
    <col min="8739" max="8960" width="9.140625" style="67"/>
    <col min="8961" max="8961" width="6" style="67" bestFit="1" customWidth="1"/>
    <col min="8962" max="8962" width="50" style="67" customWidth="1"/>
    <col min="8963" max="8976" width="14.28515625" style="67" customWidth="1"/>
    <col min="8977" max="8977" width="17.7109375" style="67" customWidth="1"/>
    <col min="8978" max="8978" width="16.42578125" style="67" customWidth="1"/>
    <col min="8979" max="8979" width="16.85546875" style="67" customWidth="1"/>
    <col min="8980" max="8980" width="16.5703125" style="67" customWidth="1"/>
    <col min="8981" max="8985" width="17.140625" style="67" customWidth="1"/>
    <col min="8986" max="8986" width="15.85546875" style="67" customWidth="1"/>
    <col min="8987" max="8987" width="17" style="67" customWidth="1"/>
    <col min="8988" max="8988" width="13.5703125" style="67" customWidth="1"/>
    <col min="8989" max="8989" width="15.5703125" style="67" customWidth="1"/>
    <col min="8990" max="8991" width="16.7109375" style="67" customWidth="1"/>
    <col min="8992" max="8992" width="15" style="67" customWidth="1"/>
    <col min="8993" max="8993" width="15.5703125" style="67" customWidth="1"/>
    <col min="8994" max="8994" width="16.42578125" style="67" customWidth="1"/>
    <col min="8995" max="9216" width="9.140625" style="67"/>
    <col min="9217" max="9217" width="6" style="67" bestFit="1" customWidth="1"/>
    <col min="9218" max="9218" width="50" style="67" customWidth="1"/>
    <col min="9219" max="9232" width="14.28515625" style="67" customWidth="1"/>
    <col min="9233" max="9233" width="17.7109375" style="67" customWidth="1"/>
    <col min="9234" max="9234" width="16.42578125" style="67" customWidth="1"/>
    <col min="9235" max="9235" width="16.85546875" style="67" customWidth="1"/>
    <col min="9236" max="9236" width="16.5703125" style="67" customWidth="1"/>
    <col min="9237" max="9241" width="17.140625" style="67" customWidth="1"/>
    <col min="9242" max="9242" width="15.85546875" style="67" customWidth="1"/>
    <col min="9243" max="9243" width="17" style="67" customWidth="1"/>
    <col min="9244" max="9244" width="13.5703125" style="67" customWidth="1"/>
    <col min="9245" max="9245" width="15.5703125" style="67" customWidth="1"/>
    <col min="9246" max="9247" width="16.7109375" style="67" customWidth="1"/>
    <col min="9248" max="9248" width="15" style="67" customWidth="1"/>
    <col min="9249" max="9249" width="15.5703125" style="67" customWidth="1"/>
    <col min="9250" max="9250" width="16.42578125" style="67" customWidth="1"/>
    <col min="9251" max="9472" width="9.140625" style="67"/>
    <col min="9473" max="9473" width="6" style="67" bestFit="1" customWidth="1"/>
    <col min="9474" max="9474" width="50" style="67" customWidth="1"/>
    <col min="9475" max="9488" width="14.28515625" style="67" customWidth="1"/>
    <col min="9489" max="9489" width="17.7109375" style="67" customWidth="1"/>
    <col min="9490" max="9490" width="16.42578125" style="67" customWidth="1"/>
    <col min="9491" max="9491" width="16.85546875" style="67" customWidth="1"/>
    <col min="9492" max="9492" width="16.5703125" style="67" customWidth="1"/>
    <col min="9493" max="9497" width="17.140625" style="67" customWidth="1"/>
    <col min="9498" max="9498" width="15.85546875" style="67" customWidth="1"/>
    <col min="9499" max="9499" width="17" style="67" customWidth="1"/>
    <col min="9500" max="9500" width="13.5703125" style="67" customWidth="1"/>
    <col min="9501" max="9501" width="15.5703125" style="67" customWidth="1"/>
    <col min="9502" max="9503" width="16.7109375" style="67" customWidth="1"/>
    <col min="9504" max="9504" width="15" style="67" customWidth="1"/>
    <col min="9505" max="9505" width="15.5703125" style="67" customWidth="1"/>
    <col min="9506" max="9506" width="16.42578125" style="67" customWidth="1"/>
    <col min="9507" max="9728" width="9.140625" style="67"/>
    <col min="9729" max="9729" width="6" style="67" bestFit="1" customWidth="1"/>
    <col min="9730" max="9730" width="50" style="67" customWidth="1"/>
    <col min="9731" max="9744" width="14.28515625" style="67" customWidth="1"/>
    <col min="9745" max="9745" width="17.7109375" style="67" customWidth="1"/>
    <col min="9746" max="9746" width="16.42578125" style="67" customWidth="1"/>
    <col min="9747" max="9747" width="16.85546875" style="67" customWidth="1"/>
    <col min="9748" max="9748" width="16.5703125" style="67" customWidth="1"/>
    <col min="9749" max="9753" width="17.140625" style="67" customWidth="1"/>
    <col min="9754" max="9754" width="15.85546875" style="67" customWidth="1"/>
    <col min="9755" max="9755" width="17" style="67" customWidth="1"/>
    <col min="9756" max="9756" width="13.5703125" style="67" customWidth="1"/>
    <col min="9757" max="9757" width="15.5703125" style="67" customWidth="1"/>
    <col min="9758" max="9759" width="16.7109375" style="67" customWidth="1"/>
    <col min="9760" max="9760" width="15" style="67" customWidth="1"/>
    <col min="9761" max="9761" width="15.5703125" style="67" customWidth="1"/>
    <col min="9762" max="9762" width="16.42578125" style="67" customWidth="1"/>
    <col min="9763" max="9984" width="9.140625" style="67"/>
    <col min="9985" max="9985" width="6" style="67" bestFit="1" customWidth="1"/>
    <col min="9986" max="9986" width="50" style="67" customWidth="1"/>
    <col min="9987" max="10000" width="14.28515625" style="67" customWidth="1"/>
    <col min="10001" max="10001" width="17.7109375" style="67" customWidth="1"/>
    <col min="10002" max="10002" width="16.42578125" style="67" customWidth="1"/>
    <col min="10003" max="10003" width="16.85546875" style="67" customWidth="1"/>
    <col min="10004" max="10004" width="16.5703125" style="67" customWidth="1"/>
    <col min="10005" max="10009" width="17.140625" style="67" customWidth="1"/>
    <col min="10010" max="10010" width="15.85546875" style="67" customWidth="1"/>
    <col min="10011" max="10011" width="17" style="67" customWidth="1"/>
    <col min="10012" max="10012" width="13.5703125" style="67" customWidth="1"/>
    <col min="10013" max="10013" width="15.5703125" style="67" customWidth="1"/>
    <col min="10014" max="10015" width="16.7109375" style="67" customWidth="1"/>
    <col min="10016" max="10016" width="15" style="67" customWidth="1"/>
    <col min="10017" max="10017" width="15.5703125" style="67" customWidth="1"/>
    <col min="10018" max="10018" width="16.42578125" style="67" customWidth="1"/>
    <col min="10019" max="10240" width="9.140625" style="67"/>
    <col min="10241" max="10241" width="6" style="67" bestFit="1" customWidth="1"/>
    <col min="10242" max="10242" width="50" style="67" customWidth="1"/>
    <col min="10243" max="10256" width="14.28515625" style="67" customWidth="1"/>
    <col min="10257" max="10257" width="17.7109375" style="67" customWidth="1"/>
    <col min="10258" max="10258" width="16.42578125" style="67" customWidth="1"/>
    <col min="10259" max="10259" width="16.85546875" style="67" customWidth="1"/>
    <col min="10260" max="10260" width="16.5703125" style="67" customWidth="1"/>
    <col min="10261" max="10265" width="17.140625" style="67" customWidth="1"/>
    <col min="10266" max="10266" width="15.85546875" style="67" customWidth="1"/>
    <col min="10267" max="10267" width="17" style="67" customWidth="1"/>
    <col min="10268" max="10268" width="13.5703125" style="67" customWidth="1"/>
    <col min="10269" max="10269" width="15.5703125" style="67" customWidth="1"/>
    <col min="10270" max="10271" width="16.7109375" style="67" customWidth="1"/>
    <col min="10272" max="10272" width="15" style="67" customWidth="1"/>
    <col min="10273" max="10273" width="15.5703125" style="67" customWidth="1"/>
    <col min="10274" max="10274" width="16.42578125" style="67" customWidth="1"/>
    <col min="10275" max="10496" width="9.140625" style="67"/>
    <col min="10497" max="10497" width="6" style="67" bestFit="1" customWidth="1"/>
    <col min="10498" max="10498" width="50" style="67" customWidth="1"/>
    <col min="10499" max="10512" width="14.28515625" style="67" customWidth="1"/>
    <col min="10513" max="10513" width="17.7109375" style="67" customWidth="1"/>
    <col min="10514" max="10514" width="16.42578125" style="67" customWidth="1"/>
    <col min="10515" max="10515" width="16.85546875" style="67" customWidth="1"/>
    <col min="10516" max="10516" width="16.5703125" style="67" customWidth="1"/>
    <col min="10517" max="10521" width="17.140625" style="67" customWidth="1"/>
    <col min="10522" max="10522" width="15.85546875" style="67" customWidth="1"/>
    <col min="10523" max="10523" width="17" style="67" customWidth="1"/>
    <col min="10524" max="10524" width="13.5703125" style="67" customWidth="1"/>
    <col min="10525" max="10525" width="15.5703125" style="67" customWidth="1"/>
    <col min="10526" max="10527" width="16.7109375" style="67" customWidth="1"/>
    <col min="10528" max="10528" width="15" style="67" customWidth="1"/>
    <col min="10529" max="10529" width="15.5703125" style="67" customWidth="1"/>
    <col min="10530" max="10530" width="16.42578125" style="67" customWidth="1"/>
    <col min="10531" max="10752" width="9.140625" style="67"/>
    <col min="10753" max="10753" width="6" style="67" bestFit="1" customWidth="1"/>
    <col min="10754" max="10754" width="50" style="67" customWidth="1"/>
    <col min="10755" max="10768" width="14.28515625" style="67" customWidth="1"/>
    <col min="10769" max="10769" width="17.7109375" style="67" customWidth="1"/>
    <col min="10770" max="10770" width="16.42578125" style="67" customWidth="1"/>
    <col min="10771" max="10771" width="16.85546875" style="67" customWidth="1"/>
    <col min="10772" max="10772" width="16.5703125" style="67" customWidth="1"/>
    <col min="10773" max="10777" width="17.140625" style="67" customWidth="1"/>
    <col min="10778" max="10778" width="15.85546875" style="67" customWidth="1"/>
    <col min="10779" max="10779" width="17" style="67" customWidth="1"/>
    <col min="10780" max="10780" width="13.5703125" style="67" customWidth="1"/>
    <col min="10781" max="10781" width="15.5703125" style="67" customWidth="1"/>
    <col min="10782" max="10783" width="16.7109375" style="67" customWidth="1"/>
    <col min="10784" max="10784" width="15" style="67" customWidth="1"/>
    <col min="10785" max="10785" width="15.5703125" style="67" customWidth="1"/>
    <col min="10786" max="10786" width="16.42578125" style="67" customWidth="1"/>
    <col min="10787" max="11008" width="9.140625" style="67"/>
    <col min="11009" max="11009" width="6" style="67" bestFit="1" customWidth="1"/>
    <col min="11010" max="11010" width="50" style="67" customWidth="1"/>
    <col min="11011" max="11024" width="14.28515625" style="67" customWidth="1"/>
    <col min="11025" max="11025" width="17.7109375" style="67" customWidth="1"/>
    <col min="11026" max="11026" width="16.42578125" style="67" customWidth="1"/>
    <col min="11027" max="11027" width="16.85546875" style="67" customWidth="1"/>
    <col min="11028" max="11028" width="16.5703125" style="67" customWidth="1"/>
    <col min="11029" max="11033" width="17.140625" style="67" customWidth="1"/>
    <col min="11034" max="11034" width="15.85546875" style="67" customWidth="1"/>
    <col min="11035" max="11035" width="17" style="67" customWidth="1"/>
    <col min="11036" max="11036" width="13.5703125" style="67" customWidth="1"/>
    <col min="11037" max="11037" width="15.5703125" style="67" customWidth="1"/>
    <col min="11038" max="11039" width="16.7109375" style="67" customWidth="1"/>
    <col min="11040" max="11040" width="15" style="67" customWidth="1"/>
    <col min="11041" max="11041" width="15.5703125" style="67" customWidth="1"/>
    <col min="11042" max="11042" width="16.42578125" style="67" customWidth="1"/>
    <col min="11043" max="11264" width="9.140625" style="67"/>
    <col min="11265" max="11265" width="6" style="67" bestFit="1" customWidth="1"/>
    <col min="11266" max="11266" width="50" style="67" customWidth="1"/>
    <col min="11267" max="11280" width="14.28515625" style="67" customWidth="1"/>
    <col min="11281" max="11281" width="17.7109375" style="67" customWidth="1"/>
    <col min="11282" max="11282" width="16.42578125" style="67" customWidth="1"/>
    <col min="11283" max="11283" width="16.85546875" style="67" customWidth="1"/>
    <col min="11284" max="11284" width="16.5703125" style="67" customWidth="1"/>
    <col min="11285" max="11289" width="17.140625" style="67" customWidth="1"/>
    <col min="11290" max="11290" width="15.85546875" style="67" customWidth="1"/>
    <col min="11291" max="11291" width="17" style="67" customWidth="1"/>
    <col min="11292" max="11292" width="13.5703125" style="67" customWidth="1"/>
    <col min="11293" max="11293" width="15.5703125" style="67" customWidth="1"/>
    <col min="11294" max="11295" width="16.7109375" style="67" customWidth="1"/>
    <col min="11296" max="11296" width="15" style="67" customWidth="1"/>
    <col min="11297" max="11297" width="15.5703125" style="67" customWidth="1"/>
    <col min="11298" max="11298" width="16.42578125" style="67" customWidth="1"/>
    <col min="11299" max="11520" width="9.140625" style="67"/>
    <col min="11521" max="11521" width="6" style="67" bestFit="1" customWidth="1"/>
    <col min="11522" max="11522" width="50" style="67" customWidth="1"/>
    <col min="11523" max="11536" width="14.28515625" style="67" customWidth="1"/>
    <col min="11537" max="11537" width="17.7109375" style="67" customWidth="1"/>
    <col min="11538" max="11538" width="16.42578125" style="67" customWidth="1"/>
    <col min="11539" max="11539" width="16.85546875" style="67" customWidth="1"/>
    <col min="11540" max="11540" width="16.5703125" style="67" customWidth="1"/>
    <col min="11541" max="11545" width="17.140625" style="67" customWidth="1"/>
    <col min="11546" max="11546" width="15.85546875" style="67" customWidth="1"/>
    <col min="11547" max="11547" width="17" style="67" customWidth="1"/>
    <col min="11548" max="11548" width="13.5703125" style="67" customWidth="1"/>
    <col min="11549" max="11549" width="15.5703125" style="67" customWidth="1"/>
    <col min="11550" max="11551" width="16.7109375" style="67" customWidth="1"/>
    <col min="11552" max="11552" width="15" style="67" customWidth="1"/>
    <col min="11553" max="11553" width="15.5703125" style="67" customWidth="1"/>
    <col min="11554" max="11554" width="16.42578125" style="67" customWidth="1"/>
    <col min="11555" max="11776" width="9.140625" style="67"/>
    <col min="11777" max="11777" width="6" style="67" bestFit="1" customWidth="1"/>
    <col min="11778" max="11778" width="50" style="67" customWidth="1"/>
    <col min="11779" max="11792" width="14.28515625" style="67" customWidth="1"/>
    <col min="11793" max="11793" width="17.7109375" style="67" customWidth="1"/>
    <col min="11794" max="11794" width="16.42578125" style="67" customWidth="1"/>
    <col min="11795" max="11795" width="16.85546875" style="67" customWidth="1"/>
    <col min="11796" max="11796" width="16.5703125" style="67" customWidth="1"/>
    <col min="11797" max="11801" width="17.140625" style="67" customWidth="1"/>
    <col min="11802" max="11802" width="15.85546875" style="67" customWidth="1"/>
    <col min="11803" max="11803" width="17" style="67" customWidth="1"/>
    <col min="11804" max="11804" width="13.5703125" style="67" customWidth="1"/>
    <col min="11805" max="11805" width="15.5703125" style="67" customWidth="1"/>
    <col min="11806" max="11807" width="16.7109375" style="67" customWidth="1"/>
    <col min="11808" max="11808" width="15" style="67" customWidth="1"/>
    <col min="11809" max="11809" width="15.5703125" style="67" customWidth="1"/>
    <col min="11810" max="11810" width="16.42578125" style="67" customWidth="1"/>
    <col min="11811" max="12032" width="9.140625" style="67"/>
    <col min="12033" max="12033" width="6" style="67" bestFit="1" customWidth="1"/>
    <col min="12034" max="12034" width="50" style="67" customWidth="1"/>
    <col min="12035" max="12048" width="14.28515625" style="67" customWidth="1"/>
    <col min="12049" max="12049" width="17.7109375" style="67" customWidth="1"/>
    <col min="12050" max="12050" width="16.42578125" style="67" customWidth="1"/>
    <col min="12051" max="12051" width="16.85546875" style="67" customWidth="1"/>
    <col min="12052" max="12052" width="16.5703125" style="67" customWidth="1"/>
    <col min="12053" max="12057" width="17.140625" style="67" customWidth="1"/>
    <col min="12058" max="12058" width="15.85546875" style="67" customWidth="1"/>
    <col min="12059" max="12059" width="17" style="67" customWidth="1"/>
    <col min="12060" max="12060" width="13.5703125" style="67" customWidth="1"/>
    <col min="12061" max="12061" width="15.5703125" style="67" customWidth="1"/>
    <col min="12062" max="12063" width="16.7109375" style="67" customWidth="1"/>
    <col min="12064" max="12064" width="15" style="67" customWidth="1"/>
    <col min="12065" max="12065" width="15.5703125" style="67" customWidth="1"/>
    <col min="12066" max="12066" width="16.42578125" style="67" customWidth="1"/>
    <col min="12067" max="12288" width="9.140625" style="67"/>
    <col min="12289" max="12289" width="6" style="67" bestFit="1" customWidth="1"/>
    <col min="12290" max="12290" width="50" style="67" customWidth="1"/>
    <col min="12291" max="12304" width="14.28515625" style="67" customWidth="1"/>
    <col min="12305" max="12305" width="17.7109375" style="67" customWidth="1"/>
    <col min="12306" max="12306" width="16.42578125" style="67" customWidth="1"/>
    <col min="12307" max="12307" width="16.85546875" style="67" customWidth="1"/>
    <col min="12308" max="12308" width="16.5703125" style="67" customWidth="1"/>
    <col min="12309" max="12313" width="17.140625" style="67" customWidth="1"/>
    <col min="12314" max="12314" width="15.85546875" style="67" customWidth="1"/>
    <col min="12315" max="12315" width="17" style="67" customWidth="1"/>
    <col min="12316" max="12316" width="13.5703125" style="67" customWidth="1"/>
    <col min="12317" max="12317" width="15.5703125" style="67" customWidth="1"/>
    <col min="12318" max="12319" width="16.7109375" style="67" customWidth="1"/>
    <col min="12320" max="12320" width="15" style="67" customWidth="1"/>
    <col min="12321" max="12321" width="15.5703125" style="67" customWidth="1"/>
    <col min="12322" max="12322" width="16.42578125" style="67" customWidth="1"/>
    <col min="12323" max="12544" width="9.140625" style="67"/>
    <col min="12545" max="12545" width="6" style="67" bestFit="1" customWidth="1"/>
    <col min="12546" max="12546" width="50" style="67" customWidth="1"/>
    <col min="12547" max="12560" width="14.28515625" style="67" customWidth="1"/>
    <col min="12561" max="12561" width="17.7109375" style="67" customWidth="1"/>
    <col min="12562" max="12562" width="16.42578125" style="67" customWidth="1"/>
    <col min="12563" max="12563" width="16.85546875" style="67" customWidth="1"/>
    <col min="12564" max="12564" width="16.5703125" style="67" customWidth="1"/>
    <col min="12565" max="12569" width="17.140625" style="67" customWidth="1"/>
    <col min="12570" max="12570" width="15.85546875" style="67" customWidth="1"/>
    <col min="12571" max="12571" width="17" style="67" customWidth="1"/>
    <col min="12572" max="12572" width="13.5703125" style="67" customWidth="1"/>
    <col min="12573" max="12573" width="15.5703125" style="67" customWidth="1"/>
    <col min="12574" max="12575" width="16.7109375" style="67" customWidth="1"/>
    <col min="12576" max="12576" width="15" style="67" customWidth="1"/>
    <col min="12577" max="12577" width="15.5703125" style="67" customWidth="1"/>
    <col min="12578" max="12578" width="16.42578125" style="67" customWidth="1"/>
    <col min="12579" max="12800" width="9.140625" style="67"/>
    <col min="12801" max="12801" width="6" style="67" bestFit="1" customWidth="1"/>
    <col min="12802" max="12802" width="50" style="67" customWidth="1"/>
    <col min="12803" max="12816" width="14.28515625" style="67" customWidth="1"/>
    <col min="12817" max="12817" width="17.7109375" style="67" customWidth="1"/>
    <col min="12818" max="12818" width="16.42578125" style="67" customWidth="1"/>
    <col min="12819" max="12819" width="16.85546875" style="67" customWidth="1"/>
    <col min="12820" max="12820" width="16.5703125" style="67" customWidth="1"/>
    <col min="12821" max="12825" width="17.140625" style="67" customWidth="1"/>
    <col min="12826" max="12826" width="15.85546875" style="67" customWidth="1"/>
    <col min="12827" max="12827" width="17" style="67" customWidth="1"/>
    <col min="12828" max="12828" width="13.5703125" style="67" customWidth="1"/>
    <col min="12829" max="12829" width="15.5703125" style="67" customWidth="1"/>
    <col min="12830" max="12831" width="16.7109375" style="67" customWidth="1"/>
    <col min="12832" max="12832" width="15" style="67" customWidth="1"/>
    <col min="12833" max="12833" width="15.5703125" style="67" customWidth="1"/>
    <col min="12834" max="12834" width="16.42578125" style="67" customWidth="1"/>
    <col min="12835" max="13056" width="9.140625" style="67"/>
    <col min="13057" max="13057" width="6" style="67" bestFit="1" customWidth="1"/>
    <col min="13058" max="13058" width="50" style="67" customWidth="1"/>
    <col min="13059" max="13072" width="14.28515625" style="67" customWidth="1"/>
    <col min="13073" max="13073" width="17.7109375" style="67" customWidth="1"/>
    <col min="13074" max="13074" width="16.42578125" style="67" customWidth="1"/>
    <col min="13075" max="13075" width="16.85546875" style="67" customWidth="1"/>
    <col min="13076" max="13076" width="16.5703125" style="67" customWidth="1"/>
    <col min="13077" max="13081" width="17.140625" style="67" customWidth="1"/>
    <col min="13082" max="13082" width="15.85546875" style="67" customWidth="1"/>
    <col min="13083" max="13083" width="17" style="67" customWidth="1"/>
    <col min="13084" max="13084" width="13.5703125" style="67" customWidth="1"/>
    <col min="13085" max="13085" width="15.5703125" style="67" customWidth="1"/>
    <col min="13086" max="13087" width="16.7109375" style="67" customWidth="1"/>
    <col min="13088" max="13088" width="15" style="67" customWidth="1"/>
    <col min="13089" max="13089" width="15.5703125" style="67" customWidth="1"/>
    <col min="13090" max="13090" width="16.42578125" style="67" customWidth="1"/>
    <col min="13091" max="13312" width="9.140625" style="67"/>
    <col min="13313" max="13313" width="6" style="67" bestFit="1" customWidth="1"/>
    <col min="13314" max="13314" width="50" style="67" customWidth="1"/>
    <col min="13315" max="13328" width="14.28515625" style="67" customWidth="1"/>
    <col min="13329" max="13329" width="17.7109375" style="67" customWidth="1"/>
    <col min="13330" max="13330" width="16.42578125" style="67" customWidth="1"/>
    <col min="13331" max="13331" width="16.85546875" style="67" customWidth="1"/>
    <col min="13332" max="13332" width="16.5703125" style="67" customWidth="1"/>
    <col min="13333" max="13337" width="17.140625" style="67" customWidth="1"/>
    <col min="13338" max="13338" width="15.85546875" style="67" customWidth="1"/>
    <col min="13339" max="13339" width="17" style="67" customWidth="1"/>
    <col min="13340" max="13340" width="13.5703125" style="67" customWidth="1"/>
    <col min="13341" max="13341" width="15.5703125" style="67" customWidth="1"/>
    <col min="13342" max="13343" width="16.7109375" style="67" customWidth="1"/>
    <col min="13344" max="13344" width="15" style="67" customWidth="1"/>
    <col min="13345" max="13345" width="15.5703125" style="67" customWidth="1"/>
    <col min="13346" max="13346" width="16.42578125" style="67" customWidth="1"/>
    <col min="13347" max="13568" width="9.140625" style="67"/>
    <col min="13569" max="13569" width="6" style="67" bestFit="1" customWidth="1"/>
    <col min="13570" max="13570" width="50" style="67" customWidth="1"/>
    <col min="13571" max="13584" width="14.28515625" style="67" customWidth="1"/>
    <col min="13585" max="13585" width="17.7109375" style="67" customWidth="1"/>
    <col min="13586" max="13586" width="16.42578125" style="67" customWidth="1"/>
    <col min="13587" max="13587" width="16.85546875" style="67" customWidth="1"/>
    <col min="13588" max="13588" width="16.5703125" style="67" customWidth="1"/>
    <col min="13589" max="13593" width="17.140625" style="67" customWidth="1"/>
    <col min="13594" max="13594" width="15.85546875" style="67" customWidth="1"/>
    <col min="13595" max="13595" width="17" style="67" customWidth="1"/>
    <col min="13596" max="13596" width="13.5703125" style="67" customWidth="1"/>
    <col min="13597" max="13597" width="15.5703125" style="67" customWidth="1"/>
    <col min="13598" max="13599" width="16.7109375" style="67" customWidth="1"/>
    <col min="13600" max="13600" width="15" style="67" customWidth="1"/>
    <col min="13601" max="13601" width="15.5703125" style="67" customWidth="1"/>
    <col min="13602" max="13602" width="16.42578125" style="67" customWidth="1"/>
    <col min="13603" max="13824" width="9.140625" style="67"/>
    <col min="13825" max="13825" width="6" style="67" bestFit="1" customWidth="1"/>
    <col min="13826" max="13826" width="50" style="67" customWidth="1"/>
    <col min="13827" max="13840" width="14.28515625" style="67" customWidth="1"/>
    <col min="13841" max="13841" width="17.7109375" style="67" customWidth="1"/>
    <col min="13842" max="13842" width="16.42578125" style="67" customWidth="1"/>
    <col min="13843" max="13843" width="16.85546875" style="67" customWidth="1"/>
    <col min="13844" max="13844" width="16.5703125" style="67" customWidth="1"/>
    <col min="13845" max="13849" width="17.140625" style="67" customWidth="1"/>
    <col min="13850" max="13850" width="15.85546875" style="67" customWidth="1"/>
    <col min="13851" max="13851" width="17" style="67" customWidth="1"/>
    <col min="13852" max="13852" width="13.5703125" style="67" customWidth="1"/>
    <col min="13853" max="13853" width="15.5703125" style="67" customWidth="1"/>
    <col min="13854" max="13855" width="16.7109375" style="67" customWidth="1"/>
    <col min="13856" max="13856" width="15" style="67" customWidth="1"/>
    <col min="13857" max="13857" width="15.5703125" style="67" customWidth="1"/>
    <col min="13858" max="13858" width="16.42578125" style="67" customWidth="1"/>
    <col min="13859" max="14080" width="9.140625" style="67"/>
    <col min="14081" max="14081" width="6" style="67" bestFit="1" customWidth="1"/>
    <col min="14082" max="14082" width="50" style="67" customWidth="1"/>
    <col min="14083" max="14096" width="14.28515625" style="67" customWidth="1"/>
    <col min="14097" max="14097" width="17.7109375" style="67" customWidth="1"/>
    <col min="14098" max="14098" width="16.42578125" style="67" customWidth="1"/>
    <col min="14099" max="14099" width="16.85546875" style="67" customWidth="1"/>
    <col min="14100" max="14100" width="16.5703125" style="67" customWidth="1"/>
    <col min="14101" max="14105" width="17.140625" style="67" customWidth="1"/>
    <col min="14106" max="14106" width="15.85546875" style="67" customWidth="1"/>
    <col min="14107" max="14107" width="17" style="67" customWidth="1"/>
    <col min="14108" max="14108" width="13.5703125" style="67" customWidth="1"/>
    <col min="14109" max="14109" width="15.5703125" style="67" customWidth="1"/>
    <col min="14110" max="14111" width="16.7109375" style="67" customWidth="1"/>
    <col min="14112" max="14112" width="15" style="67" customWidth="1"/>
    <col min="14113" max="14113" width="15.5703125" style="67" customWidth="1"/>
    <col min="14114" max="14114" width="16.42578125" style="67" customWidth="1"/>
    <col min="14115" max="14336" width="9.140625" style="67"/>
    <col min="14337" max="14337" width="6" style="67" bestFit="1" customWidth="1"/>
    <col min="14338" max="14338" width="50" style="67" customWidth="1"/>
    <col min="14339" max="14352" width="14.28515625" style="67" customWidth="1"/>
    <col min="14353" max="14353" width="17.7109375" style="67" customWidth="1"/>
    <col min="14354" max="14354" width="16.42578125" style="67" customWidth="1"/>
    <col min="14355" max="14355" width="16.85546875" style="67" customWidth="1"/>
    <col min="14356" max="14356" width="16.5703125" style="67" customWidth="1"/>
    <col min="14357" max="14361" width="17.140625" style="67" customWidth="1"/>
    <col min="14362" max="14362" width="15.85546875" style="67" customWidth="1"/>
    <col min="14363" max="14363" width="17" style="67" customWidth="1"/>
    <col min="14364" max="14364" width="13.5703125" style="67" customWidth="1"/>
    <col min="14365" max="14365" width="15.5703125" style="67" customWidth="1"/>
    <col min="14366" max="14367" width="16.7109375" style="67" customWidth="1"/>
    <col min="14368" max="14368" width="15" style="67" customWidth="1"/>
    <col min="14369" max="14369" width="15.5703125" style="67" customWidth="1"/>
    <col min="14370" max="14370" width="16.42578125" style="67" customWidth="1"/>
    <col min="14371" max="14592" width="9.140625" style="67"/>
    <col min="14593" max="14593" width="6" style="67" bestFit="1" customWidth="1"/>
    <col min="14594" max="14594" width="50" style="67" customWidth="1"/>
    <col min="14595" max="14608" width="14.28515625" style="67" customWidth="1"/>
    <col min="14609" max="14609" width="17.7109375" style="67" customWidth="1"/>
    <col min="14610" max="14610" width="16.42578125" style="67" customWidth="1"/>
    <col min="14611" max="14611" width="16.85546875" style="67" customWidth="1"/>
    <col min="14612" max="14612" width="16.5703125" style="67" customWidth="1"/>
    <col min="14613" max="14617" width="17.140625" style="67" customWidth="1"/>
    <col min="14618" max="14618" width="15.85546875" style="67" customWidth="1"/>
    <col min="14619" max="14619" width="17" style="67" customWidth="1"/>
    <col min="14620" max="14620" width="13.5703125" style="67" customWidth="1"/>
    <col min="14621" max="14621" width="15.5703125" style="67" customWidth="1"/>
    <col min="14622" max="14623" width="16.7109375" style="67" customWidth="1"/>
    <col min="14624" max="14624" width="15" style="67" customWidth="1"/>
    <col min="14625" max="14625" width="15.5703125" style="67" customWidth="1"/>
    <col min="14626" max="14626" width="16.42578125" style="67" customWidth="1"/>
    <col min="14627" max="14848" width="9.140625" style="67"/>
    <col min="14849" max="14849" width="6" style="67" bestFit="1" customWidth="1"/>
    <col min="14850" max="14850" width="50" style="67" customWidth="1"/>
    <col min="14851" max="14864" width="14.28515625" style="67" customWidth="1"/>
    <col min="14865" max="14865" width="17.7109375" style="67" customWidth="1"/>
    <col min="14866" max="14866" width="16.42578125" style="67" customWidth="1"/>
    <col min="14867" max="14867" width="16.85546875" style="67" customWidth="1"/>
    <col min="14868" max="14868" width="16.5703125" style="67" customWidth="1"/>
    <col min="14869" max="14873" width="17.140625" style="67" customWidth="1"/>
    <col min="14874" max="14874" width="15.85546875" style="67" customWidth="1"/>
    <col min="14875" max="14875" width="17" style="67" customWidth="1"/>
    <col min="14876" max="14876" width="13.5703125" style="67" customWidth="1"/>
    <col min="14877" max="14877" width="15.5703125" style="67" customWidth="1"/>
    <col min="14878" max="14879" width="16.7109375" style="67" customWidth="1"/>
    <col min="14880" max="14880" width="15" style="67" customWidth="1"/>
    <col min="14881" max="14881" width="15.5703125" style="67" customWidth="1"/>
    <col min="14882" max="14882" width="16.42578125" style="67" customWidth="1"/>
    <col min="14883" max="15104" width="9.140625" style="67"/>
    <col min="15105" max="15105" width="6" style="67" bestFit="1" customWidth="1"/>
    <col min="15106" max="15106" width="50" style="67" customWidth="1"/>
    <col min="15107" max="15120" width="14.28515625" style="67" customWidth="1"/>
    <col min="15121" max="15121" width="17.7109375" style="67" customWidth="1"/>
    <col min="15122" max="15122" width="16.42578125" style="67" customWidth="1"/>
    <col min="15123" max="15123" width="16.85546875" style="67" customWidth="1"/>
    <col min="15124" max="15124" width="16.5703125" style="67" customWidth="1"/>
    <col min="15125" max="15129" width="17.140625" style="67" customWidth="1"/>
    <col min="15130" max="15130" width="15.85546875" style="67" customWidth="1"/>
    <col min="15131" max="15131" width="17" style="67" customWidth="1"/>
    <col min="15132" max="15132" width="13.5703125" style="67" customWidth="1"/>
    <col min="15133" max="15133" width="15.5703125" style="67" customWidth="1"/>
    <col min="15134" max="15135" width="16.7109375" style="67" customWidth="1"/>
    <col min="15136" max="15136" width="15" style="67" customWidth="1"/>
    <col min="15137" max="15137" width="15.5703125" style="67" customWidth="1"/>
    <col min="15138" max="15138" width="16.42578125" style="67" customWidth="1"/>
    <col min="15139" max="15360" width="9.140625" style="67"/>
    <col min="15361" max="15361" width="6" style="67" bestFit="1" customWidth="1"/>
    <col min="15362" max="15362" width="50" style="67" customWidth="1"/>
    <col min="15363" max="15376" width="14.28515625" style="67" customWidth="1"/>
    <col min="15377" max="15377" width="17.7109375" style="67" customWidth="1"/>
    <col min="15378" max="15378" width="16.42578125" style="67" customWidth="1"/>
    <col min="15379" max="15379" width="16.85546875" style="67" customWidth="1"/>
    <col min="15380" max="15380" width="16.5703125" style="67" customWidth="1"/>
    <col min="15381" max="15385" width="17.140625" style="67" customWidth="1"/>
    <col min="15386" max="15386" width="15.85546875" style="67" customWidth="1"/>
    <col min="15387" max="15387" width="17" style="67" customWidth="1"/>
    <col min="15388" max="15388" width="13.5703125" style="67" customWidth="1"/>
    <col min="15389" max="15389" width="15.5703125" style="67" customWidth="1"/>
    <col min="15390" max="15391" width="16.7109375" style="67" customWidth="1"/>
    <col min="15392" max="15392" width="15" style="67" customWidth="1"/>
    <col min="15393" max="15393" width="15.5703125" style="67" customWidth="1"/>
    <col min="15394" max="15394" width="16.42578125" style="67" customWidth="1"/>
    <col min="15395" max="15616" width="9.140625" style="67"/>
    <col min="15617" max="15617" width="6" style="67" bestFit="1" customWidth="1"/>
    <col min="15618" max="15618" width="50" style="67" customWidth="1"/>
    <col min="15619" max="15632" width="14.28515625" style="67" customWidth="1"/>
    <col min="15633" max="15633" width="17.7109375" style="67" customWidth="1"/>
    <col min="15634" max="15634" width="16.42578125" style="67" customWidth="1"/>
    <col min="15635" max="15635" width="16.85546875" style="67" customWidth="1"/>
    <col min="15636" max="15636" width="16.5703125" style="67" customWidth="1"/>
    <col min="15637" max="15641" width="17.140625" style="67" customWidth="1"/>
    <col min="15642" max="15642" width="15.85546875" style="67" customWidth="1"/>
    <col min="15643" max="15643" width="17" style="67" customWidth="1"/>
    <col min="15644" max="15644" width="13.5703125" style="67" customWidth="1"/>
    <col min="15645" max="15645" width="15.5703125" style="67" customWidth="1"/>
    <col min="15646" max="15647" width="16.7109375" style="67" customWidth="1"/>
    <col min="15648" max="15648" width="15" style="67" customWidth="1"/>
    <col min="15649" max="15649" width="15.5703125" style="67" customWidth="1"/>
    <col min="15650" max="15650" width="16.42578125" style="67" customWidth="1"/>
    <col min="15651" max="15872" width="9.140625" style="67"/>
    <col min="15873" max="15873" width="6" style="67" bestFit="1" customWidth="1"/>
    <col min="15874" max="15874" width="50" style="67" customWidth="1"/>
    <col min="15875" max="15888" width="14.28515625" style="67" customWidth="1"/>
    <col min="15889" max="15889" width="17.7109375" style="67" customWidth="1"/>
    <col min="15890" max="15890" width="16.42578125" style="67" customWidth="1"/>
    <col min="15891" max="15891" width="16.85546875" style="67" customWidth="1"/>
    <col min="15892" max="15892" width="16.5703125" style="67" customWidth="1"/>
    <col min="15893" max="15897" width="17.140625" style="67" customWidth="1"/>
    <col min="15898" max="15898" width="15.85546875" style="67" customWidth="1"/>
    <col min="15899" max="15899" width="17" style="67" customWidth="1"/>
    <col min="15900" max="15900" width="13.5703125" style="67" customWidth="1"/>
    <col min="15901" max="15901" width="15.5703125" style="67" customWidth="1"/>
    <col min="15902" max="15903" width="16.7109375" style="67" customWidth="1"/>
    <col min="15904" max="15904" width="15" style="67" customWidth="1"/>
    <col min="15905" max="15905" width="15.5703125" style="67" customWidth="1"/>
    <col min="15906" max="15906" width="16.42578125" style="67" customWidth="1"/>
    <col min="15907" max="16128" width="9.140625" style="67"/>
    <col min="16129" max="16129" width="6" style="67" bestFit="1" customWidth="1"/>
    <col min="16130" max="16130" width="50" style="67" customWidth="1"/>
    <col min="16131" max="16144" width="14.28515625" style="67" customWidth="1"/>
    <col min="16145" max="16145" width="17.7109375" style="67" customWidth="1"/>
    <col min="16146" max="16146" width="16.42578125" style="67" customWidth="1"/>
    <col min="16147" max="16147" width="16.85546875" style="67" customWidth="1"/>
    <col min="16148" max="16148" width="16.5703125" style="67" customWidth="1"/>
    <col min="16149" max="16153" width="17.140625" style="67" customWidth="1"/>
    <col min="16154" max="16154" width="15.85546875" style="67" customWidth="1"/>
    <col min="16155" max="16155" width="17" style="67" customWidth="1"/>
    <col min="16156" max="16156" width="13.5703125" style="67" customWidth="1"/>
    <col min="16157" max="16157" width="15.5703125" style="67" customWidth="1"/>
    <col min="16158" max="16159" width="16.7109375" style="67" customWidth="1"/>
    <col min="16160" max="16160" width="15" style="67" customWidth="1"/>
    <col min="16161" max="16161" width="15.5703125" style="67" customWidth="1"/>
    <col min="16162" max="16162" width="16.42578125" style="67" customWidth="1"/>
    <col min="16163" max="16384" width="9.140625" style="67"/>
  </cols>
  <sheetData>
    <row r="1" spans="1:39" s="119" customFormat="1" ht="91.5">
      <c r="A1" s="153" t="s">
        <v>181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</row>
    <row r="2" spans="1:39" s="72" customFormat="1" ht="76.5">
      <c r="A2" s="154" t="s">
        <v>173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</row>
    <row r="3" spans="1:39" s="87" customFormat="1" ht="45.75">
      <c r="A3" s="147" t="s">
        <v>0</v>
      </c>
      <c r="B3" s="144" t="s">
        <v>1</v>
      </c>
      <c r="C3" s="144" t="s">
        <v>2</v>
      </c>
      <c r="D3" s="163" t="s">
        <v>3</v>
      </c>
      <c r="E3" s="163" t="s">
        <v>4</v>
      </c>
      <c r="F3" s="163"/>
      <c r="G3" s="163" t="s">
        <v>5</v>
      </c>
      <c r="H3" s="163"/>
      <c r="I3" s="163" t="s">
        <v>6</v>
      </c>
      <c r="J3" s="163"/>
      <c r="K3" s="163" t="s">
        <v>7</v>
      </c>
      <c r="L3" s="163"/>
      <c r="M3" s="163" t="s">
        <v>8</v>
      </c>
      <c r="N3" s="163"/>
      <c r="O3" s="163" t="s">
        <v>9</v>
      </c>
      <c r="P3" s="163"/>
      <c r="Q3" s="144" t="s">
        <v>10</v>
      </c>
      <c r="R3" s="144" t="s">
        <v>11</v>
      </c>
      <c r="S3" s="142" t="s">
        <v>12</v>
      </c>
      <c r="T3" s="151"/>
      <c r="U3" s="144" t="s">
        <v>13</v>
      </c>
      <c r="V3" s="142" t="s">
        <v>14</v>
      </c>
      <c r="W3" s="152"/>
      <c r="X3" s="143"/>
      <c r="Y3" s="142" t="s">
        <v>15</v>
      </c>
      <c r="Z3" s="143"/>
      <c r="AA3" s="142" t="s">
        <v>16</v>
      </c>
      <c r="AB3" s="156"/>
      <c r="AC3" s="156"/>
      <c r="AD3" s="156"/>
      <c r="AE3" s="151"/>
      <c r="AF3" s="142" t="s">
        <v>17</v>
      </c>
      <c r="AG3" s="143"/>
      <c r="AH3" s="144" t="s">
        <v>18</v>
      </c>
    </row>
    <row r="4" spans="1:39" s="87" customFormat="1" ht="45.75">
      <c r="A4" s="148"/>
      <c r="B4" s="145"/>
      <c r="C4" s="145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45"/>
      <c r="R4" s="145"/>
      <c r="S4" s="144" t="s">
        <v>19</v>
      </c>
      <c r="T4" s="144" t="s">
        <v>20</v>
      </c>
      <c r="U4" s="145"/>
      <c r="V4" s="144" t="s">
        <v>19</v>
      </c>
      <c r="W4" s="142" t="s">
        <v>21</v>
      </c>
      <c r="X4" s="143"/>
      <c r="Y4" s="145" t="s">
        <v>19</v>
      </c>
      <c r="Z4" s="88" t="s">
        <v>21</v>
      </c>
      <c r="AA4" s="144" t="s">
        <v>22</v>
      </c>
      <c r="AB4" s="144" t="s">
        <v>23</v>
      </c>
      <c r="AC4" s="144" t="s">
        <v>24</v>
      </c>
      <c r="AD4" s="144" t="s">
        <v>25</v>
      </c>
      <c r="AE4" s="144" t="s">
        <v>26</v>
      </c>
      <c r="AF4" s="142" t="s">
        <v>27</v>
      </c>
      <c r="AG4" s="151"/>
      <c r="AH4" s="145"/>
    </row>
    <row r="5" spans="1:39" s="87" customFormat="1" ht="137.25">
      <c r="A5" s="149"/>
      <c r="B5" s="146"/>
      <c r="C5" s="146"/>
      <c r="D5" s="163"/>
      <c r="E5" s="120" t="s">
        <v>28</v>
      </c>
      <c r="F5" s="121" t="s">
        <v>29</v>
      </c>
      <c r="G5" s="120" t="s">
        <v>28</v>
      </c>
      <c r="H5" s="121" t="s">
        <v>29</v>
      </c>
      <c r="I5" s="120" t="s">
        <v>28</v>
      </c>
      <c r="J5" s="121" t="s">
        <v>29</v>
      </c>
      <c r="K5" s="120" t="s">
        <v>28</v>
      </c>
      <c r="L5" s="121" t="s">
        <v>29</v>
      </c>
      <c r="M5" s="120" t="s">
        <v>28</v>
      </c>
      <c r="N5" s="121" t="s">
        <v>29</v>
      </c>
      <c r="O5" s="120" t="s">
        <v>28</v>
      </c>
      <c r="P5" s="121" t="s">
        <v>29</v>
      </c>
      <c r="Q5" s="146"/>
      <c r="R5" s="146"/>
      <c r="S5" s="146"/>
      <c r="T5" s="146"/>
      <c r="U5" s="146"/>
      <c r="V5" s="146"/>
      <c r="W5" s="88" t="s">
        <v>30</v>
      </c>
      <c r="X5" s="91" t="s">
        <v>31</v>
      </c>
      <c r="Y5" s="146"/>
      <c r="Z5" s="88" t="s">
        <v>31</v>
      </c>
      <c r="AA5" s="146"/>
      <c r="AB5" s="146"/>
      <c r="AC5" s="146"/>
      <c r="AD5" s="146"/>
      <c r="AE5" s="146"/>
      <c r="AF5" s="92" t="s">
        <v>32</v>
      </c>
      <c r="AG5" s="92" t="s">
        <v>33</v>
      </c>
      <c r="AH5" s="146"/>
      <c r="AI5" s="93"/>
      <c r="AJ5" s="93"/>
      <c r="AK5" s="93"/>
      <c r="AL5" s="93"/>
      <c r="AM5" s="93"/>
    </row>
    <row r="6" spans="1:39" s="99" customFormat="1" ht="45.75">
      <c r="A6" s="94">
        <v>1</v>
      </c>
      <c r="B6" s="113" t="s">
        <v>34</v>
      </c>
      <c r="C6" s="122" t="s">
        <v>35</v>
      </c>
      <c r="D6" s="123">
        <f>D7+D25</f>
        <v>317626.20324499998</v>
      </c>
      <c r="E6" s="123">
        <f>E7+E25</f>
        <v>0</v>
      </c>
      <c r="F6" s="124">
        <f>E6/D6</f>
        <v>0</v>
      </c>
      <c r="G6" s="123">
        <f>G7+G25</f>
        <v>0</v>
      </c>
      <c r="H6" s="124">
        <f>G6/D6</f>
        <v>0</v>
      </c>
      <c r="I6" s="123">
        <f>I7+I25</f>
        <v>1764.7829999999999</v>
      </c>
      <c r="J6" s="124">
        <f>I6/D6</f>
        <v>5.5561631312852989E-3</v>
      </c>
      <c r="K6" s="123">
        <f>K7+K25</f>
        <v>1131.8915</v>
      </c>
      <c r="L6" s="124">
        <f>K6/D6</f>
        <v>3.5635961027022664E-3</v>
      </c>
      <c r="M6" s="123">
        <f>M7+M25</f>
        <v>301643.34117500001</v>
      </c>
      <c r="N6" s="124">
        <f>M6/D6</f>
        <v>0.94968027855790083</v>
      </c>
      <c r="O6" s="123">
        <f>O7+O25</f>
        <v>13086.1875</v>
      </c>
      <c r="P6" s="124">
        <f>O6/D6</f>
        <v>4.1199961987726845E-2</v>
      </c>
      <c r="Q6" s="123">
        <f>Q7+Q25</f>
        <v>2.4685999999999999</v>
      </c>
      <c r="R6" s="123">
        <f t="shared" ref="R6:AH6" si="0">R7+R25</f>
        <v>62378.014144999994</v>
      </c>
      <c r="S6" s="123">
        <f t="shared" si="0"/>
        <v>255245.7205</v>
      </c>
      <c r="T6" s="123">
        <f t="shared" si="0"/>
        <v>0</v>
      </c>
      <c r="U6" s="123">
        <f t="shared" si="0"/>
        <v>0</v>
      </c>
      <c r="V6" s="123">
        <f t="shared" si="0"/>
        <v>1591.308</v>
      </c>
      <c r="W6" s="123">
        <f t="shared" si="0"/>
        <v>0</v>
      </c>
      <c r="X6" s="123">
        <f t="shared" si="0"/>
        <v>0</v>
      </c>
      <c r="Y6" s="123">
        <f t="shared" si="0"/>
        <v>4.6239999999999997</v>
      </c>
      <c r="Z6" s="123">
        <f t="shared" si="0"/>
        <v>0</v>
      </c>
      <c r="AA6" s="123">
        <f t="shared" si="0"/>
        <v>0</v>
      </c>
      <c r="AB6" s="123">
        <f t="shared" si="0"/>
        <v>173.47499999999999</v>
      </c>
      <c r="AC6" s="123">
        <f t="shared" si="0"/>
        <v>1127.2674999999999</v>
      </c>
      <c r="AD6" s="123">
        <f t="shared" si="0"/>
        <v>4.0200000000000005</v>
      </c>
      <c r="AE6" s="123">
        <f t="shared" si="0"/>
        <v>77910.958574999997</v>
      </c>
      <c r="AF6" s="123">
        <f t="shared" si="0"/>
        <v>0</v>
      </c>
      <c r="AG6" s="123">
        <f t="shared" si="0"/>
        <v>223732.38260000001</v>
      </c>
      <c r="AH6" s="123">
        <f t="shared" si="0"/>
        <v>13082.1675</v>
      </c>
    </row>
    <row r="7" spans="1:39" s="104" customFormat="1" ht="45.75">
      <c r="A7" s="100">
        <v>210</v>
      </c>
      <c r="B7" s="114" t="s">
        <v>37</v>
      </c>
      <c r="C7" s="125" t="s">
        <v>35</v>
      </c>
      <c r="D7" s="123">
        <f t="shared" ref="D7" si="1">Q7+R7+S7</f>
        <v>266393.25805900001</v>
      </c>
      <c r="E7" s="123">
        <f t="shared" ref="E7" si="2">U7</f>
        <v>0</v>
      </c>
      <c r="F7" s="124">
        <f t="shared" ref="F7" si="3">E7/D7</f>
        <v>0</v>
      </c>
      <c r="G7" s="123">
        <f t="shared" ref="G7" si="4">X7</f>
        <v>0</v>
      </c>
      <c r="H7" s="124">
        <f t="shared" ref="H7" si="5">G7/D7</f>
        <v>0</v>
      </c>
      <c r="I7" s="123">
        <f t="shared" ref="I7" si="6">V7+AB7</f>
        <v>454.137</v>
      </c>
      <c r="J7" s="124">
        <f t="shared" ref="J7" si="7">I7/D7</f>
        <v>1.7047616118701437E-3</v>
      </c>
      <c r="K7" s="123">
        <f t="shared" ref="K7" si="8">Y7+AC7</f>
        <v>154.29149999999998</v>
      </c>
      <c r="L7" s="124">
        <f t="shared" ref="L7" si="9">K7/D7</f>
        <v>5.7918695512116877E-4</v>
      </c>
      <c r="M7" s="123">
        <f t="shared" ref="M7" si="10">AE7+AG7</f>
        <v>253123.53705899999</v>
      </c>
      <c r="N7" s="124">
        <f t="shared" ref="N7" si="11">M7/D7</f>
        <v>0.95018747435019135</v>
      </c>
      <c r="O7" s="123">
        <f t="shared" ref="O7" si="12">AD7+AF7+AH7</f>
        <v>12661.2925</v>
      </c>
      <c r="P7" s="124">
        <f t="shared" ref="P7" si="13">O7/D7</f>
        <v>4.7528577082817214E-2</v>
      </c>
      <c r="Q7" s="126">
        <f t="shared" ref="Q7:AH7" si="14">SUM(Q8:Q24)</f>
        <v>2.4685999999999999</v>
      </c>
      <c r="R7" s="126">
        <f t="shared" si="14"/>
        <v>38939.332659</v>
      </c>
      <c r="S7" s="126">
        <f t="shared" si="14"/>
        <v>227451.45679999999</v>
      </c>
      <c r="T7" s="126">
        <f t="shared" si="14"/>
        <v>0</v>
      </c>
      <c r="U7" s="126">
        <f t="shared" si="14"/>
        <v>0</v>
      </c>
      <c r="V7" s="126">
        <f t="shared" si="14"/>
        <v>300.762</v>
      </c>
      <c r="W7" s="126">
        <f t="shared" si="14"/>
        <v>0</v>
      </c>
      <c r="X7" s="126">
        <f t="shared" si="14"/>
        <v>0</v>
      </c>
      <c r="Y7" s="126">
        <f t="shared" si="14"/>
        <v>4.6239999999999997</v>
      </c>
      <c r="Z7" s="126">
        <f t="shared" si="14"/>
        <v>0</v>
      </c>
      <c r="AA7" s="126">
        <f t="shared" si="14"/>
        <v>0</v>
      </c>
      <c r="AB7" s="126">
        <f t="shared" si="14"/>
        <v>153.375</v>
      </c>
      <c r="AC7" s="126">
        <f t="shared" si="14"/>
        <v>149.66749999999999</v>
      </c>
      <c r="AD7" s="126">
        <f t="shared" si="14"/>
        <v>3.37</v>
      </c>
      <c r="AE7" s="126">
        <f t="shared" si="14"/>
        <v>54990.047258999999</v>
      </c>
      <c r="AF7" s="126">
        <f t="shared" si="14"/>
        <v>0</v>
      </c>
      <c r="AG7" s="126">
        <f t="shared" si="14"/>
        <v>198133.48980000001</v>
      </c>
      <c r="AH7" s="126">
        <f t="shared" si="14"/>
        <v>12657.922499999999</v>
      </c>
    </row>
    <row r="8" spans="1:39" s="104" customFormat="1" ht="137.25">
      <c r="A8" s="105">
        <v>246</v>
      </c>
      <c r="B8" s="115" t="s">
        <v>38</v>
      </c>
      <c r="C8" s="127" t="s">
        <v>39</v>
      </c>
      <c r="D8" s="123">
        <f t="shared" ref="D8:D14" si="15">Q8+R8+S8</f>
        <v>48.218000000000004</v>
      </c>
      <c r="E8" s="123">
        <f t="shared" ref="E8:E14" si="16">U8</f>
        <v>0</v>
      </c>
      <c r="F8" s="124">
        <f t="shared" ref="F8:F14" si="17">E8/D8</f>
        <v>0</v>
      </c>
      <c r="G8" s="123">
        <f t="shared" ref="G8:G14" si="18">X8</f>
        <v>0</v>
      </c>
      <c r="H8" s="124">
        <f t="shared" ref="H8:H14" si="19">G8/D8</f>
        <v>0</v>
      </c>
      <c r="I8" s="123">
        <f t="shared" ref="I8:I14" si="20">V8+AB8</f>
        <v>0</v>
      </c>
      <c r="J8" s="124">
        <f t="shared" ref="J8:J14" si="21">I8/D8</f>
        <v>0</v>
      </c>
      <c r="K8" s="123">
        <f t="shared" ref="K8:K14" si="22">Y8+AC8</f>
        <v>0</v>
      </c>
      <c r="L8" s="124">
        <f t="shared" ref="L8:L14" si="23">K8/D8</f>
        <v>0</v>
      </c>
      <c r="M8" s="123">
        <f t="shared" ref="M8:M14" si="24">AE8+AG8</f>
        <v>48.218000000000004</v>
      </c>
      <c r="N8" s="124">
        <f t="shared" ref="N8:N14" si="25">M8/D8</f>
        <v>1</v>
      </c>
      <c r="O8" s="123">
        <f t="shared" ref="O8:O14" si="26">AD8+AF8+AH8</f>
        <v>0</v>
      </c>
      <c r="P8" s="124">
        <f t="shared" ref="P8:P14" si="27">O8/D8</f>
        <v>0</v>
      </c>
      <c r="Q8" s="128">
        <v>0</v>
      </c>
      <c r="R8" s="128">
        <v>48.218000000000004</v>
      </c>
      <c r="S8" s="128">
        <v>0</v>
      </c>
      <c r="T8" s="128">
        <v>0</v>
      </c>
      <c r="U8" s="128">
        <v>0</v>
      </c>
      <c r="V8" s="128">
        <v>0</v>
      </c>
      <c r="W8" s="128">
        <v>0</v>
      </c>
      <c r="X8" s="128">
        <v>0</v>
      </c>
      <c r="Y8" s="128">
        <v>0</v>
      </c>
      <c r="Z8" s="128">
        <v>0</v>
      </c>
      <c r="AA8" s="128">
        <v>0</v>
      </c>
      <c r="AB8" s="128">
        <v>0</v>
      </c>
      <c r="AC8" s="128">
        <v>0</v>
      </c>
      <c r="AD8" s="128">
        <v>0</v>
      </c>
      <c r="AE8" s="128">
        <v>48.218000000000004</v>
      </c>
      <c r="AF8" s="128">
        <v>0</v>
      </c>
      <c r="AG8" s="128">
        <v>0</v>
      </c>
      <c r="AH8" s="128">
        <v>0</v>
      </c>
    </row>
    <row r="9" spans="1:39" s="104" customFormat="1" ht="183">
      <c r="A9" s="105">
        <v>61</v>
      </c>
      <c r="B9" s="115" t="s">
        <v>40</v>
      </c>
      <c r="C9" s="127" t="s">
        <v>41</v>
      </c>
      <c r="D9" s="123">
        <f>Q9+R9+S9</f>
        <v>2</v>
      </c>
      <c r="E9" s="123">
        <f>U9</f>
        <v>0</v>
      </c>
      <c r="F9" s="124">
        <f>E9/D9</f>
        <v>0</v>
      </c>
      <c r="G9" s="123">
        <f>X9</f>
        <v>0</v>
      </c>
      <c r="H9" s="124">
        <f>G9/D9</f>
        <v>0</v>
      </c>
      <c r="I9" s="123">
        <f>V9+AB9</f>
        <v>0</v>
      </c>
      <c r="J9" s="124">
        <f>I9/D9</f>
        <v>0</v>
      </c>
      <c r="K9" s="123">
        <f>Y9+AC9</f>
        <v>0</v>
      </c>
      <c r="L9" s="124">
        <f>K9/D9</f>
        <v>0</v>
      </c>
      <c r="M9" s="123">
        <f>AE9+AG9</f>
        <v>2</v>
      </c>
      <c r="N9" s="124">
        <f>M9/D9</f>
        <v>1</v>
      </c>
      <c r="O9" s="123">
        <f>AD9+AF9+AH9</f>
        <v>0</v>
      </c>
      <c r="P9" s="124">
        <f>O9/D9</f>
        <v>0</v>
      </c>
      <c r="Q9" s="128">
        <v>0</v>
      </c>
      <c r="R9" s="128">
        <v>2</v>
      </c>
      <c r="S9" s="128">
        <v>0</v>
      </c>
      <c r="T9" s="128">
        <v>0</v>
      </c>
      <c r="U9" s="128">
        <v>0</v>
      </c>
      <c r="V9" s="128">
        <v>0</v>
      </c>
      <c r="W9" s="128">
        <v>0</v>
      </c>
      <c r="X9" s="128">
        <v>0</v>
      </c>
      <c r="Y9" s="128">
        <v>0</v>
      </c>
      <c r="Z9" s="128">
        <v>0</v>
      </c>
      <c r="AA9" s="128">
        <v>0</v>
      </c>
      <c r="AB9" s="128">
        <v>0</v>
      </c>
      <c r="AC9" s="128">
        <v>0</v>
      </c>
      <c r="AD9" s="128">
        <v>0</v>
      </c>
      <c r="AE9" s="128">
        <v>0</v>
      </c>
      <c r="AF9" s="128">
        <v>0</v>
      </c>
      <c r="AG9" s="128">
        <v>2</v>
      </c>
      <c r="AH9" s="128">
        <v>0</v>
      </c>
    </row>
    <row r="10" spans="1:39" s="104" customFormat="1" ht="183">
      <c r="A10" s="105">
        <v>247</v>
      </c>
      <c r="B10" s="115" t="s">
        <v>40</v>
      </c>
      <c r="C10" s="127" t="s">
        <v>41</v>
      </c>
      <c r="D10" s="123">
        <f t="shared" si="15"/>
        <v>259.89999999999998</v>
      </c>
      <c r="E10" s="123">
        <f t="shared" si="16"/>
        <v>0</v>
      </c>
      <c r="F10" s="124">
        <f t="shared" si="17"/>
        <v>0</v>
      </c>
      <c r="G10" s="123">
        <f t="shared" si="18"/>
        <v>0</v>
      </c>
      <c r="H10" s="124">
        <f t="shared" si="19"/>
        <v>0</v>
      </c>
      <c r="I10" s="123">
        <f t="shared" si="20"/>
        <v>0</v>
      </c>
      <c r="J10" s="124">
        <f t="shared" si="21"/>
        <v>0</v>
      </c>
      <c r="K10" s="123">
        <f t="shared" si="22"/>
        <v>0</v>
      </c>
      <c r="L10" s="124">
        <f t="shared" si="23"/>
        <v>0</v>
      </c>
      <c r="M10" s="123">
        <f t="shared" si="24"/>
        <v>259.89999999999998</v>
      </c>
      <c r="N10" s="124">
        <f t="shared" si="25"/>
        <v>1</v>
      </c>
      <c r="O10" s="123">
        <f t="shared" si="26"/>
        <v>0</v>
      </c>
      <c r="P10" s="124">
        <f t="shared" si="27"/>
        <v>0</v>
      </c>
      <c r="Q10" s="128">
        <v>0</v>
      </c>
      <c r="R10" s="128">
        <v>259.89999999999998</v>
      </c>
      <c r="S10" s="128">
        <v>0</v>
      </c>
      <c r="T10" s="128">
        <v>0</v>
      </c>
      <c r="U10" s="128">
        <v>0</v>
      </c>
      <c r="V10" s="128">
        <v>0</v>
      </c>
      <c r="W10" s="128">
        <v>0</v>
      </c>
      <c r="X10" s="128">
        <v>0</v>
      </c>
      <c r="Y10" s="128">
        <v>0</v>
      </c>
      <c r="Z10" s="128">
        <v>0</v>
      </c>
      <c r="AA10" s="128">
        <v>0</v>
      </c>
      <c r="AB10" s="128">
        <v>0</v>
      </c>
      <c r="AC10" s="128">
        <v>0</v>
      </c>
      <c r="AD10" s="128">
        <v>0</v>
      </c>
      <c r="AE10" s="128">
        <v>259.89999999999998</v>
      </c>
      <c r="AF10" s="128">
        <v>0</v>
      </c>
      <c r="AG10" s="128">
        <v>0</v>
      </c>
      <c r="AH10" s="128">
        <v>0</v>
      </c>
    </row>
    <row r="11" spans="1:39" s="104" customFormat="1" ht="91.5">
      <c r="A11" s="105">
        <v>248</v>
      </c>
      <c r="B11" s="115" t="s">
        <v>42</v>
      </c>
      <c r="C11" s="127" t="s">
        <v>43</v>
      </c>
      <c r="D11" s="123">
        <f t="shared" si="15"/>
        <v>2121.0227</v>
      </c>
      <c r="E11" s="123">
        <f t="shared" si="16"/>
        <v>0</v>
      </c>
      <c r="F11" s="124">
        <f t="shared" si="17"/>
        <v>0</v>
      </c>
      <c r="G11" s="123">
        <f t="shared" si="18"/>
        <v>0</v>
      </c>
      <c r="H11" s="124">
        <f t="shared" si="19"/>
        <v>0</v>
      </c>
      <c r="I11" s="123">
        <f t="shared" si="20"/>
        <v>0</v>
      </c>
      <c r="J11" s="124">
        <f t="shared" si="21"/>
        <v>0</v>
      </c>
      <c r="K11" s="123">
        <f t="shared" si="22"/>
        <v>0</v>
      </c>
      <c r="L11" s="124">
        <f t="shared" si="23"/>
        <v>0</v>
      </c>
      <c r="M11" s="123">
        <f t="shared" si="24"/>
        <v>2084.7227000000003</v>
      </c>
      <c r="N11" s="124">
        <f t="shared" si="25"/>
        <v>0.98288561456697299</v>
      </c>
      <c r="O11" s="123">
        <f t="shared" si="26"/>
        <v>36.299999999999997</v>
      </c>
      <c r="P11" s="124">
        <f t="shared" si="27"/>
        <v>1.711438543302719E-2</v>
      </c>
      <c r="Q11" s="128">
        <v>0</v>
      </c>
      <c r="R11" s="128">
        <v>615.40170000000001</v>
      </c>
      <c r="S11" s="128">
        <v>1505.6210000000001</v>
      </c>
      <c r="T11" s="128">
        <v>0</v>
      </c>
      <c r="U11" s="128">
        <v>0</v>
      </c>
      <c r="V11" s="128">
        <v>0</v>
      </c>
      <c r="W11" s="128">
        <v>0</v>
      </c>
      <c r="X11" s="128">
        <v>0</v>
      </c>
      <c r="Y11" s="128">
        <v>0</v>
      </c>
      <c r="Z11" s="128">
        <v>0</v>
      </c>
      <c r="AA11" s="128">
        <v>0</v>
      </c>
      <c r="AB11" s="128">
        <v>0</v>
      </c>
      <c r="AC11" s="128">
        <v>0</v>
      </c>
      <c r="AD11" s="128">
        <v>0</v>
      </c>
      <c r="AE11" s="128">
        <v>614.78970000000004</v>
      </c>
      <c r="AF11" s="128">
        <v>0</v>
      </c>
      <c r="AG11" s="128">
        <v>1469.933</v>
      </c>
      <c r="AH11" s="128">
        <v>36.299999999999997</v>
      </c>
    </row>
    <row r="12" spans="1:39" s="104" customFormat="1" ht="45.75">
      <c r="A12" s="105">
        <v>249</v>
      </c>
      <c r="B12" s="115" t="s">
        <v>44</v>
      </c>
      <c r="C12" s="127" t="s">
        <v>45</v>
      </c>
      <c r="D12" s="123">
        <f t="shared" si="15"/>
        <v>2571.4809999999998</v>
      </c>
      <c r="E12" s="123">
        <f t="shared" si="16"/>
        <v>0</v>
      </c>
      <c r="F12" s="124">
        <f t="shared" si="17"/>
        <v>0</v>
      </c>
      <c r="G12" s="123">
        <f t="shared" si="18"/>
        <v>0</v>
      </c>
      <c r="H12" s="124">
        <f t="shared" si="19"/>
        <v>0</v>
      </c>
      <c r="I12" s="123">
        <f t="shared" si="20"/>
        <v>0</v>
      </c>
      <c r="J12" s="124">
        <f t="shared" si="21"/>
        <v>0</v>
      </c>
      <c r="K12" s="123">
        <f t="shared" si="22"/>
        <v>0</v>
      </c>
      <c r="L12" s="124">
        <f t="shared" si="23"/>
        <v>0</v>
      </c>
      <c r="M12" s="123">
        <f t="shared" si="24"/>
        <v>2487.8910000000001</v>
      </c>
      <c r="N12" s="124">
        <f t="shared" si="25"/>
        <v>0.96749344055040665</v>
      </c>
      <c r="O12" s="123">
        <f t="shared" si="26"/>
        <v>83.59</v>
      </c>
      <c r="P12" s="124">
        <f t="shared" si="27"/>
        <v>3.250655944959345E-2</v>
      </c>
      <c r="Q12" s="128">
        <v>0</v>
      </c>
      <c r="R12" s="128">
        <v>593.971</v>
      </c>
      <c r="S12" s="128">
        <v>1977.51</v>
      </c>
      <c r="T12" s="128">
        <v>0</v>
      </c>
      <c r="U12" s="128">
        <v>0</v>
      </c>
      <c r="V12" s="128">
        <v>0</v>
      </c>
      <c r="W12" s="128">
        <v>0</v>
      </c>
      <c r="X12" s="128">
        <v>0</v>
      </c>
      <c r="Y12" s="128">
        <v>0</v>
      </c>
      <c r="Z12" s="128">
        <v>0</v>
      </c>
      <c r="AA12" s="128">
        <v>0</v>
      </c>
      <c r="AB12" s="128">
        <v>0</v>
      </c>
      <c r="AC12" s="128">
        <v>0</v>
      </c>
      <c r="AD12" s="128">
        <v>0</v>
      </c>
      <c r="AE12" s="128">
        <v>667.17100000000005</v>
      </c>
      <c r="AF12" s="128">
        <v>0</v>
      </c>
      <c r="AG12" s="128">
        <v>1820.72</v>
      </c>
      <c r="AH12" s="128">
        <v>83.59</v>
      </c>
    </row>
    <row r="13" spans="1:39" s="104" customFormat="1" ht="183">
      <c r="A13" s="105">
        <v>251</v>
      </c>
      <c r="B13" s="115" t="s">
        <v>46</v>
      </c>
      <c r="C13" s="127" t="s">
        <v>47</v>
      </c>
      <c r="D13" s="123">
        <f t="shared" si="15"/>
        <v>93121.163665</v>
      </c>
      <c r="E13" s="123">
        <f t="shared" si="16"/>
        <v>0</v>
      </c>
      <c r="F13" s="124">
        <f t="shared" si="17"/>
        <v>0</v>
      </c>
      <c r="G13" s="123">
        <f t="shared" si="18"/>
        <v>0</v>
      </c>
      <c r="H13" s="124">
        <f t="shared" si="19"/>
        <v>0</v>
      </c>
      <c r="I13" s="123">
        <f t="shared" si="20"/>
        <v>4.2699999999999996</v>
      </c>
      <c r="J13" s="124">
        <f t="shared" si="21"/>
        <v>4.585423798354979E-5</v>
      </c>
      <c r="K13" s="123">
        <f t="shared" si="22"/>
        <v>5.1864999999999997</v>
      </c>
      <c r="L13" s="124">
        <f t="shared" si="23"/>
        <v>5.5696254169011945E-5</v>
      </c>
      <c r="M13" s="123">
        <f t="shared" si="24"/>
        <v>92090.952164999995</v>
      </c>
      <c r="N13" s="124">
        <f t="shared" si="25"/>
        <v>0.98893687042285949</v>
      </c>
      <c r="O13" s="123">
        <f t="shared" si="26"/>
        <v>1020.755</v>
      </c>
      <c r="P13" s="124">
        <f t="shared" si="27"/>
        <v>1.0961579084987908E-2</v>
      </c>
      <c r="Q13" s="128">
        <v>2.4685999999999999</v>
      </c>
      <c r="R13" s="128">
        <v>8327.8170649999993</v>
      </c>
      <c r="S13" s="128">
        <v>84790.877999999997</v>
      </c>
      <c r="T13" s="128">
        <v>0</v>
      </c>
      <c r="U13" s="128">
        <v>0</v>
      </c>
      <c r="V13" s="128">
        <v>1.21</v>
      </c>
      <c r="W13" s="128">
        <v>0</v>
      </c>
      <c r="X13" s="128">
        <v>0</v>
      </c>
      <c r="Y13" s="128">
        <v>4.6239999999999997</v>
      </c>
      <c r="Z13" s="128">
        <v>0</v>
      </c>
      <c r="AA13" s="128">
        <v>0</v>
      </c>
      <c r="AB13" s="128">
        <v>3.06</v>
      </c>
      <c r="AC13" s="128">
        <v>0.5625</v>
      </c>
      <c r="AD13" s="128">
        <v>3.37</v>
      </c>
      <c r="AE13" s="128">
        <v>19092.531165</v>
      </c>
      <c r="AF13" s="128">
        <v>0</v>
      </c>
      <c r="AG13" s="128">
        <v>72998.421000000002</v>
      </c>
      <c r="AH13" s="128">
        <v>1017.385</v>
      </c>
    </row>
    <row r="14" spans="1:39" s="104" customFormat="1" ht="183">
      <c r="A14" s="105">
        <v>252</v>
      </c>
      <c r="B14" s="115" t="s">
        <v>72</v>
      </c>
      <c r="C14" s="127" t="s">
        <v>73</v>
      </c>
      <c r="D14" s="123">
        <f t="shared" si="15"/>
        <v>114</v>
      </c>
      <c r="E14" s="123">
        <f t="shared" si="16"/>
        <v>0</v>
      </c>
      <c r="F14" s="124">
        <f t="shared" si="17"/>
        <v>0</v>
      </c>
      <c r="G14" s="123">
        <f t="shared" si="18"/>
        <v>0</v>
      </c>
      <c r="H14" s="124">
        <f t="shared" si="19"/>
        <v>0</v>
      </c>
      <c r="I14" s="123">
        <f t="shared" si="20"/>
        <v>0</v>
      </c>
      <c r="J14" s="124">
        <f t="shared" si="21"/>
        <v>0</v>
      </c>
      <c r="K14" s="123">
        <f t="shared" si="22"/>
        <v>0</v>
      </c>
      <c r="L14" s="124">
        <f t="shared" si="23"/>
        <v>0</v>
      </c>
      <c r="M14" s="123">
        <f t="shared" si="24"/>
        <v>114</v>
      </c>
      <c r="N14" s="124">
        <f t="shared" si="25"/>
        <v>1</v>
      </c>
      <c r="O14" s="123">
        <f t="shared" si="26"/>
        <v>0</v>
      </c>
      <c r="P14" s="124">
        <f t="shared" si="27"/>
        <v>0</v>
      </c>
      <c r="Q14" s="128">
        <v>0</v>
      </c>
      <c r="R14" s="128">
        <v>114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128">
        <v>0</v>
      </c>
      <c r="AD14" s="128">
        <v>0</v>
      </c>
      <c r="AE14" s="128">
        <v>114</v>
      </c>
      <c r="AF14" s="128">
        <v>0</v>
      </c>
      <c r="AG14" s="128">
        <v>0</v>
      </c>
      <c r="AH14" s="128">
        <v>0</v>
      </c>
    </row>
    <row r="15" spans="1:39" s="104" customFormat="1" ht="91.5">
      <c r="A15" s="105">
        <v>300</v>
      </c>
      <c r="B15" s="115" t="s">
        <v>99</v>
      </c>
      <c r="C15" s="127" t="s">
        <v>100</v>
      </c>
      <c r="D15" s="123">
        <f t="shared" ref="D15:D18" si="28">Q15+R15+S15</f>
        <v>598.97199999999998</v>
      </c>
      <c r="E15" s="123">
        <f t="shared" ref="E15:E18" si="29">U15</f>
        <v>0</v>
      </c>
      <c r="F15" s="124">
        <f t="shared" ref="F15:F18" si="30">E15/D15</f>
        <v>0</v>
      </c>
      <c r="G15" s="123">
        <f t="shared" ref="G15:G18" si="31">X15</f>
        <v>0</v>
      </c>
      <c r="H15" s="124">
        <f t="shared" ref="H15:H18" si="32">G15/D15</f>
        <v>0</v>
      </c>
      <c r="I15" s="123">
        <f t="shared" ref="I15:I18" si="33">V15+AB15</f>
        <v>449.86700000000002</v>
      </c>
      <c r="J15" s="124">
        <f t="shared" ref="J15:J18" si="34">I15/D15</f>
        <v>0.75106515830456189</v>
      </c>
      <c r="K15" s="123">
        <f t="shared" ref="K15:K18" si="35">Y15+AC15</f>
        <v>149.10499999999999</v>
      </c>
      <c r="L15" s="124">
        <f t="shared" ref="L15:L18" si="36">K15/D15</f>
        <v>0.24893484169543817</v>
      </c>
      <c r="M15" s="123">
        <f t="shared" ref="M15:M18" si="37">AE15+AG15</f>
        <v>0</v>
      </c>
      <c r="N15" s="124">
        <f t="shared" ref="N15:N18" si="38">M15/D15</f>
        <v>0</v>
      </c>
      <c r="O15" s="123">
        <f t="shared" ref="O15:O18" si="39">AD15+AF15+AH15</f>
        <v>0</v>
      </c>
      <c r="P15" s="124">
        <f t="shared" ref="P15:P18" si="40">O15/D15</f>
        <v>0</v>
      </c>
      <c r="Q15" s="128">
        <v>0</v>
      </c>
      <c r="R15" s="128">
        <v>299.42</v>
      </c>
      <c r="S15" s="128">
        <v>299.55200000000002</v>
      </c>
      <c r="T15" s="128">
        <v>0</v>
      </c>
      <c r="U15" s="128">
        <v>0</v>
      </c>
      <c r="V15" s="128">
        <v>299.55200000000002</v>
      </c>
      <c r="W15" s="128">
        <v>0</v>
      </c>
      <c r="X15" s="128">
        <v>0</v>
      </c>
      <c r="Y15" s="128">
        <v>0</v>
      </c>
      <c r="Z15" s="128">
        <v>0</v>
      </c>
      <c r="AA15" s="128">
        <v>0</v>
      </c>
      <c r="AB15" s="128">
        <v>150.315</v>
      </c>
      <c r="AC15" s="128">
        <v>149.10499999999999</v>
      </c>
      <c r="AD15" s="128">
        <v>0</v>
      </c>
      <c r="AE15" s="128">
        <v>0</v>
      </c>
      <c r="AF15" s="128">
        <v>0</v>
      </c>
      <c r="AG15" s="128">
        <v>0</v>
      </c>
      <c r="AH15" s="128">
        <v>0</v>
      </c>
    </row>
    <row r="16" spans="1:39" s="104" customFormat="1" ht="137.25">
      <c r="A16" s="105">
        <v>303</v>
      </c>
      <c r="B16" s="115" t="s">
        <v>51</v>
      </c>
      <c r="C16" s="127" t="s">
        <v>52</v>
      </c>
      <c r="D16" s="123">
        <f t="shared" si="28"/>
        <v>157508.672662</v>
      </c>
      <c r="E16" s="123">
        <f t="shared" si="29"/>
        <v>0</v>
      </c>
      <c r="F16" s="124">
        <f t="shared" si="30"/>
        <v>0</v>
      </c>
      <c r="G16" s="123">
        <f t="shared" si="31"/>
        <v>0</v>
      </c>
      <c r="H16" s="124">
        <f t="shared" si="32"/>
        <v>0</v>
      </c>
      <c r="I16" s="123">
        <f t="shared" si="33"/>
        <v>0</v>
      </c>
      <c r="J16" s="124">
        <f t="shared" si="34"/>
        <v>0</v>
      </c>
      <c r="K16" s="123">
        <f t="shared" si="35"/>
        <v>0</v>
      </c>
      <c r="L16" s="124">
        <f t="shared" si="36"/>
        <v>0</v>
      </c>
      <c r="M16" s="123">
        <f t="shared" si="37"/>
        <v>146010.93266200001</v>
      </c>
      <c r="N16" s="124">
        <f t="shared" si="38"/>
        <v>0.9270024957630546</v>
      </c>
      <c r="O16" s="123">
        <f t="shared" si="39"/>
        <v>11497.74</v>
      </c>
      <c r="P16" s="124">
        <f t="shared" si="40"/>
        <v>7.2997504236945454E-2</v>
      </c>
      <c r="Q16" s="128">
        <v>0</v>
      </c>
      <c r="R16" s="128">
        <v>21891.706861999999</v>
      </c>
      <c r="S16" s="128">
        <v>135616.96580000001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128">
        <v>0</v>
      </c>
      <c r="AD16" s="128">
        <v>0</v>
      </c>
      <c r="AE16" s="128">
        <v>27438.166861999998</v>
      </c>
      <c r="AF16" s="128">
        <v>0</v>
      </c>
      <c r="AG16" s="128">
        <v>118572.76579999999</v>
      </c>
      <c r="AH16" s="128">
        <v>11497.74</v>
      </c>
    </row>
    <row r="17" spans="1:34" s="104" customFormat="1" ht="45.75">
      <c r="A17" s="105">
        <v>313</v>
      </c>
      <c r="B17" s="115" t="s">
        <v>87</v>
      </c>
      <c r="C17" s="127" t="s">
        <v>88</v>
      </c>
      <c r="D17" s="123">
        <f t="shared" si="28"/>
        <v>365.69</v>
      </c>
      <c r="E17" s="123">
        <f t="shared" si="29"/>
        <v>0</v>
      </c>
      <c r="F17" s="124">
        <f t="shared" si="30"/>
        <v>0</v>
      </c>
      <c r="G17" s="123">
        <f t="shared" si="31"/>
        <v>0</v>
      </c>
      <c r="H17" s="124">
        <f t="shared" si="32"/>
        <v>0</v>
      </c>
      <c r="I17" s="123">
        <f t="shared" si="33"/>
        <v>0</v>
      </c>
      <c r="J17" s="124">
        <f t="shared" si="34"/>
        <v>0</v>
      </c>
      <c r="K17" s="123">
        <f t="shared" si="35"/>
        <v>0</v>
      </c>
      <c r="L17" s="124">
        <f t="shared" si="36"/>
        <v>0</v>
      </c>
      <c r="M17" s="123">
        <f t="shared" si="37"/>
        <v>365.69</v>
      </c>
      <c r="N17" s="124">
        <f t="shared" si="38"/>
        <v>1</v>
      </c>
      <c r="O17" s="123">
        <f t="shared" si="39"/>
        <v>0</v>
      </c>
      <c r="P17" s="124">
        <f t="shared" si="40"/>
        <v>0</v>
      </c>
      <c r="Q17" s="128">
        <v>0</v>
      </c>
      <c r="R17" s="128">
        <v>365.69</v>
      </c>
      <c r="S17" s="128">
        <v>0</v>
      </c>
      <c r="T17" s="128">
        <v>0</v>
      </c>
      <c r="U17" s="128">
        <v>0</v>
      </c>
      <c r="V17" s="128">
        <v>0</v>
      </c>
      <c r="W17" s="128">
        <v>0</v>
      </c>
      <c r="X17" s="128">
        <v>0</v>
      </c>
      <c r="Y17" s="128">
        <v>0</v>
      </c>
      <c r="Z17" s="128">
        <v>0</v>
      </c>
      <c r="AA17" s="128">
        <v>0</v>
      </c>
      <c r="AB17" s="128">
        <v>0</v>
      </c>
      <c r="AC17" s="128">
        <v>0</v>
      </c>
      <c r="AD17" s="128">
        <v>0</v>
      </c>
      <c r="AE17" s="128">
        <v>363.45</v>
      </c>
      <c r="AF17" s="128">
        <v>0</v>
      </c>
      <c r="AG17" s="128">
        <v>2.2400000000000002</v>
      </c>
      <c r="AH17" s="128">
        <v>0</v>
      </c>
    </row>
    <row r="18" spans="1:34" s="104" customFormat="1" ht="137.25">
      <c r="A18" s="105">
        <v>315</v>
      </c>
      <c r="B18" s="115" t="s">
        <v>55</v>
      </c>
      <c r="C18" s="127" t="s">
        <v>56</v>
      </c>
      <c r="D18" s="123">
        <f t="shared" si="28"/>
        <v>442.56237600000003</v>
      </c>
      <c r="E18" s="123">
        <f t="shared" si="29"/>
        <v>0</v>
      </c>
      <c r="F18" s="124">
        <f t="shared" si="30"/>
        <v>0</v>
      </c>
      <c r="G18" s="123">
        <f t="shared" si="31"/>
        <v>0</v>
      </c>
      <c r="H18" s="124">
        <f t="shared" si="32"/>
        <v>0</v>
      </c>
      <c r="I18" s="123">
        <f t="shared" si="33"/>
        <v>0</v>
      </c>
      <c r="J18" s="124">
        <f t="shared" si="34"/>
        <v>0</v>
      </c>
      <c r="K18" s="123">
        <f t="shared" si="35"/>
        <v>0</v>
      </c>
      <c r="L18" s="124">
        <f t="shared" si="36"/>
        <v>0</v>
      </c>
      <c r="M18" s="123">
        <f t="shared" si="37"/>
        <v>442.56237600000003</v>
      </c>
      <c r="N18" s="124">
        <f t="shared" si="38"/>
        <v>1</v>
      </c>
      <c r="O18" s="123">
        <f t="shared" si="39"/>
        <v>0</v>
      </c>
      <c r="P18" s="124">
        <f t="shared" si="40"/>
        <v>0</v>
      </c>
      <c r="Q18" s="128">
        <v>0</v>
      </c>
      <c r="R18" s="128">
        <v>404.57937600000002</v>
      </c>
      <c r="S18" s="128">
        <v>37.982999999999997</v>
      </c>
      <c r="T18" s="128">
        <v>0</v>
      </c>
      <c r="U18" s="128">
        <v>0</v>
      </c>
      <c r="V18" s="128">
        <v>0</v>
      </c>
      <c r="W18" s="128">
        <v>0</v>
      </c>
      <c r="X18" s="128">
        <v>0</v>
      </c>
      <c r="Y18" s="128">
        <v>0</v>
      </c>
      <c r="Z18" s="128">
        <v>0</v>
      </c>
      <c r="AA18" s="128">
        <v>0</v>
      </c>
      <c r="AB18" s="128">
        <v>0</v>
      </c>
      <c r="AC18" s="128">
        <v>0</v>
      </c>
      <c r="AD18" s="128">
        <v>0</v>
      </c>
      <c r="AE18" s="128">
        <v>404.57937600000002</v>
      </c>
      <c r="AF18" s="128">
        <v>0</v>
      </c>
      <c r="AG18" s="128">
        <v>37.982999999999997</v>
      </c>
      <c r="AH18" s="128">
        <v>0</v>
      </c>
    </row>
    <row r="19" spans="1:34" s="104" customFormat="1" ht="137.25">
      <c r="A19" s="105">
        <v>416</v>
      </c>
      <c r="B19" s="115" t="s">
        <v>93</v>
      </c>
      <c r="C19" s="127" t="s">
        <v>94</v>
      </c>
      <c r="D19" s="123">
        <f t="shared" ref="D19" si="41">Q19+R19+S19</f>
        <v>20</v>
      </c>
      <c r="E19" s="123">
        <f t="shared" ref="E19" si="42">U19</f>
        <v>0</v>
      </c>
      <c r="F19" s="124">
        <f t="shared" ref="F19" si="43">E19/D19</f>
        <v>0</v>
      </c>
      <c r="G19" s="123">
        <f t="shared" ref="G19" si="44">X19</f>
        <v>0</v>
      </c>
      <c r="H19" s="124">
        <f t="shared" ref="H19" si="45">G19/D19</f>
        <v>0</v>
      </c>
      <c r="I19" s="123">
        <f t="shared" ref="I19" si="46">V19+AB19</f>
        <v>0</v>
      </c>
      <c r="J19" s="124">
        <f t="shared" ref="J19" si="47">I19/D19</f>
        <v>0</v>
      </c>
      <c r="K19" s="123">
        <f t="shared" ref="K19" si="48">Y19+AC19</f>
        <v>0</v>
      </c>
      <c r="L19" s="124">
        <f t="shared" ref="L19" si="49">K19/D19</f>
        <v>0</v>
      </c>
      <c r="M19" s="123">
        <f t="shared" ref="M19" si="50">AE19+AG19</f>
        <v>20</v>
      </c>
      <c r="N19" s="124">
        <f t="shared" ref="N19" si="51">M19/D19</f>
        <v>1</v>
      </c>
      <c r="O19" s="123">
        <f t="shared" ref="O19" si="52">AD19+AF19+AH19</f>
        <v>0</v>
      </c>
      <c r="P19" s="124">
        <f t="shared" ref="P19" si="53">O19/D19</f>
        <v>0</v>
      </c>
      <c r="Q19" s="128">
        <v>0</v>
      </c>
      <c r="R19" s="128">
        <v>20</v>
      </c>
      <c r="S19" s="128">
        <v>0</v>
      </c>
      <c r="T19" s="128">
        <v>0</v>
      </c>
      <c r="U19" s="128">
        <v>0</v>
      </c>
      <c r="V19" s="128">
        <v>0</v>
      </c>
      <c r="W19" s="128">
        <v>0</v>
      </c>
      <c r="X19" s="128">
        <v>0</v>
      </c>
      <c r="Y19" s="128">
        <v>0</v>
      </c>
      <c r="Z19" s="128">
        <v>0</v>
      </c>
      <c r="AA19" s="128">
        <v>0</v>
      </c>
      <c r="AB19" s="128">
        <v>0</v>
      </c>
      <c r="AC19" s="128">
        <v>0</v>
      </c>
      <c r="AD19" s="128">
        <v>0</v>
      </c>
      <c r="AE19" s="128">
        <v>20</v>
      </c>
      <c r="AF19" s="128">
        <v>0</v>
      </c>
      <c r="AG19" s="128">
        <v>0</v>
      </c>
      <c r="AH19" s="128">
        <v>0</v>
      </c>
    </row>
    <row r="20" spans="1:34" s="104" customFormat="1" ht="91.5">
      <c r="A20" s="105">
        <v>440</v>
      </c>
      <c r="B20" s="115" t="s">
        <v>61</v>
      </c>
      <c r="C20" s="127" t="s">
        <v>62</v>
      </c>
      <c r="D20" s="123">
        <f t="shared" ref="D20:D24" si="54">Q20+R20+S20</f>
        <v>12.94</v>
      </c>
      <c r="E20" s="123">
        <f t="shared" ref="E20:E24" si="55">U20</f>
        <v>0</v>
      </c>
      <c r="F20" s="124">
        <f t="shared" ref="F20:F24" si="56">E20/D20</f>
        <v>0</v>
      </c>
      <c r="G20" s="123">
        <f t="shared" ref="G20:G24" si="57">X20</f>
        <v>0</v>
      </c>
      <c r="H20" s="124">
        <f t="shared" ref="H20:H24" si="58">G20/D20</f>
        <v>0</v>
      </c>
      <c r="I20" s="123">
        <f t="shared" ref="I20:I24" si="59">V20+AB20</f>
        <v>0</v>
      </c>
      <c r="J20" s="124">
        <f t="shared" ref="J20:J24" si="60">I20/D20</f>
        <v>0</v>
      </c>
      <c r="K20" s="123">
        <f t="shared" ref="K20:K24" si="61">Y20+AC20</f>
        <v>0</v>
      </c>
      <c r="L20" s="124">
        <f t="shared" ref="L20:L24" si="62">K20/D20</f>
        <v>0</v>
      </c>
      <c r="M20" s="123">
        <f t="shared" ref="M20:M24" si="63">AE20+AG20</f>
        <v>12.94</v>
      </c>
      <c r="N20" s="124">
        <f t="shared" ref="N20:N24" si="64">M20/D20</f>
        <v>1</v>
      </c>
      <c r="O20" s="123">
        <f t="shared" ref="O20:O24" si="65">AD20+AF20+AH20</f>
        <v>0</v>
      </c>
      <c r="P20" s="124">
        <f t="shared" ref="P20:P24" si="66">O20/D20</f>
        <v>0</v>
      </c>
      <c r="Q20" s="128">
        <v>0</v>
      </c>
      <c r="R20" s="128">
        <v>12.94</v>
      </c>
      <c r="S20" s="128">
        <v>0</v>
      </c>
      <c r="T20" s="128">
        <v>0</v>
      </c>
      <c r="U20" s="128">
        <v>0</v>
      </c>
      <c r="V20" s="128">
        <v>0</v>
      </c>
      <c r="W20" s="128">
        <v>0</v>
      </c>
      <c r="X20" s="128">
        <v>0</v>
      </c>
      <c r="Y20" s="128">
        <v>0</v>
      </c>
      <c r="Z20" s="128">
        <v>0</v>
      </c>
      <c r="AA20" s="128">
        <v>0</v>
      </c>
      <c r="AB20" s="128">
        <v>0</v>
      </c>
      <c r="AC20" s="128">
        <v>0</v>
      </c>
      <c r="AD20" s="128">
        <v>0</v>
      </c>
      <c r="AE20" s="128">
        <v>12.94</v>
      </c>
      <c r="AF20" s="128">
        <v>0</v>
      </c>
      <c r="AG20" s="128">
        <v>0</v>
      </c>
      <c r="AH20" s="128">
        <v>0</v>
      </c>
    </row>
    <row r="21" spans="1:34" s="104" customFormat="1" ht="183">
      <c r="A21" s="105">
        <v>467</v>
      </c>
      <c r="B21" s="115" t="s">
        <v>63</v>
      </c>
      <c r="C21" s="127" t="s">
        <v>64</v>
      </c>
      <c r="D21" s="123">
        <f t="shared" si="54"/>
        <v>73.850319999999996</v>
      </c>
      <c r="E21" s="123">
        <f t="shared" si="55"/>
        <v>0</v>
      </c>
      <c r="F21" s="124">
        <f t="shared" si="56"/>
        <v>0</v>
      </c>
      <c r="G21" s="123">
        <f t="shared" si="57"/>
        <v>0</v>
      </c>
      <c r="H21" s="124">
        <f t="shared" si="58"/>
        <v>0</v>
      </c>
      <c r="I21" s="123">
        <f t="shared" si="59"/>
        <v>0</v>
      </c>
      <c r="J21" s="124">
        <f t="shared" si="60"/>
        <v>0</v>
      </c>
      <c r="K21" s="123">
        <f t="shared" si="61"/>
        <v>0</v>
      </c>
      <c r="L21" s="124">
        <f t="shared" si="62"/>
        <v>0</v>
      </c>
      <c r="M21" s="123">
        <f t="shared" si="63"/>
        <v>73.850319999999996</v>
      </c>
      <c r="N21" s="124">
        <f t="shared" si="64"/>
        <v>1</v>
      </c>
      <c r="O21" s="123">
        <f t="shared" si="65"/>
        <v>0</v>
      </c>
      <c r="P21" s="124">
        <f t="shared" si="66"/>
        <v>0</v>
      </c>
      <c r="Q21" s="128">
        <v>0</v>
      </c>
      <c r="R21" s="128">
        <v>73.850319999999996</v>
      </c>
      <c r="S21" s="128">
        <v>0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128">
        <v>0</v>
      </c>
      <c r="AC21" s="128">
        <v>0</v>
      </c>
      <c r="AD21" s="128">
        <v>0</v>
      </c>
      <c r="AE21" s="128">
        <v>73.850319999999996</v>
      </c>
      <c r="AF21" s="128">
        <v>0</v>
      </c>
      <c r="AG21" s="128">
        <v>0</v>
      </c>
      <c r="AH21" s="128">
        <v>0</v>
      </c>
    </row>
    <row r="22" spans="1:34" s="104" customFormat="1" ht="137.25">
      <c r="A22" s="105">
        <v>468</v>
      </c>
      <c r="B22" s="115" t="s">
        <v>101</v>
      </c>
      <c r="C22" s="127" t="s">
        <v>102</v>
      </c>
      <c r="D22" s="123">
        <f t="shared" si="54"/>
        <v>42.1</v>
      </c>
      <c r="E22" s="123">
        <f t="shared" si="55"/>
        <v>0</v>
      </c>
      <c r="F22" s="124">
        <f t="shared" si="56"/>
        <v>0</v>
      </c>
      <c r="G22" s="123">
        <f t="shared" si="57"/>
        <v>0</v>
      </c>
      <c r="H22" s="124">
        <f t="shared" si="58"/>
        <v>0</v>
      </c>
      <c r="I22" s="123">
        <f t="shared" si="59"/>
        <v>0</v>
      </c>
      <c r="J22" s="124">
        <f t="shared" si="60"/>
        <v>0</v>
      </c>
      <c r="K22" s="123">
        <f t="shared" si="61"/>
        <v>0</v>
      </c>
      <c r="L22" s="124">
        <f t="shared" si="62"/>
        <v>0</v>
      </c>
      <c r="M22" s="123">
        <f t="shared" si="63"/>
        <v>42.1</v>
      </c>
      <c r="N22" s="124">
        <f t="shared" si="64"/>
        <v>1</v>
      </c>
      <c r="O22" s="123">
        <f t="shared" si="65"/>
        <v>0</v>
      </c>
      <c r="P22" s="124">
        <f t="shared" si="66"/>
        <v>0</v>
      </c>
      <c r="Q22" s="128">
        <v>0</v>
      </c>
      <c r="R22" s="128">
        <v>42.1</v>
      </c>
      <c r="S22" s="128">
        <v>0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8">
        <v>0</v>
      </c>
      <c r="Z22" s="128">
        <v>0</v>
      </c>
      <c r="AA22" s="128">
        <v>0</v>
      </c>
      <c r="AB22" s="128">
        <v>0</v>
      </c>
      <c r="AC22" s="128">
        <v>0</v>
      </c>
      <c r="AD22" s="128">
        <v>0</v>
      </c>
      <c r="AE22" s="128">
        <v>42.1</v>
      </c>
      <c r="AF22" s="128">
        <v>0</v>
      </c>
      <c r="AG22" s="128">
        <v>0</v>
      </c>
      <c r="AH22" s="128">
        <v>0</v>
      </c>
    </row>
    <row r="23" spans="1:34" s="104" customFormat="1" ht="91.5">
      <c r="A23" s="105">
        <v>469</v>
      </c>
      <c r="B23" s="115" t="s">
        <v>67</v>
      </c>
      <c r="C23" s="127" t="s">
        <v>68</v>
      </c>
      <c r="D23" s="123">
        <f t="shared" si="54"/>
        <v>56.23</v>
      </c>
      <c r="E23" s="123">
        <f t="shared" si="55"/>
        <v>0</v>
      </c>
      <c r="F23" s="124">
        <f t="shared" si="56"/>
        <v>0</v>
      </c>
      <c r="G23" s="123">
        <f t="shared" si="57"/>
        <v>0</v>
      </c>
      <c r="H23" s="124">
        <f t="shared" si="58"/>
        <v>0</v>
      </c>
      <c r="I23" s="123">
        <f t="shared" si="59"/>
        <v>0</v>
      </c>
      <c r="J23" s="124">
        <f t="shared" si="60"/>
        <v>0</v>
      </c>
      <c r="K23" s="123">
        <f t="shared" si="61"/>
        <v>0</v>
      </c>
      <c r="L23" s="124">
        <f t="shared" si="62"/>
        <v>0</v>
      </c>
      <c r="M23" s="123">
        <f t="shared" si="63"/>
        <v>56.23</v>
      </c>
      <c r="N23" s="124">
        <f t="shared" si="64"/>
        <v>1</v>
      </c>
      <c r="O23" s="123">
        <f t="shared" si="65"/>
        <v>0</v>
      </c>
      <c r="P23" s="124">
        <f t="shared" si="66"/>
        <v>0</v>
      </c>
      <c r="Q23" s="128">
        <v>0</v>
      </c>
      <c r="R23" s="128">
        <v>56.23</v>
      </c>
      <c r="S23" s="128">
        <v>0</v>
      </c>
      <c r="T23" s="128">
        <v>0</v>
      </c>
      <c r="U23" s="128">
        <v>0</v>
      </c>
      <c r="V23" s="128">
        <v>0</v>
      </c>
      <c r="W23" s="128">
        <v>0</v>
      </c>
      <c r="X23" s="128">
        <v>0</v>
      </c>
      <c r="Y23" s="128">
        <v>0</v>
      </c>
      <c r="Z23" s="128">
        <v>0</v>
      </c>
      <c r="AA23" s="128">
        <v>0</v>
      </c>
      <c r="AB23" s="128">
        <v>0</v>
      </c>
      <c r="AC23" s="128">
        <v>0</v>
      </c>
      <c r="AD23" s="128">
        <v>0</v>
      </c>
      <c r="AE23" s="128">
        <v>56.23</v>
      </c>
      <c r="AF23" s="128">
        <v>0</v>
      </c>
      <c r="AG23" s="128">
        <v>0</v>
      </c>
      <c r="AH23" s="128">
        <v>0</v>
      </c>
    </row>
    <row r="24" spans="1:34" s="104" customFormat="1" ht="91.5">
      <c r="A24" s="105">
        <v>470</v>
      </c>
      <c r="B24" s="115" t="s">
        <v>69</v>
      </c>
      <c r="C24" s="127" t="s">
        <v>70</v>
      </c>
      <c r="D24" s="123">
        <f t="shared" si="54"/>
        <v>9034.4553359999991</v>
      </c>
      <c r="E24" s="123">
        <f t="shared" si="55"/>
        <v>0</v>
      </c>
      <c r="F24" s="124">
        <f t="shared" si="56"/>
        <v>0</v>
      </c>
      <c r="G24" s="123">
        <f t="shared" si="57"/>
        <v>0</v>
      </c>
      <c r="H24" s="124">
        <f t="shared" si="58"/>
        <v>0</v>
      </c>
      <c r="I24" s="123">
        <f t="shared" si="59"/>
        <v>0</v>
      </c>
      <c r="J24" s="124">
        <f t="shared" si="60"/>
        <v>0</v>
      </c>
      <c r="K24" s="123">
        <f t="shared" si="61"/>
        <v>0</v>
      </c>
      <c r="L24" s="124">
        <f t="shared" si="62"/>
        <v>0</v>
      </c>
      <c r="M24" s="123">
        <f t="shared" si="63"/>
        <v>9011.5478359999997</v>
      </c>
      <c r="N24" s="124">
        <f t="shared" si="64"/>
        <v>0.9974644293266115</v>
      </c>
      <c r="O24" s="123">
        <f t="shared" si="65"/>
        <v>22.907499999999999</v>
      </c>
      <c r="P24" s="124">
        <f t="shared" si="66"/>
        <v>2.5355706733885173E-3</v>
      </c>
      <c r="Q24" s="128">
        <v>0</v>
      </c>
      <c r="R24" s="128">
        <v>5811.5083359999999</v>
      </c>
      <c r="S24" s="128">
        <v>3222.9470000000001</v>
      </c>
      <c r="T24" s="128">
        <v>0</v>
      </c>
      <c r="U24" s="128">
        <v>0</v>
      </c>
      <c r="V24" s="128">
        <v>0</v>
      </c>
      <c r="W24" s="128">
        <v>0</v>
      </c>
      <c r="X24" s="128">
        <v>0</v>
      </c>
      <c r="Y24" s="128">
        <v>0</v>
      </c>
      <c r="Z24" s="128">
        <v>0</v>
      </c>
      <c r="AA24" s="128">
        <v>0</v>
      </c>
      <c r="AB24" s="128">
        <v>0</v>
      </c>
      <c r="AC24" s="128">
        <v>0</v>
      </c>
      <c r="AD24" s="128">
        <v>0</v>
      </c>
      <c r="AE24" s="128">
        <v>5782.1208360000001</v>
      </c>
      <c r="AF24" s="128">
        <v>0</v>
      </c>
      <c r="AG24" s="128">
        <v>3229.4270000000001</v>
      </c>
      <c r="AH24" s="128">
        <v>22.907499999999999</v>
      </c>
    </row>
    <row r="25" spans="1:34" s="104" customFormat="1" ht="45.75">
      <c r="A25" s="100">
        <v>507</v>
      </c>
      <c r="B25" s="114" t="s">
        <v>71</v>
      </c>
      <c r="C25" s="125" t="s">
        <v>35</v>
      </c>
      <c r="D25" s="123">
        <f t="shared" ref="D25" si="67">Q25+R25+S25</f>
        <v>51232.945185999997</v>
      </c>
      <c r="E25" s="123">
        <f t="shared" ref="E25" si="68">U25</f>
        <v>0</v>
      </c>
      <c r="F25" s="124">
        <f t="shared" ref="F25" si="69">E25/D25</f>
        <v>0</v>
      </c>
      <c r="G25" s="123">
        <f t="shared" ref="G25" si="70">X25</f>
        <v>0</v>
      </c>
      <c r="H25" s="124">
        <f t="shared" ref="H25" si="71">G25/D25</f>
        <v>0</v>
      </c>
      <c r="I25" s="123">
        <f t="shared" ref="I25" si="72">V25+AB25</f>
        <v>1310.646</v>
      </c>
      <c r="J25" s="124">
        <f t="shared" ref="J25" si="73">I25/D25</f>
        <v>2.5582093616553385E-2</v>
      </c>
      <c r="K25" s="123">
        <f t="shared" ref="K25" si="74">Y25+AC25</f>
        <v>977.6</v>
      </c>
      <c r="L25" s="124">
        <f t="shared" ref="L25" si="75">K25/D25</f>
        <v>1.9081471823469181E-2</v>
      </c>
      <c r="M25" s="123">
        <f t="shared" ref="M25" si="76">AE25+AG25</f>
        <v>48519.804115999999</v>
      </c>
      <c r="N25" s="124">
        <f t="shared" ref="N25" si="77">M25/D25</f>
        <v>0.94704303919772714</v>
      </c>
      <c r="O25" s="123">
        <f t="shared" ref="O25" si="78">AD25+AF25+AH25</f>
        <v>424.89499999999992</v>
      </c>
      <c r="P25" s="124">
        <f t="shared" ref="P25" si="79">O25/D25</f>
        <v>8.2933939959420385E-3</v>
      </c>
      <c r="Q25" s="126">
        <f t="shared" ref="Q25:AH25" si="80">SUM(Q26:Q53)</f>
        <v>0</v>
      </c>
      <c r="R25" s="126">
        <f t="shared" si="80"/>
        <v>23438.681485999998</v>
      </c>
      <c r="S25" s="126">
        <f t="shared" si="80"/>
        <v>27794.263699999996</v>
      </c>
      <c r="T25" s="126">
        <f t="shared" si="80"/>
        <v>0</v>
      </c>
      <c r="U25" s="126">
        <f t="shared" si="80"/>
        <v>0</v>
      </c>
      <c r="V25" s="126">
        <f t="shared" si="80"/>
        <v>1290.546</v>
      </c>
      <c r="W25" s="126">
        <f t="shared" si="80"/>
        <v>0</v>
      </c>
      <c r="X25" s="126">
        <f t="shared" si="80"/>
        <v>0</v>
      </c>
      <c r="Y25" s="126">
        <f t="shared" si="80"/>
        <v>0</v>
      </c>
      <c r="Z25" s="126">
        <f t="shared" si="80"/>
        <v>0</v>
      </c>
      <c r="AA25" s="126">
        <f t="shared" si="80"/>
        <v>0</v>
      </c>
      <c r="AB25" s="126">
        <f t="shared" si="80"/>
        <v>20.100000000000001</v>
      </c>
      <c r="AC25" s="126">
        <f t="shared" si="80"/>
        <v>977.6</v>
      </c>
      <c r="AD25" s="126">
        <f t="shared" si="80"/>
        <v>0.65</v>
      </c>
      <c r="AE25" s="126">
        <f t="shared" si="80"/>
        <v>22920.911316000002</v>
      </c>
      <c r="AF25" s="126">
        <f t="shared" si="80"/>
        <v>0</v>
      </c>
      <c r="AG25" s="126">
        <f t="shared" si="80"/>
        <v>25598.892800000001</v>
      </c>
      <c r="AH25" s="126">
        <f t="shared" si="80"/>
        <v>424.24499999999995</v>
      </c>
    </row>
    <row r="26" spans="1:34" s="104" customFormat="1" ht="183">
      <c r="A26" s="105">
        <v>594</v>
      </c>
      <c r="B26" s="115" t="s">
        <v>103</v>
      </c>
      <c r="C26" s="127" t="s">
        <v>104</v>
      </c>
      <c r="D26" s="123">
        <f t="shared" ref="D26:D30" si="81">Q26+R26+S26</f>
        <v>1020.7</v>
      </c>
      <c r="E26" s="123">
        <f t="shared" ref="E26:E30" si="82">U26</f>
        <v>0</v>
      </c>
      <c r="F26" s="124">
        <f t="shared" ref="F26:F30" si="83">E26/D26</f>
        <v>0</v>
      </c>
      <c r="G26" s="123">
        <f t="shared" ref="G26:G30" si="84">X26</f>
        <v>0</v>
      </c>
      <c r="H26" s="124">
        <f t="shared" ref="H26:H30" si="85">G26/D26</f>
        <v>0</v>
      </c>
      <c r="I26" s="123">
        <f t="shared" ref="I26:I30" si="86">V26+AB26</f>
        <v>0</v>
      </c>
      <c r="J26" s="124">
        <f t="shared" ref="J26:J30" si="87">I26/D26</f>
        <v>0</v>
      </c>
      <c r="K26" s="123">
        <f t="shared" ref="K26:K30" si="88">Y26+AC26</f>
        <v>0</v>
      </c>
      <c r="L26" s="124">
        <f t="shared" ref="L26:L30" si="89">K26/D26</f>
        <v>0</v>
      </c>
      <c r="M26" s="123">
        <f t="shared" ref="M26:M30" si="90">AE26+AG26</f>
        <v>1020.7</v>
      </c>
      <c r="N26" s="124">
        <f t="shared" ref="N26:N30" si="91">M26/D26</f>
        <v>1</v>
      </c>
      <c r="O26" s="123">
        <f t="shared" ref="O26:O30" si="92">AD26+AF26+AH26</f>
        <v>0</v>
      </c>
      <c r="P26" s="124">
        <f t="shared" ref="P26:P30" si="93">O26/D26</f>
        <v>0</v>
      </c>
      <c r="Q26" s="128">
        <v>0</v>
      </c>
      <c r="R26" s="128">
        <v>116.6</v>
      </c>
      <c r="S26" s="128">
        <v>904.1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0</v>
      </c>
      <c r="Z26" s="128">
        <v>0</v>
      </c>
      <c r="AA26" s="128">
        <v>0</v>
      </c>
      <c r="AB26" s="128">
        <v>0</v>
      </c>
      <c r="AC26" s="128">
        <v>0</v>
      </c>
      <c r="AD26" s="128">
        <v>0</v>
      </c>
      <c r="AE26" s="128">
        <v>532.9</v>
      </c>
      <c r="AF26" s="128">
        <v>0</v>
      </c>
      <c r="AG26" s="128">
        <v>487.8</v>
      </c>
      <c r="AH26" s="128">
        <v>0</v>
      </c>
    </row>
    <row r="27" spans="1:34" s="104" customFormat="1" ht="320.25">
      <c r="A27" s="105">
        <v>595</v>
      </c>
      <c r="B27" s="115" t="s">
        <v>105</v>
      </c>
      <c r="C27" s="127" t="s">
        <v>106</v>
      </c>
      <c r="D27" s="123">
        <f t="shared" si="81"/>
        <v>169</v>
      </c>
      <c r="E27" s="123">
        <f t="shared" si="82"/>
        <v>0</v>
      </c>
      <c r="F27" s="124">
        <f t="shared" si="83"/>
        <v>0</v>
      </c>
      <c r="G27" s="123">
        <f t="shared" si="84"/>
        <v>0</v>
      </c>
      <c r="H27" s="124">
        <f t="shared" si="85"/>
        <v>0</v>
      </c>
      <c r="I27" s="123">
        <f t="shared" si="86"/>
        <v>0</v>
      </c>
      <c r="J27" s="124">
        <f t="shared" si="87"/>
        <v>0</v>
      </c>
      <c r="K27" s="123">
        <f t="shared" si="88"/>
        <v>0</v>
      </c>
      <c r="L27" s="124">
        <f t="shared" si="89"/>
        <v>0</v>
      </c>
      <c r="M27" s="123">
        <f t="shared" si="90"/>
        <v>169</v>
      </c>
      <c r="N27" s="124">
        <f t="shared" si="91"/>
        <v>1</v>
      </c>
      <c r="O27" s="123">
        <f t="shared" si="92"/>
        <v>0</v>
      </c>
      <c r="P27" s="124">
        <f t="shared" si="93"/>
        <v>0</v>
      </c>
      <c r="Q27" s="128">
        <v>0</v>
      </c>
      <c r="R27" s="128">
        <v>169</v>
      </c>
      <c r="S27" s="128">
        <v>0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</v>
      </c>
      <c r="Z27" s="128">
        <v>0</v>
      </c>
      <c r="AA27" s="128">
        <v>0</v>
      </c>
      <c r="AB27" s="128">
        <v>0</v>
      </c>
      <c r="AC27" s="128">
        <v>0</v>
      </c>
      <c r="AD27" s="128">
        <v>0</v>
      </c>
      <c r="AE27" s="128">
        <v>169</v>
      </c>
      <c r="AF27" s="128">
        <v>0</v>
      </c>
      <c r="AG27" s="128">
        <v>0</v>
      </c>
      <c r="AH27" s="128">
        <v>0</v>
      </c>
    </row>
    <row r="28" spans="1:34" s="104" customFormat="1" ht="183">
      <c r="A28" s="105">
        <v>596</v>
      </c>
      <c r="B28" s="115" t="s">
        <v>40</v>
      </c>
      <c r="C28" s="127" t="s">
        <v>41</v>
      </c>
      <c r="D28" s="123">
        <f t="shared" si="81"/>
        <v>27.195</v>
      </c>
      <c r="E28" s="123">
        <f t="shared" si="82"/>
        <v>0</v>
      </c>
      <c r="F28" s="124">
        <f t="shared" si="83"/>
        <v>0</v>
      </c>
      <c r="G28" s="123">
        <f t="shared" si="84"/>
        <v>0</v>
      </c>
      <c r="H28" s="124">
        <f t="shared" si="85"/>
        <v>0</v>
      </c>
      <c r="I28" s="123">
        <f t="shared" si="86"/>
        <v>0</v>
      </c>
      <c r="J28" s="124">
        <f t="shared" si="87"/>
        <v>0</v>
      </c>
      <c r="K28" s="123">
        <f t="shared" si="88"/>
        <v>0</v>
      </c>
      <c r="L28" s="124">
        <f t="shared" si="89"/>
        <v>0</v>
      </c>
      <c r="M28" s="123">
        <f t="shared" si="90"/>
        <v>5.3250000000000002</v>
      </c>
      <c r="N28" s="124">
        <f t="shared" si="91"/>
        <v>0.19580805295091011</v>
      </c>
      <c r="O28" s="123">
        <f t="shared" si="92"/>
        <v>21.87</v>
      </c>
      <c r="P28" s="124">
        <f t="shared" si="93"/>
        <v>0.80419194704908992</v>
      </c>
      <c r="Q28" s="128">
        <v>0</v>
      </c>
      <c r="R28" s="128">
        <v>5.3250000000000002</v>
      </c>
      <c r="S28" s="128">
        <v>21.87</v>
      </c>
      <c r="T28" s="128">
        <v>0</v>
      </c>
      <c r="U28" s="128">
        <v>0</v>
      </c>
      <c r="V28" s="128">
        <v>0</v>
      </c>
      <c r="W28" s="128">
        <v>0</v>
      </c>
      <c r="X28" s="128">
        <v>0</v>
      </c>
      <c r="Y28" s="128">
        <v>0</v>
      </c>
      <c r="Z28" s="128">
        <v>0</v>
      </c>
      <c r="AA28" s="128">
        <v>0</v>
      </c>
      <c r="AB28" s="128">
        <v>0</v>
      </c>
      <c r="AC28" s="128">
        <v>0</v>
      </c>
      <c r="AD28" s="128">
        <v>0</v>
      </c>
      <c r="AE28" s="128">
        <v>5.3250000000000002</v>
      </c>
      <c r="AF28" s="128">
        <v>0</v>
      </c>
      <c r="AG28" s="128">
        <v>0</v>
      </c>
      <c r="AH28" s="128">
        <v>21.87</v>
      </c>
    </row>
    <row r="29" spans="1:34" s="104" customFormat="1" ht="183">
      <c r="A29" s="105">
        <v>597</v>
      </c>
      <c r="B29" s="115" t="s">
        <v>46</v>
      </c>
      <c r="C29" s="127" t="s">
        <v>47</v>
      </c>
      <c r="D29" s="123">
        <f t="shared" si="81"/>
        <v>63.9</v>
      </c>
      <c r="E29" s="123">
        <f t="shared" si="82"/>
        <v>0</v>
      </c>
      <c r="F29" s="124">
        <f t="shared" si="83"/>
        <v>0</v>
      </c>
      <c r="G29" s="123">
        <f t="shared" si="84"/>
        <v>0</v>
      </c>
      <c r="H29" s="124">
        <f t="shared" si="85"/>
        <v>0</v>
      </c>
      <c r="I29" s="123">
        <f t="shared" si="86"/>
        <v>0</v>
      </c>
      <c r="J29" s="124">
        <f t="shared" si="87"/>
        <v>0</v>
      </c>
      <c r="K29" s="123">
        <f t="shared" si="88"/>
        <v>0</v>
      </c>
      <c r="L29" s="124">
        <f t="shared" si="89"/>
        <v>0</v>
      </c>
      <c r="M29" s="123">
        <f t="shared" si="90"/>
        <v>63.9</v>
      </c>
      <c r="N29" s="124">
        <f t="shared" si="91"/>
        <v>1</v>
      </c>
      <c r="O29" s="123">
        <f t="shared" si="92"/>
        <v>0</v>
      </c>
      <c r="P29" s="124">
        <f t="shared" si="93"/>
        <v>0</v>
      </c>
      <c r="Q29" s="128">
        <v>0</v>
      </c>
      <c r="R29" s="128">
        <v>63.9</v>
      </c>
      <c r="S29" s="128">
        <v>0</v>
      </c>
      <c r="T29" s="128">
        <v>0</v>
      </c>
      <c r="U29" s="128">
        <v>0</v>
      </c>
      <c r="V29" s="128">
        <v>0</v>
      </c>
      <c r="W29" s="128">
        <v>0</v>
      </c>
      <c r="X29" s="128">
        <v>0</v>
      </c>
      <c r="Y29" s="128">
        <v>0</v>
      </c>
      <c r="Z29" s="128">
        <v>0</v>
      </c>
      <c r="AA29" s="128">
        <v>0</v>
      </c>
      <c r="AB29" s="128">
        <v>0</v>
      </c>
      <c r="AC29" s="128">
        <v>0</v>
      </c>
      <c r="AD29" s="128">
        <v>0</v>
      </c>
      <c r="AE29" s="128">
        <v>63.9</v>
      </c>
      <c r="AF29" s="128">
        <v>0</v>
      </c>
      <c r="AG29" s="128">
        <v>0</v>
      </c>
      <c r="AH29" s="128">
        <v>0</v>
      </c>
    </row>
    <row r="30" spans="1:34" s="104" customFormat="1" ht="183">
      <c r="A30" s="105">
        <v>598</v>
      </c>
      <c r="B30" s="115" t="s">
        <v>72</v>
      </c>
      <c r="C30" s="127" t="s">
        <v>73</v>
      </c>
      <c r="D30" s="123">
        <f t="shared" si="81"/>
        <v>11.722</v>
      </c>
      <c r="E30" s="123">
        <f t="shared" si="82"/>
        <v>0</v>
      </c>
      <c r="F30" s="124">
        <f t="shared" si="83"/>
        <v>0</v>
      </c>
      <c r="G30" s="123">
        <f t="shared" si="84"/>
        <v>0</v>
      </c>
      <c r="H30" s="124">
        <f t="shared" si="85"/>
        <v>0</v>
      </c>
      <c r="I30" s="123">
        <f t="shared" si="86"/>
        <v>0</v>
      </c>
      <c r="J30" s="124">
        <f t="shared" si="87"/>
        <v>0</v>
      </c>
      <c r="K30" s="123">
        <f t="shared" si="88"/>
        <v>0</v>
      </c>
      <c r="L30" s="124">
        <f t="shared" si="89"/>
        <v>0</v>
      </c>
      <c r="M30" s="123">
        <f t="shared" si="90"/>
        <v>11.722</v>
      </c>
      <c r="N30" s="124">
        <f t="shared" si="91"/>
        <v>1</v>
      </c>
      <c r="O30" s="123">
        <f t="shared" si="92"/>
        <v>0</v>
      </c>
      <c r="P30" s="124">
        <f t="shared" si="93"/>
        <v>0</v>
      </c>
      <c r="Q30" s="128">
        <v>0</v>
      </c>
      <c r="R30" s="128">
        <v>11.722</v>
      </c>
      <c r="S30" s="128">
        <v>0</v>
      </c>
      <c r="T30" s="128">
        <v>0</v>
      </c>
      <c r="U30" s="128">
        <v>0</v>
      </c>
      <c r="V30" s="128">
        <v>0</v>
      </c>
      <c r="W30" s="128">
        <v>0</v>
      </c>
      <c r="X30" s="128">
        <v>0</v>
      </c>
      <c r="Y30" s="128">
        <v>0</v>
      </c>
      <c r="Z30" s="128">
        <v>0</v>
      </c>
      <c r="AA30" s="128">
        <v>0</v>
      </c>
      <c r="AB30" s="128">
        <v>0</v>
      </c>
      <c r="AC30" s="128">
        <v>0</v>
      </c>
      <c r="AD30" s="128">
        <v>0</v>
      </c>
      <c r="AE30" s="128">
        <v>11.722</v>
      </c>
      <c r="AF30" s="128">
        <v>0</v>
      </c>
      <c r="AG30" s="128">
        <v>0</v>
      </c>
      <c r="AH30" s="128">
        <v>0</v>
      </c>
    </row>
    <row r="31" spans="1:34" s="104" customFormat="1" ht="228.75">
      <c r="A31" s="105">
        <v>631</v>
      </c>
      <c r="B31" s="115" t="s">
        <v>74</v>
      </c>
      <c r="C31" s="127" t="s">
        <v>75</v>
      </c>
      <c r="D31" s="123">
        <f t="shared" ref="D31:D42" si="94">Q31+R31+S31</f>
        <v>419.23950000000002</v>
      </c>
      <c r="E31" s="123">
        <f t="shared" ref="E31:E42" si="95">U31</f>
        <v>0</v>
      </c>
      <c r="F31" s="124">
        <f t="shared" ref="F31:F42" si="96">E31/D31</f>
        <v>0</v>
      </c>
      <c r="G31" s="123">
        <f t="shared" ref="G31:G42" si="97">X31</f>
        <v>0</v>
      </c>
      <c r="H31" s="124">
        <f t="shared" ref="H31:H42" si="98">G31/D31</f>
        <v>0</v>
      </c>
      <c r="I31" s="123">
        <f t="shared" ref="I31:I42" si="99">V31+AB31</f>
        <v>0</v>
      </c>
      <c r="J31" s="124">
        <f t="shared" ref="J31:J42" si="100">I31/D31</f>
        <v>0</v>
      </c>
      <c r="K31" s="123">
        <f t="shared" ref="K31:K42" si="101">Y31+AC31</f>
        <v>46.6</v>
      </c>
      <c r="L31" s="124">
        <f t="shared" ref="L31:L42" si="102">K31/D31</f>
        <v>0.11115364845154142</v>
      </c>
      <c r="M31" s="123">
        <f t="shared" ref="M31:M42" si="103">AE31+AG31</f>
        <v>372.6395</v>
      </c>
      <c r="N31" s="124">
        <f t="shared" ref="N31:N42" si="104">M31/D31</f>
        <v>0.88884635154845848</v>
      </c>
      <c r="O31" s="123">
        <f t="shared" ref="O31:O42" si="105">AD31+AF31+AH31</f>
        <v>0</v>
      </c>
      <c r="P31" s="124">
        <f t="shared" ref="P31:P42" si="106">O31/D31</f>
        <v>0</v>
      </c>
      <c r="Q31" s="128">
        <v>0</v>
      </c>
      <c r="R31" s="128">
        <v>255.90450000000001</v>
      </c>
      <c r="S31" s="128">
        <v>163.33500000000001</v>
      </c>
      <c r="T31" s="128">
        <v>0</v>
      </c>
      <c r="U31" s="128">
        <v>0</v>
      </c>
      <c r="V31" s="128">
        <v>0</v>
      </c>
      <c r="W31" s="128">
        <v>0</v>
      </c>
      <c r="X31" s="128">
        <v>0</v>
      </c>
      <c r="Y31" s="128">
        <v>0</v>
      </c>
      <c r="Z31" s="128">
        <v>0</v>
      </c>
      <c r="AA31" s="128">
        <v>0</v>
      </c>
      <c r="AB31" s="128">
        <v>0</v>
      </c>
      <c r="AC31" s="128">
        <v>46.6</v>
      </c>
      <c r="AD31" s="128">
        <v>0</v>
      </c>
      <c r="AE31" s="128">
        <v>209.30449999999999</v>
      </c>
      <c r="AF31" s="128">
        <v>0</v>
      </c>
      <c r="AG31" s="128">
        <v>163.33500000000001</v>
      </c>
      <c r="AH31" s="128">
        <v>0</v>
      </c>
    </row>
    <row r="32" spans="1:34" s="104" customFormat="1" ht="183">
      <c r="A32" s="105">
        <v>632</v>
      </c>
      <c r="B32" s="115" t="s">
        <v>76</v>
      </c>
      <c r="C32" s="127" t="s">
        <v>77</v>
      </c>
      <c r="D32" s="123">
        <f t="shared" si="94"/>
        <v>16.6158</v>
      </c>
      <c r="E32" s="123">
        <f t="shared" si="95"/>
        <v>0</v>
      </c>
      <c r="F32" s="124">
        <f t="shared" si="96"/>
        <v>0</v>
      </c>
      <c r="G32" s="123">
        <f t="shared" si="97"/>
        <v>0</v>
      </c>
      <c r="H32" s="124">
        <f t="shared" si="98"/>
        <v>0</v>
      </c>
      <c r="I32" s="123">
        <f t="shared" si="99"/>
        <v>0</v>
      </c>
      <c r="J32" s="124">
        <f t="shared" si="100"/>
        <v>0</v>
      </c>
      <c r="K32" s="123">
        <f t="shared" si="101"/>
        <v>0</v>
      </c>
      <c r="L32" s="124">
        <f t="shared" si="102"/>
        <v>0</v>
      </c>
      <c r="M32" s="123">
        <f t="shared" si="103"/>
        <v>16.6158</v>
      </c>
      <c r="N32" s="124">
        <f t="shared" si="104"/>
        <v>1</v>
      </c>
      <c r="O32" s="123">
        <f t="shared" si="105"/>
        <v>0</v>
      </c>
      <c r="P32" s="124">
        <f t="shared" si="106"/>
        <v>0</v>
      </c>
      <c r="Q32" s="128">
        <v>0</v>
      </c>
      <c r="R32" s="128">
        <v>16.6158</v>
      </c>
      <c r="S32" s="128">
        <v>0</v>
      </c>
      <c r="T32" s="128">
        <v>0</v>
      </c>
      <c r="U32" s="128">
        <v>0</v>
      </c>
      <c r="V32" s="128">
        <v>0</v>
      </c>
      <c r="W32" s="128">
        <v>0</v>
      </c>
      <c r="X32" s="128">
        <v>0</v>
      </c>
      <c r="Y32" s="128">
        <v>0</v>
      </c>
      <c r="Z32" s="128">
        <v>0</v>
      </c>
      <c r="AA32" s="128">
        <v>0</v>
      </c>
      <c r="AB32" s="128">
        <v>0</v>
      </c>
      <c r="AC32" s="128">
        <v>0</v>
      </c>
      <c r="AD32" s="128">
        <v>0</v>
      </c>
      <c r="AE32" s="128">
        <v>16.6158</v>
      </c>
      <c r="AF32" s="128">
        <v>0</v>
      </c>
      <c r="AG32" s="128">
        <v>0</v>
      </c>
      <c r="AH32" s="128">
        <v>0</v>
      </c>
    </row>
    <row r="33" spans="1:34" s="104" customFormat="1" ht="228.75">
      <c r="A33" s="105">
        <v>633</v>
      </c>
      <c r="B33" s="115" t="s">
        <v>78</v>
      </c>
      <c r="C33" s="127" t="s">
        <v>79</v>
      </c>
      <c r="D33" s="123">
        <f t="shared" si="94"/>
        <v>13939.433919999999</v>
      </c>
      <c r="E33" s="123">
        <f t="shared" si="95"/>
        <v>0</v>
      </c>
      <c r="F33" s="124">
        <f t="shared" si="96"/>
        <v>0</v>
      </c>
      <c r="G33" s="123">
        <f t="shared" si="97"/>
        <v>0</v>
      </c>
      <c r="H33" s="124">
        <f t="shared" si="98"/>
        <v>0</v>
      </c>
      <c r="I33" s="123">
        <f t="shared" si="99"/>
        <v>0</v>
      </c>
      <c r="J33" s="124">
        <f t="shared" si="100"/>
        <v>0</v>
      </c>
      <c r="K33" s="123">
        <f t="shared" si="101"/>
        <v>145.1</v>
      </c>
      <c r="L33" s="124">
        <f t="shared" si="102"/>
        <v>1.04093179703527E-2</v>
      </c>
      <c r="M33" s="123">
        <f t="shared" si="103"/>
        <v>13783.233850000001</v>
      </c>
      <c r="N33" s="124">
        <f t="shared" si="104"/>
        <v>0.98879437494402933</v>
      </c>
      <c r="O33" s="123">
        <f t="shared" si="105"/>
        <v>11.1</v>
      </c>
      <c r="P33" s="124">
        <f t="shared" si="106"/>
        <v>7.9630206389328035E-4</v>
      </c>
      <c r="Q33" s="128">
        <v>0</v>
      </c>
      <c r="R33" s="128">
        <v>10380.01002</v>
      </c>
      <c r="S33" s="128">
        <v>3559.4238999999998</v>
      </c>
      <c r="T33" s="128">
        <v>0</v>
      </c>
      <c r="U33" s="128">
        <v>0</v>
      </c>
      <c r="V33" s="128">
        <v>0</v>
      </c>
      <c r="W33" s="128">
        <v>0</v>
      </c>
      <c r="X33" s="128">
        <v>0</v>
      </c>
      <c r="Y33" s="128">
        <v>0</v>
      </c>
      <c r="Z33" s="128">
        <v>0</v>
      </c>
      <c r="AA33" s="128">
        <v>0</v>
      </c>
      <c r="AB33" s="128">
        <v>0</v>
      </c>
      <c r="AC33" s="128">
        <v>145.1</v>
      </c>
      <c r="AD33" s="128">
        <v>0</v>
      </c>
      <c r="AE33" s="128">
        <v>10517.16885</v>
      </c>
      <c r="AF33" s="128">
        <v>0</v>
      </c>
      <c r="AG33" s="128">
        <v>3266.0650000000001</v>
      </c>
      <c r="AH33" s="128">
        <v>11.1</v>
      </c>
    </row>
    <row r="34" spans="1:34" s="104" customFormat="1" ht="228.75">
      <c r="A34" s="105">
        <v>634</v>
      </c>
      <c r="B34" s="115" t="s">
        <v>80</v>
      </c>
      <c r="C34" s="127" t="s">
        <v>81</v>
      </c>
      <c r="D34" s="123">
        <f t="shared" si="94"/>
        <v>12198.473576</v>
      </c>
      <c r="E34" s="123">
        <f t="shared" si="95"/>
        <v>0</v>
      </c>
      <c r="F34" s="124">
        <f t="shared" si="96"/>
        <v>0</v>
      </c>
      <c r="G34" s="123">
        <f t="shared" si="97"/>
        <v>0</v>
      </c>
      <c r="H34" s="124">
        <f t="shared" si="98"/>
        <v>0</v>
      </c>
      <c r="I34" s="123">
        <f t="shared" si="99"/>
        <v>0</v>
      </c>
      <c r="J34" s="124">
        <f t="shared" si="100"/>
        <v>0</v>
      </c>
      <c r="K34" s="123">
        <f t="shared" si="101"/>
        <v>187.3</v>
      </c>
      <c r="L34" s="124">
        <f t="shared" si="102"/>
        <v>1.5354380106090087E-2</v>
      </c>
      <c r="M34" s="123">
        <f t="shared" si="103"/>
        <v>11951.057575999999</v>
      </c>
      <c r="N34" s="124">
        <f t="shared" si="104"/>
        <v>0.97971746231538492</v>
      </c>
      <c r="O34" s="123">
        <f t="shared" si="105"/>
        <v>60.116</v>
      </c>
      <c r="P34" s="124">
        <f t="shared" si="106"/>
        <v>4.9281575785248884E-3</v>
      </c>
      <c r="Q34" s="128">
        <v>0</v>
      </c>
      <c r="R34" s="128">
        <v>6244.0622759999997</v>
      </c>
      <c r="S34" s="128">
        <v>5954.4112999999998</v>
      </c>
      <c r="T34" s="128">
        <v>0</v>
      </c>
      <c r="U34" s="128">
        <v>0</v>
      </c>
      <c r="V34" s="128">
        <v>0</v>
      </c>
      <c r="W34" s="128">
        <v>0</v>
      </c>
      <c r="X34" s="128">
        <v>0</v>
      </c>
      <c r="Y34" s="128">
        <v>0</v>
      </c>
      <c r="Z34" s="128">
        <v>0</v>
      </c>
      <c r="AA34" s="128">
        <v>0</v>
      </c>
      <c r="AB34" s="128">
        <v>0</v>
      </c>
      <c r="AC34" s="128">
        <v>187.3</v>
      </c>
      <c r="AD34" s="128">
        <v>0</v>
      </c>
      <c r="AE34" s="128">
        <v>6057.3422760000003</v>
      </c>
      <c r="AF34" s="128">
        <v>0</v>
      </c>
      <c r="AG34" s="128">
        <v>5893.7152999999998</v>
      </c>
      <c r="AH34" s="128">
        <v>60.116</v>
      </c>
    </row>
    <row r="35" spans="1:34" s="104" customFormat="1" ht="137.25">
      <c r="A35" s="105">
        <v>635</v>
      </c>
      <c r="B35" s="115" t="s">
        <v>83</v>
      </c>
      <c r="C35" s="127" t="s">
        <v>84</v>
      </c>
      <c r="D35" s="123">
        <f t="shared" si="94"/>
        <v>3318.7705000000001</v>
      </c>
      <c r="E35" s="123">
        <f t="shared" si="95"/>
        <v>0</v>
      </c>
      <c r="F35" s="124">
        <f t="shared" si="96"/>
        <v>0</v>
      </c>
      <c r="G35" s="123">
        <f t="shared" si="97"/>
        <v>0</v>
      </c>
      <c r="H35" s="124">
        <f t="shared" si="98"/>
        <v>0</v>
      </c>
      <c r="I35" s="123">
        <f t="shared" si="99"/>
        <v>0</v>
      </c>
      <c r="J35" s="124">
        <f t="shared" si="100"/>
        <v>0</v>
      </c>
      <c r="K35" s="123">
        <f t="shared" si="101"/>
        <v>310.10000000000002</v>
      </c>
      <c r="L35" s="124">
        <f t="shared" si="102"/>
        <v>9.343821755677291E-2</v>
      </c>
      <c r="M35" s="123">
        <f t="shared" si="103"/>
        <v>2993.4605000000001</v>
      </c>
      <c r="N35" s="124">
        <f t="shared" si="104"/>
        <v>0.90197875990521192</v>
      </c>
      <c r="O35" s="123">
        <f t="shared" si="105"/>
        <v>15.21</v>
      </c>
      <c r="P35" s="124">
        <f t="shared" si="106"/>
        <v>4.5830225380152079E-3</v>
      </c>
      <c r="Q35" s="128">
        <v>0</v>
      </c>
      <c r="R35" s="128">
        <v>1406.2270000000001</v>
      </c>
      <c r="S35" s="128">
        <v>1912.5435</v>
      </c>
      <c r="T35" s="128">
        <v>0</v>
      </c>
      <c r="U35" s="128">
        <v>0</v>
      </c>
      <c r="V35" s="128">
        <v>0</v>
      </c>
      <c r="W35" s="128">
        <v>0</v>
      </c>
      <c r="X35" s="128">
        <v>0</v>
      </c>
      <c r="Y35" s="128">
        <v>0</v>
      </c>
      <c r="Z35" s="128">
        <v>0</v>
      </c>
      <c r="AA35" s="128">
        <v>0</v>
      </c>
      <c r="AB35" s="128">
        <v>0</v>
      </c>
      <c r="AC35" s="128">
        <v>310.10000000000002</v>
      </c>
      <c r="AD35" s="128">
        <v>0</v>
      </c>
      <c r="AE35" s="128">
        <v>1096.127</v>
      </c>
      <c r="AF35" s="128">
        <v>0</v>
      </c>
      <c r="AG35" s="128">
        <v>1897.3335</v>
      </c>
      <c r="AH35" s="128">
        <v>15.21</v>
      </c>
    </row>
    <row r="36" spans="1:34" s="104" customFormat="1" ht="91.5">
      <c r="A36" s="105">
        <v>652</v>
      </c>
      <c r="B36" s="115" t="s">
        <v>85</v>
      </c>
      <c r="C36" s="127" t="s">
        <v>86</v>
      </c>
      <c r="D36" s="123">
        <f t="shared" si="94"/>
        <v>14686.6</v>
      </c>
      <c r="E36" s="123">
        <f t="shared" si="95"/>
        <v>0</v>
      </c>
      <c r="F36" s="124">
        <f t="shared" si="96"/>
        <v>0</v>
      </c>
      <c r="G36" s="123">
        <f t="shared" si="97"/>
        <v>0</v>
      </c>
      <c r="H36" s="124">
        <f t="shared" si="98"/>
        <v>0</v>
      </c>
      <c r="I36" s="123">
        <f t="shared" si="99"/>
        <v>936.17</v>
      </c>
      <c r="J36" s="124">
        <f t="shared" si="100"/>
        <v>6.3743140005174781E-2</v>
      </c>
      <c r="K36" s="123">
        <f t="shared" si="101"/>
        <v>288.5</v>
      </c>
      <c r="L36" s="124">
        <f t="shared" si="102"/>
        <v>1.9643756894039466E-2</v>
      </c>
      <c r="M36" s="123">
        <f t="shared" si="103"/>
        <v>13461.93</v>
      </c>
      <c r="N36" s="124">
        <f t="shared" si="104"/>
        <v>0.9166131031007857</v>
      </c>
      <c r="O36" s="123">
        <f t="shared" si="105"/>
        <v>0</v>
      </c>
      <c r="P36" s="124">
        <f t="shared" si="106"/>
        <v>0</v>
      </c>
      <c r="Q36" s="128">
        <v>0</v>
      </c>
      <c r="R36" s="128">
        <v>2320.9299999999998</v>
      </c>
      <c r="S36" s="128">
        <v>12365.67</v>
      </c>
      <c r="T36" s="128">
        <v>0</v>
      </c>
      <c r="U36" s="128">
        <v>0</v>
      </c>
      <c r="V36" s="128">
        <v>936.17</v>
      </c>
      <c r="W36" s="128">
        <v>0</v>
      </c>
      <c r="X36" s="128">
        <v>0</v>
      </c>
      <c r="Y36" s="128">
        <v>0</v>
      </c>
      <c r="Z36" s="128">
        <v>0</v>
      </c>
      <c r="AA36" s="128">
        <v>0</v>
      </c>
      <c r="AB36" s="128">
        <v>0</v>
      </c>
      <c r="AC36" s="128">
        <v>288.5</v>
      </c>
      <c r="AD36" s="128">
        <v>0</v>
      </c>
      <c r="AE36" s="128">
        <v>2092.4299999999998</v>
      </c>
      <c r="AF36" s="128">
        <v>0</v>
      </c>
      <c r="AG36" s="128">
        <v>11369.5</v>
      </c>
      <c r="AH36" s="128">
        <v>0</v>
      </c>
    </row>
    <row r="37" spans="1:34" s="104" customFormat="1" ht="91.5">
      <c r="A37" s="105">
        <v>653</v>
      </c>
      <c r="B37" s="115" t="s">
        <v>107</v>
      </c>
      <c r="C37" s="127" t="s">
        <v>108</v>
      </c>
      <c r="D37" s="123">
        <f t="shared" si="94"/>
        <v>145.91999999999999</v>
      </c>
      <c r="E37" s="123">
        <f t="shared" si="95"/>
        <v>0</v>
      </c>
      <c r="F37" s="124">
        <f t="shared" si="96"/>
        <v>0</v>
      </c>
      <c r="G37" s="123">
        <f t="shared" si="97"/>
        <v>0</v>
      </c>
      <c r="H37" s="124">
        <f t="shared" si="98"/>
        <v>0</v>
      </c>
      <c r="I37" s="123">
        <f t="shared" si="99"/>
        <v>0</v>
      </c>
      <c r="J37" s="124">
        <f t="shared" si="100"/>
        <v>0</v>
      </c>
      <c r="K37" s="123">
        <f t="shared" si="101"/>
        <v>0</v>
      </c>
      <c r="L37" s="124">
        <f t="shared" si="102"/>
        <v>0</v>
      </c>
      <c r="M37" s="123">
        <f t="shared" si="103"/>
        <v>0</v>
      </c>
      <c r="N37" s="124">
        <f t="shared" si="104"/>
        <v>0</v>
      </c>
      <c r="O37" s="123">
        <f t="shared" si="105"/>
        <v>145.91999999999999</v>
      </c>
      <c r="P37" s="124">
        <f t="shared" si="106"/>
        <v>1</v>
      </c>
      <c r="Q37" s="128">
        <v>0</v>
      </c>
      <c r="R37" s="128">
        <v>0</v>
      </c>
      <c r="S37" s="128">
        <v>145.91999999999999</v>
      </c>
      <c r="T37" s="128">
        <v>0</v>
      </c>
      <c r="U37" s="128">
        <v>0</v>
      </c>
      <c r="V37" s="128">
        <v>0</v>
      </c>
      <c r="W37" s="128">
        <v>0</v>
      </c>
      <c r="X37" s="128">
        <v>0</v>
      </c>
      <c r="Y37" s="128">
        <v>0</v>
      </c>
      <c r="Z37" s="128">
        <v>0</v>
      </c>
      <c r="AA37" s="128">
        <v>0</v>
      </c>
      <c r="AB37" s="128">
        <v>0</v>
      </c>
      <c r="AC37" s="128">
        <v>0</v>
      </c>
      <c r="AD37" s="128">
        <v>0</v>
      </c>
      <c r="AE37" s="128">
        <v>0</v>
      </c>
      <c r="AF37" s="128">
        <v>0</v>
      </c>
      <c r="AG37" s="128">
        <v>0</v>
      </c>
      <c r="AH37" s="128">
        <v>145.91999999999999</v>
      </c>
    </row>
    <row r="38" spans="1:34" s="104" customFormat="1" ht="45.75">
      <c r="A38" s="105">
        <v>663</v>
      </c>
      <c r="B38" s="115" t="s">
        <v>87</v>
      </c>
      <c r="C38" s="127" t="s">
        <v>88</v>
      </c>
      <c r="D38" s="123">
        <f t="shared" si="94"/>
        <v>57.948999999999998</v>
      </c>
      <c r="E38" s="123">
        <f t="shared" si="95"/>
        <v>0</v>
      </c>
      <c r="F38" s="124">
        <f t="shared" si="96"/>
        <v>0</v>
      </c>
      <c r="G38" s="123">
        <f t="shared" si="97"/>
        <v>0</v>
      </c>
      <c r="H38" s="124">
        <f t="shared" si="98"/>
        <v>0</v>
      </c>
      <c r="I38" s="123">
        <f t="shared" si="99"/>
        <v>0</v>
      </c>
      <c r="J38" s="124">
        <f t="shared" si="100"/>
        <v>0</v>
      </c>
      <c r="K38" s="123">
        <f t="shared" si="101"/>
        <v>0</v>
      </c>
      <c r="L38" s="124">
        <f t="shared" si="102"/>
        <v>0</v>
      </c>
      <c r="M38" s="123">
        <f t="shared" si="103"/>
        <v>57.948999999999998</v>
      </c>
      <c r="N38" s="124">
        <f t="shared" si="104"/>
        <v>1</v>
      </c>
      <c r="O38" s="123">
        <f t="shared" si="105"/>
        <v>0</v>
      </c>
      <c r="P38" s="124">
        <f t="shared" si="106"/>
        <v>0</v>
      </c>
      <c r="Q38" s="128">
        <v>0</v>
      </c>
      <c r="R38" s="128">
        <v>57.948999999999998</v>
      </c>
      <c r="S38" s="128">
        <v>0</v>
      </c>
      <c r="T38" s="128">
        <v>0</v>
      </c>
      <c r="U38" s="128">
        <v>0</v>
      </c>
      <c r="V38" s="128">
        <v>0</v>
      </c>
      <c r="W38" s="128">
        <v>0</v>
      </c>
      <c r="X38" s="128">
        <v>0</v>
      </c>
      <c r="Y38" s="128">
        <v>0</v>
      </c>
      <c r="Z38" s="128">
        <v>0</v>
      </c>
      <c r="AA38" s="128">
        <v>0</v>
      </c>
      <c r="AB38" s="128">
        <v>0</v>
      </c>
      <c r="AC38" s="128">
        <v>0</v>
      </c>
      <c r="AD38" s="128">
        <v>0</v>
      </c>
      <c r="AE38" s="128">
        <v>57.948999999999998</v>
      </c>
      <c r="AF38" s="128">
        <v>0</v>
      </c>
      <c r="AG38" s="128">
        <v>0</v>
      </c>
      <c r="AH38" s="128">
        <v>0</v>
      </c>
    </row>
    <row r="39" spans="1:34" s="104" customFormat="1" ht="274.5">
      <c r="A39" s="105">
        <v>664</v>
      </c>
      <c r="B39" s="115" t="s">
        <v>53</v>
      </c>
      <c r="C39" s="127" t="s">
        <v>54</v>
      </c>
      <c r="D39" s="123">
        <f t="shared" si="94"/>
        <v>19.943000000000001</v>
      </c>
      <c r="E39" s="123">
        <f t="shared" si="95"/>
        <v>0</v>
      </c>
      <c r="F39" s="124">
        <f t="shared" si="96"/>
        <v>0</v>
      </c>
      <c r="G39" s="123">
        <f t="shared" si="97"/>
        <v>0</v>
      </c>
      <c r="H39" s="124">
        <f t="shared" si="98"/>
        <v>0</v>
      </c>
      <c r="I39" s="123">
        <f t="shared" si="99"/>
        <v>0</v>
      </c>
      <c r="J39" s="124">
        <f t="shared" si="100"/>
        <v>0</v>
      </c>
      <c r="K39" s="123">
        <f t="shared" si="101"/>
        <v>0</v>
      </c>
      <c r="L39" s="124">
        <f t="shared" si="102"/>
        <v>0</v>
      </c>
      <c r="M39" s="123">
        <f t="shared" si="103"/>
        <v>19.943000000000001</v>
      </c>
      <c r="N39" s="124">
        <f t="shared" si="104"/>
        <v>1</v>
      </c>
      <c r="O39" s="123">
        <f t="shared" si="105"/>
        <v>0</v>
      </c>
      <c r="P39" s="124">
        <f t="shared" si="106"/>
        <v>0</v>
      </c>
      <c r="Q39" s="128">
        <v>0</v>
      </c>
      <c r="R39" s="128">
        <v>19.943000000000001</v>
      </c>
      <c r="S39" s="128">
        <v>0</v>
      </c>
      <c r="T39" s="128">
        <v>0</v>
      </c>
      <c r="U39" s="128">
        <v>0</v>
      </c>
      <c r="V39" s="128">
        <v>0</v>
      </c>
      <c r="W39" s="128">
        <v>0</v>
      </c>
      <c r="X39" s="128">
        <v>0</v>
      </c>
      <c r="Y39" s="128">
        <v>0</v>
      </c>
      <c r="Z39" s="128">
        <v>0</v>
      </c>
      <c r="AA39" s="128">
        <v>0</v>
      </c>
      <c r="AB39" s="128">
        <v>0</v>
      </c>
      <c r="AC39" s="128">
        <v>0</v>
      </c>
      <c r="AD39" s="128">
        <v>0</v>
      </c>
      <c r="AE39" s="128">
        <v>19.943000000000001</v>
      </c>
      <c r="AF39" s="128">
        <v>0</v>
      </c>
      <c r="AG39" s="128">
        <v>0</v>
      </c>
      <c r="AH39" s="128">
        <v>0</v>
      </c>
    </row>
    <row r="40" spans="1:34" s="104" customFormat="1" ht="45.75">
      <c r="A40" s="105">
        <v>683</v>
      </c>
      <c r="B40" s="115" t="s">
        <v>109</v>
      </c>
      <c r="C40" s="127" t="s">
        <v>110</v>
      </c>
      <c r="D40" s="123">
        <f t="shared" si="94"/>
        <v>3.62</v>
      </c>
      <c r="E40" s="123">
        <f t="shared" si="95"/>
        <v>0</v>
      </c>
      <c r="F40" s="124">
        <f t="shared" si="96"/>
        <v>0</v>
      </c>
      <c r="G40" s="123">
        <f t="shared" si="97"/>
        <v>0</v>
      </c>
      <c r="H40" s="124">
        <f t="shared" si="98"/>
        <v>0</v>
      </c>
      <c r="I40" s="123">
        <f t="shared" si="99"/>
        <v>0</v>
      </c>
      <c r="J40" s="124">
        <f t="shared" si="100"/>
        <v>0</v>
      </c>
      <c r="K40" s="123">
        <f t="shared" si="101"/>
        <v>0</v>
      </c>
      <c r="L40" s="124">
        <f t="shared" si="102"/>
        <v>0</v>
      </c>
      <c r="M40" s="123">
        <f t="shared" si="103"/>
        <v>0</v>
      </c>
      <c r="N40" s="124">
        <f t="shared" si="104"/>
        <v>0</v>
      </c>
      <c r="O40" s="123">
        <f t="shared" si="105"/>
        <v>3.62</v>
      </c>
      <c r="P40" s="124">
        <f t="shared" si="106"/>
        <v>1</v>
      </c>
      <c r="Q40" s="128">
        <v>0</v>
      </c>
      <c r="R40" s="128">
        <v>0</v>
      </c>
      <c r="S40" s="128">
        <v>3.62</v>
      </c>
      <c r="T40" s="128">
        <v>0</v>
      </c>
      <c r="U40" s="128">
        <v>0</v>
      </c>
      <c r="V40" s="128">
        <v>0</v>
      </c>
      <c r="W40" s="128">
        <v>0</v>
      </c>
      <c r="X40" s="128">
        <v>0</v>
      </c>
      <c r="Y40" s="128">
        <v>0</v>
      </c>
      <c r="Z40" s="128">
        <v>0</v>
      </c>
      <c r="AA40" s="128">
        <v>0</v>
      </c>
      <c r="AB40" s="128">
        <v>0</v>
      </c>
      <c r="AC40" s="128">
        <v>0</v>
      </c>
      <c r="AD40" s="128">
        <v>0</v>
      </c>
      <c r="AE40" s="128">
        <v>0</v>
      </c>
      <c r="AF40" s="128">
        <v>0</v>
      </c>
      <c r="AG40" s="128">
        <v>0</v>
      </c>
      <c r="AH40" s="128">
        <v>3.62</v>
      </c>
    </row>
    <row r="41" spans="1:34" s="104" customFormat="1" ht="183">
      <c r="A41" s="105">
        <v>685</v>
      </c>
      <c r="B41" s="115" t="s">
        <v>59</v>
      </c>
      <c r="C41" s="127" t="s">
        <v>60</v>
      </c>
      <c r="D41" s="123">
        <f t="shared" si="94"/>
        <v>70.38</v>
      </c>
      <c r="E41" s="123">
        <f t="shared" si="95"/>
        <v>0</v>
      </c>
      <c r="F41" s="124">
        <f t="shared" si="96"/>
        <v>0</v>
      </c>
      <c r="G41" s="123">
        <f t="shared" si="97"/>
        <v>0</v>
      </c>
      <c r="H41" s="124">
        <f t="shared" si="98"/>
        <v>0</v>
      </c>
      <c r="I41" s="123">
        <f t="shared" si="99"/>
        <v>7.48</v>
      </c>
      <c r="J41" s="124">
        <f t="shared" si="100"/>
        <v>0.10628019323671499</v>
      </c>
      <c r="K41" s="123">
        <f t="shared" si="101"/>
        <v>0</v>
      </c>
      <c r="L41" s="124">
        <f t="shared" si="102"/>
        <v>0</v>
      </c>
      <c r="M41" s="123">
        <f t="shared" si="103"/>
        <v>62.9</v>
      </c>
      <c r="N41" s="124">
        <f t="shared" si="104"/>
        <v>0.89371980676328511</v>
      </c>
      <c r="O41" s="123">
        <f t="shared" si="105"/>
        <v>0</v>
      </c>
      <c r="P41" s="124">
        <f t="shared" si="106"/>
        <v>0</v>
      </c>
      <c r="Q41" s="128">
        <v>0</v>
      </c>
      <c r="R41" s="128">
        <v>0</v>
      </c>
      <c r="S41" s="128">
        <v>70.38</v>
      </c>
      <c r="T41" s="128">
        <v>0</v>
      </c>
      <c r="U41" s="128">
        <v>0</v>
      </c>
      <c r="V41" s="128">
        <v>7.48</v>
      </c>
      <c r="W41" s="128">
        <v>0</v>
      </c>
      <c r="X41" s="128">
        <v>0</v>
      </c>
      <c r="Y41" s="128">
        <v>0</v>
      </c>
      <c r="Z41" s="128">
        <v>0</v>
      </c>
      <c r="AA41" s="128">
        <v>0</v>
      </c>
      <c r="AB41" s="128">
        <v>0</v>
      </c>
      <c r="AC41" s="128">
        <v>0</v>
      </c>
      <c r="AD41" s="128">
        <v>0</v>
      </c>
      <c r="AE41" s="128">
        <v>62.9</v>
      </c>
      <c r="AF41" s="128">
        <v>0</v>
      </c>
      <c r="AG41" s="128">
        <v>0</v>
      </c>
      <c r="AH41" s="128">
        <v>0</v>
      </c>
    </row>
    <row r="42" spans="1:34" s="104" customFormat="1" ht="91.5">
      <c r="A42" s="105">
        <v>686</v>
      </c>
      <c r="B42" s="115" t="s">
        <v>89</v>
      </c>
      <c r="C42" s="127" t="s">
        <v>90</v>
      </c>
      <c r="D42" s="123">
        <f t="shared" si="94"/>
        <v>580.72</v>
      </c>
      <c r="E42" s="123">
        <f t="shared" si="95"/>
        <v>0</v>
      </c>
      <c r="F42" s="124">
        <f t="shared" si="96"/>
        <v>0</v>
      </c>
      <c r="G42" s="123">
        <f t="shared" si="97"/>
        <v>0</v>
      </c>
      <c r="H42" s="124">
        <f t="shared" si="98"/>
        <v>0</v>
      </c>
      <c r="I42" s="123">
        <f t="shared" si="99"/>
        <v>0</v>
      </c>
      <c r="J42" s="124">
        <f t="shared" si="100"/>
        <v>0</v>
      </c>
      <c r="K42" s="123">
        <f t="shared" si="101"/>
        <v>0</v>
      </c>
      <c r="L42" s="124">
        <f t="shared" si="102"/>
        <v>0</v>
      </c>
      <c r="M42" s="123">
        <f t="shared" si="103"/>
        <v>568.82000000000005</v>
      </c>
      <c r="N42" s="124">
        <f t="shared" si="104"/>
        <v>0.97950819672131151</v>
      </c>
      <c r="O42" s="123">
        <f t="shared" si="105"/>
        <v>11.9</v>
      </c>
      <c r="P42" s="124">
        <f t="shared" si="106"/>
        <v>2.0491803278688523E-2</v>
      </c>
      <c r="Q42" s="128">
        <v>0</v>
      </c>
      <c r="R42" s="128">
        <v>0</v>
      </c>
      <c r="S42" s="128">
        <v>580.72</v>
      </c>
      <c r="T42" s="128">
        <v>0</v>
      </c>
      <c r="U42" s="128">
        <v>0</v>
      </c>
      <c r="V42" s="128">
        <v>0</v>
      </c>
      <c r="W42" s="128">
        <v>0</v>
      </c>
      <c r="X42" s="128">
        <v>0</v>
      </c>
      <c r="Y42" s="128">
        <v>0</v>
      </c>
      <c r="Z42" s="128">
        <v>0</v>
      </c>
      <c r="AA42" s="128">
        <v>0</v>
      </c>
      <c r="AB42" s="128">
        <v>0</v>
      </c>
      <c r="AC42" s="128">
        <v>0</v>
      </c>
      <c r="AD42" s="128">
        <v>0</v>
      </c>
      <c r="AE42" s="128">
        <v>0</v>
      </c>
      <c r="AF42" s="128">
        <v>0</v>
      </c>
      <c r="AG42" s="128">
        <v>568.82000000000005</v>
      </c>
      <c r="AH42" s="128">
        <v>11.9</v>
      </c>
    </row>
    <row r="43" spans="1:34" s="104" customFormat="1" ht="137.25">
      <c r="A43" s="105">
        <v>703</v>
      </c>
      <c r="B43" s="115" t="s">
        <v>91</v>
      </c>
      <c r="C43" s="127" t="s">
        <v>92</v>
      </c>
      <c r="D43" s="123">
        <f t="shared" ref="D43:D44" si="107">Q43+R43+S43</f>
        <v>104.74600000000001</v>
      </c>
      <c r="E43" s="123">
        <f t="shared" ref="E43:E44" si="108">U43</f>
        <v>0</v>
      </c>
      <c r="F43" s="124">
        <f t="shared" ref="F43:F44" si="109">E43/D43</f>
        <v>0</v>
      </c>
      <c r="G43" s="123">
        <f t="shared" ref="G43:G44" si="110">X43</f>
        <v>0</v>
      </c>
      <c r="H43" s="124">
        <f t="shared" ref="H43:H44" si="111">G43/D43</f>
        <v>0</v>
      </c>
      <c r="I43" s="123">
        <f t="shared" ref="I43:I44" si="112">V43+AB43</f>
        <v>0</v>
      </c>
      <c r="J43" s="124">
        <f t="shared" ref="J43:J44" si="113">I43/D43</f>
        <v>0</v>
      </c>
      <c r="K43" s="123">
        <f t="shared" ref="K43:K44" si="114">Y43+AC43</f>
        <v>0</v>
      </c>
      <c r="L43" s="124">
        <f t="shared" ref="L43:L44" si="115">K43/D43</f>
        <v>0</v>
      </c>
      <c r="M43" s="123">
        <f t="shared" ref="M43:M44" si="116">AE43+AG43</f>
        <v>104.74600000000001</v>
      </c>
      <c r="N43" s="124">
        <f t="shared" ref="N43:N44" si="117">M43/D43</f>
        <v>1</v>
      </c>
      <c r="O43" s="123">
        <f t="shared" ref="O43:O44" si="118">AD43+AF43+AH43</f>
        <v>0</v>
      </c>
      <c r="P43" s="124">
        <f t="shared" ref="P43:P44" si="119">O43/D43</f>
        <v>0</v>
      </c>
      <c r="Q43" s="128">
        <v>0</v>
      </c>
      <c r="R43" s="128">
        <v>46.545999999999999</v>
      </c>
      <c r="S43" s="128">
        <v>58.2</v>
      </c>
      <c r="T43" s="128">
        <v>0</v>
      </c>
      <c r="U43" s="128">
        <v>0</v>
      </c>
      <c r="V43" s="128">
        <v>0</v>
      </c>
      <c r="W43" s="128">
        <v>0</v>
      </c>
      <c r="X43" s="128">
        <v>0</v>
      </c>
      <c r="Y43" s="128">
        <v>0</v>
      </c>
      <c r="Z43" s="128">
        <v>0</v>
      </c>
      <c r="AA43" s="128">
        <v>0</v>
      </c>
      <c r="AB43" s="128">
        <v>0</v>
      </c>
      <c r="AC43" s="128">
        <v>0</v>
      </c>
      <c r="AD43" s="128">
        <v>0</v>
      </c>
      <c r="AE43" s="128">
        <v>46.545999999999999</v>
      </c>
      <c r="AF43" s="128">
        <v>0</v>
      </c>
      <c r="AG43" s="128">
        <v>58.2</v>
      </c>
      <c r="AH43" s="128">
        <v>0</v>
      </c>
    </row>
    <row r="44" spans="1:34" s="104" customFormat="1" ht="183">
      <c r="A44" s="105">
        <v>717</v>
      </c>
      <c r="B44" s="115" t="s">
        <v>111</v>
      </c>
      <c r="C44" s="127" t="s">
        <v>112</v>
      </c>
      <c r="D44" s="123">
        <f t="shared" si="107"/>
        <v>62.2</v>
      </c>
      <c r="E44" s="123">
        <f t="shared" si="108"/>
        <v>0</v>
      </c>
      <c r="F44" s="124">
        <f t="shared" si="109"/>
        <v>0</v>
      </c>
      <c r="G44" s="123">
        <f t="shared" si="110"/>
        <v>0</v>
      </c>
      <c r="H44" s="124">
        <f t="shared" si="111"/>
        <v>0</v>
      </c>
      <c r="I44" s="123">
        <f t="shared" si="112"/>
        <v>0</v>
      </c>
      <c r="J44" s="124">
        <f t="shared" si="113"/>
        <v>0</v>
      </c>
      <c r="K44" s="123">
        <f t="shared" si="114"/>
        <v>0</v>
      </c>
      <c r="L44" s="124">
        <f t="shared" si="115"/>
        <v>0</v>
      </c>
      <c r="M44" s="123">
        <f t="shared" si="116"/>
        <v>62.2</v>
      </c>
      <c r="N44" s="124">
        <f t="shared" si="117"/>
        <v>1</v>
      </c>
      <c r="O44" s="123">
        <f t="shared" si="118"/>
        <v>0</v>
      </c>
      <c r="P44" s="124">
        <f t="shared" si="119"/>
        <v>0</v>
      </c>
      <c r="Q44" s="128">
        <v>0</v>
      </c>
      <c r="R44" s="128">
        <v>62.2</v>
      </c>
      <c r="S44" s="128">
        <v>0</v>
      </c>
      <c r="T44" s="128">
        <v>0</v>
      </c>
      <c r="U44" s="128">
        <v>0</v>
      </c>
      <c r="V44" s="128">
        <v>0</v>
      </c>
      <c r="W44" s="128">
        <v>0</v>
      </c>
      <c r="X44" s="128">
        <v>0</v>
      </c>
      <c r="Y44" s="128">
        <v>0</v>
      </c>
      <c r="Z44" s="128">
        <v>0</v>
      </c>
      <c r="AA44" s="128">
        <v>0</v>
      </c>
      <c r="AB44" s="128">
        <v>0</v>
      </c>
      <c r="AC44" s="128">
        <v>0</v>
      </c>
      <c r="AD44" s="128">
        <v>0</v>
      </c>
      <c r="AE44" s="128">
        <v>62.2</v>
      </c>
      <c r="AF44" s="128">
        <v>0</v>
      </c>
      <c r="AG44" s="128">
        <v>0</v>
      </c>
      <c r="AH44" s="128">
        <v>0</v>
      </c>
    </row>
    <row r="45" spans="1:34" s="104" customFormat="1" ht="137.25">
      <c r="A45" s="105">
        <v>793</v>
      </c>
      <c r="B45" s="115" t="s">
        <v>93</v>
      </c>
      <c r="C45" s="127" t="s">
        <v>94</v>
      </c>
      <c r="D45" s="123">
        <f t="shared" ref="D45:D53" si="120">Q45+R45+S45</f>
        <v>1943.2751499999999</v>
      </c>
      <c r="E45" s="123">
        <f t="shared" ref="E45:E53" si="121">U45</f>
        <v>0</v>
      </c>
      <c r="F45" s="124">
        <f t="shared" ref="F45:F53" si="122">E45/D45</f>
        <v>0</v>
      </c>
      <c r="G45" s="123">
        <f t="shared" ref="G45:G53" si="123">X45</f>
        <v>0</v>
      </c>
      <c r="H45" s="124">
        <f t="shared" ref="H45:H53" si="124">G45/D45</f>
        <v>0</v>
      </c>
      <c r="I45" s="123">
        <f t="shared" ref="I45:I53" si="125">V45+AB45</f>
        <v>366.99600000000004</v>
      </c>
      <c r="J45" s="124">
        <f t="shared" ref="J45:J53" si="126">I45/D45</f>
        <v>0.18885436784389489</v>
      </c>
      <c r="K45" s="123">
        <f t="shared" ref="K45:K53" si="127">Y45+AC45</f>
        <v>0</v>
      </c>
      <c r="L45" s="124">
        <f t="shared" ref="L45:L53" si="128">K45/D45</f>
        <v>0</v>
      </c>
      <c r="M45" s="123">
        <f t="shared" ref="M45:M53" si="129">AE45+AG45</f>
        <v>1575.0201500000001</v>
      </c>
      <c r="N45" s="124">
        <f t="shared" ref="N45:N53" si="130">M45/D45</f>
        <v>0.81049775684107328</v>
      </c>
      <c r="O45" s="123">
        <f t="shared" ref="O45:O53" si="131">AD45+AF45+AH45</f>
        <v>1.2589999999999999</v>
      </c>
      <c r="P45" s="124">
        <f t="shared" ref="P45:P53" si="132">O45/D45</f>
        <v>6.4787531503194488E-4</v>
      </c>
      <c r="Q45" s="128">
        <v>0</v>
      </c>
      <c r="R45" s="128">
        <v>1492.6231499999999</v>
      </c>
      <c r="S45" s="128">
        <v>450.65199999999999</v>
      </c>
      <c r="T45" s="128">
        <v>0</v>
      </c>
      <c r="U45" s="128">
        <v>0</v>
      </c>
      <c r="V45" s="128">
        <v>346.89600000000002</v>
      </c>
      <c r="W45" s="128">
        <v>0</v>
      </c>
      <c r="X45" s="128">
        <v>0</v>
      </c>
      <c r="Y45" s="128">
        <v>0</v>
      </c>
      <c r="Z45" s="128">
        <v>0</v>
      </c>
      <c r="AA45" s="128">
        <v>0</v>
      </c>
      <c r="AB45" s="128">
        <v>20.100000000000001</v>
      </c>
      <c r="AC45" s="128">
        <v>0</v>
      </c>
      <c r="AD45" s="128">
        <v>0.65</v>
      </c>
      <c r="AE45" s="128">
        <v>1124.5681500000001</v>
      </c>
      <c r="AF45" s="128">
        <v>0</v>
      </c>
      <c r="AG45" s="128">
        <v>450.452</v>
      </c>
      <c r="AH45" s="128">
        <v>0.60899999999999999</v>
      </c>
    </row>
    <row r="46" spans="1:34" s="104" customFormat="1" ht="137.25">
      <c r="A46" s="105">
        <v>808</v>
      </c>
      <c r="B46" s="115" t="s">
        <v>95</v>
      </c>
      <c r="C46" s="127" t="s">
        <v>96</v>
      </c>
      <c r="D46" s="123">
        <f t="shared" si="120"/>
        <v>0.8</v>
      </c>
      <c r="E46" s="123">
        <f t="shared" si="121"/>
        <v>0</v>
      </c>
      <c r="F46" s="124">
        <f t="shared" si="122"/>
        <v>0</v>
      </c>
      <c r="G46" s="123">
        <f t="shared" si="123"/>
        <v>0</v>
      </c>
      <c r="H46" s="124">
        <f t="shared" si="124"/>
        <v>0</v>
      </c>
      <c r="I46" s="123">
        <f t="shared" si="125"/>
        <v>0</v>
      </c>
      <c r="J46" s="124">
        <f t="shared" si="126"/>
        <v>0</v>
      </c>
      <c r="K46" s="123">
        <f t="shared" si="127"/>
        <v>0</v>
      </c>
      <c r="L46" s="124">
        <f t="shared" si="128"/>
        <v>0</v>
      </c>
      <c r="M46" s="123">
        <f t="shared" si="129"/>
        <v>0.8</v>
      </c>
      <c r="N46" s="124">
        <f t="shared" si="130"/>
        <v>1</v>
      </c>
      <c r="O46" s="123">
        <f t="shared" si="131"/>
        <v>0</v>
      </c>
      <c r="P46" s="124">
        <f t="shared" si="132"/>
        <v>0</v>
      </c>
      <c r="Q46" s="128">
        <v>0</v>
      </c>
      <c r="R46" s="128">
        <v>0.8</v>
      </c>
      <c r="S46" s="128">
        <v>0</v>
      </c>
      <c r="T46" s="128">
        <v>0</v>
      </c>
      <c r="U46" s="128">
        <v>0</v>
      </c>
      <c r="V46" s="128">
        <v>0</v>
      </c>
      <c r="W46" s="128">
        <v>0</v>
      </c>
      <c r="X46" s="128">
        <v>0</v>
      </c>
      <c r="Y46" s="128">
        <v>0</v>
      </c>
      <c r="Z46" s="128">
        <v>0</v>
      </c>
      <c r="AA46" s="128">
        <v>0</v>
      </c>
      <c r="AB46" s="128">
        <v>0</v>
      </c>
      <c r="AC46" s="128">
        <v>0</v>
      </c>
      <c r="AD46" s="128">
        <v>0</v>
      </c>
      <c r="AE46" s="128">
        <v>0.8</v>
      </c>
      <c r="AF46" s="128">
        <v>0</v>
      </c>
      <c r="AG46" s="128">
        <v>0</v>
      </c>
      <c r="AH46" s="128">
        <v>0</v>
      </c>
    </row>
    <row r="47" spans="1:34" s="104" customFormat="1" ht="91.5">
      <c r="A47" s="105">
        <v>818</v>
      </c>
      <c r="B47" s="115" t="s">
        <v>61</v>
      </c>
      <c r="C47" s="127" t="s">
        <v>62</v>
      </c>
      <c r="D47" s="123">
        <f t="shared" si="120"/>
        <v>2.2799999999999998</v>
      </c>
      <c r="E47" s="123">
        <f t="shared" si="121"/>
        <v>0</v>
      </c>
      <c r="F47" s="124">
        <f t="shared" si="122"/>
        <v>0</v>
      </c>
      <c r="G47" s="123">
        <f t="shared" si="123"/>
        <v>0</v>
      </c>
      <c r="H47" s="124">
        <f t="shared" si="124"/>
        <v>0</v>
      </c>
      <c r="I47" s="123">
        <f t="shared" si="125"/>
        <v>0</v>
      </c>
      <c r="J47" s="124">
        <f t="shared" si="126"/>
        <v>0</v>
      </c>
      <c r="K47" s="123">
        <f t="shared" si="127"/>
        <v>0</v>
      </c>
      <c r="L47" s="124">
        <f t="shared" si="128"/>
        <v>0</v>
      </c>
      <c r="M47" s="123">
        <f t="shared" si="129"/>
        <v>2.2799999999999998</v>
      </c>
      <c r="N47" s="124">
        <f t="shared" si="130"/>
        <v>1</v>
      </c>
      <c r="O47" s="123">
        <f t="shared" si="131"/>
        <v>0</v>
      </c>
      <c r="P47" s="124">
        <f t="shared" si="132"/>
        <v>0</v>
      </c>
      <c r="Q47" s="128">
        <v>0</v>
      </c>
      <c r="R47" s="128">
        <v>2.2799999999999998</v>
      </c>
      <c r="S47" s="128">
        <v>0</v>
      </c>
      <c r="T47" s="128">
        <v>0</v>
      </c>
      <c r="U47" s="128">
        <v>0</v>
      </c>
      <c r="V47" s="128">
        <v>0</v>
      </c>
      <c r="W47" s="128">
        <v>0</v>
      </c>
      <c r="X47" s="128">
        <v>0</v>
      </c>
      <c r="Y47" s="128">
        <v>0</v>
      </c>
      <c r="Z47" s="128">
        <v>0</v>
      </c>
      <c r="AA47" s="128">
        <v>0</v>
      </c>
      <c r="AB47" s="128">
        <v>0</v>
      </c>
      <c r="AC47" s="128">
        <v>0</v>
      </c>
      <c r="AD47" s="128">
        <v>0</v>
      </c>
      <c r="AE47" s="128">
        <v>2.2799999999999998</v>
      </c>
      <c r="AF47" s="128">
        <v>0</v>
      </c>
      <c r="AG47" s="128">
        <v>0</v>
      </c>
      <c r="AH47" s="128">
        <v>0</v>
      </c>
    </row>
    <row r="48" spans="1:34" s="104" customFormat="1" ht="91.5">
      <c r="A48" s="105">
        <v>820</v>
      </c>
      <c r="B48" s="115" t="s">
        <v>113</v>
      </c>
      <c r="C48" s="127" t="s">
        <v>114</v>
      </c>
      <c r="D48" s="123">
        <f t="shared" si="120"/>
        <v>5.92</v>
      </c>
      <c r="E48" s="123">
        <f t="shared" si="121"/>
        <v>0</v>
      </c>
      <c r="F48" s="124">
        <f t="shared" si="122"/>
        <v>0</v>
      </c>
      <c r="G48" s="123">
        <f t="shared" si="123"/>
        <v>0</v>
      </c>
      <c r="H48" s="124">
        <f t="shared" si="124"/>
        <v>0</v>
      </c>
      <c r="I48" s="123">
        <f t="shared" si="125"/>
        <v>0</v>
      </c>
      <c r="J48" s="124">
        <f t="shared" si="126"/>
        <v>0</v>
      </c>
      <c r="K48" s="123">
        <f t="shared" si="127"/>
        <v>0</v>
      </c>
      <c r="L48" s="124">
        <f t="shared" si="128"/>
        <v>0</v>
      </c>
      <c r="M48" s="123">
        <f t="shared" si="129"/>
        <v>2.2000000000000002</v>
      </c>
      <c r="N48" s="124">
        <f t="shared" si="130"/>
        <v>0.37162162162162166</v>
      </c>
      <c r="O48" s="123">
        <f t="shared" si="131"/>
        <v>3.72</v>
      </c>
      <c r="P48" s="124">
        <f t="shared" si="132"/>
        <v>0.6283783783783784</v>
      </c>
      <c r="Q48" s="128">
        <v>0</v>
      </c>
      <c r="R48" s="128">
        <v>0</v>
      </c>
      <c r="S48" s="128">
        <v>5.92</v>
      </c>
      <c r="T48" s="128">
        <v>0</v>
      </c>
      <c r="U48" s="128">
        <v>0</v>
      </c>
      <c r="V48" s="128">
        <v>0</v>
      </c>
      <c r="W48" s="128">
        <v>0</v>
      </c>
      <c r="X48" s="128">
        <v>0</v>
      </c>
      <c r="Y48" s="128">
        <v>0</v>
      </c>
      <c r="Z48" s="128">
        <v>0</v>
      </c>
      <c r="AA48" s="128">
        <v>0</v>
      </c>
      <c r="AB48" s="128">
        <v>0</v>
      </c>
      <c r="AC48" s="128">
        <v>0</v>
      </c>
      <c r="AD48" s="128">
        <v>0</v>
      </c>
      <c r="AE48" s="128">
        <v>2.2000000000000002</v>
      </c>
      <c r="AF48" s="128">
        <v>0</v>
      </c>
      <c r="AG48" s="128">
        <v>0</v>
      </c>
      <c r="AH48" s="128">
        <v>3.72</v>
      </c>
    </row>
    <row r="49" spans="1:34" s="104" customFormat="1" ht="228.75">
      <c r="A49" s="105">
        <v>821</v>
      </c>
      <c r="B49" s="115" t="s">
        <v>115</v>
      </c>
      <c r="C49" s="127" t="s">
        <v>116</v>
      </c>
      <c r="D49" s="123">
        <f t="shared" si="120"/>
        <v>4.3</v>
      </c>
      <c r="E49" s="123">
        <f t="shared" si="121"/>
        <v>0</v>
      </c>
      <c r="F49" s="124">
        <f t="shared" si="122"/>
        <v>0</v>
      </c>
      <c r="G49" s="123">
        <f t="shared" si="123"/>
        <v>0</v>
      </c>
      <c r="H49" s="124">
        <f t="shared" si="124"/>
        <v>0</v>
      </c>
      <c r="I49" s="123">
        <f t="shared" si="125"/>
        <v>0</v>
      </c>
      <c r="J49" s="124">
        <f t="shared" si="126"/>
        <v>0</v>
      </c>
      <c r="K49" s="123">
        <f t="shared" si="127"/>
        <v>0</v>
      </c>
      <c r="L49" s="124">
        <f t="shared" si="128"/>
        <v>0</v>
      </c>
      <c r="M49" s="123">
        <f t="shared" si="129"/>
        <v>4.3</v>
      </c>
      <c r="N49" s="124">
        <f t="shared" si="130"/>
        <v>1</v>
      </c>
      <c r="O49" s="123">
        <f t="shared" si="131"/>
        <v>0</v>
      </c>
      <c r="P49" s="124">
        <f t="shared" si="132"/>
        <v>0</v>
      </c>
      <c r="Q49" s="128">
        <v>0</v>
      </c>
      <c r="R49" s="128">
        <v>0</v>
      </c>
      <c r="S49" s="128">
        <v>4.3</v>
      </c>
      <c r="T49" s="128">
        <v>0</v>
      </c>
      <c r="U49" s="128">
        <v>0</v>
      </c>
      <c r="V49" s="128">
        <v>0</v>
      </c>
      <c r="W49" s="128">
        <v>0</v>
      </c>
      <c r="X49" s="128">
        <v>0</v>
      </c>
      <c r="Y49" s="128">
        <v>0</v>
      </c>
      <c r="Z49" s="128">
        <v>0</v>
      </c>
      <c r="AA49" s="128">
        <v>0</v>
      </c>
      <c r="AB49" s="128">
        <v>0</v>
      </c>
      <c r="AC49" s="128">
        <v>0</v>
      </c>
      <c r="AD49" s="128">
        <v>0</v>
      </c>
      <c r="AE49" s="128">
        <v>4.3</v>
      </c>
      <c r="AF49" s="128">
        <v>0</v>
      </c>
      <c r="AG49" s="128">
        <v>0</v>
      </c>
      <c r="AH49" s="128">
        <v>0</v>
      </c>
    </row>
    <row r="50" spans="1:34" s="104" customFormat="1" ht="183">
      <c r="A50" s="105">
        <v>830</v>
      </c>
      <c r="B50" s="115" t="s">
        <v>63</v>
      </c>
      <c r="C50" s="127" t="s">
        <v>64</v>
      </c>
      <c r="D50" s="123">
        <f t="shared" si="120"/>
        <v>27.711839999999999</v>
      </c>
      <c r="E50" s="123">
        <f t="shared" si="121"/>
        <v>0</v>
      </c>
      <c r="F50" s="124">
        <f t="shared" si="122"/>
        <v>0</v>
      </c>
      <c r="G50" s="123">
        <f t="shared" si="123"/>
        <v>0</v>
      </c>
      <c r="H50" s="124">
        <f t="shared" si="124"/>
        <v>0</v>
      </c>
      <c r="I50" s="123">
        <f t="shared" si="125"/>
        <v>0</v>
      </c>
      <c r="J50" s="124">
        <f t="shared" si="126"/>
        <v>0</v>
      </c>
      <c r="K50" s="123">
        <f t="shared" si="127"/>
        <v>0</v>
      </c>
      <c r="L50" s="124">
        <f t="shared" si="128"/>
        <v>0</v>
      </c>
      <c r="M50" s="123">
        <f t="shared" si="129"/>
        <v>27.711839999999999</v>
      </c>
      <c r="N50" s="124">
        <f t="shared" si="130"/>
        <v>1</v>
      </c>
      <c r="O50" s="123">
        <f t="shared" si="131"/>
        <v>0</v>
      </c>
      <c r="P50" s="124">
        <f t="shared" si="132"/>
        <v>0</v>
      </c>
      <c r="Q50" s="128">
        <v>0</v>
      </c>
      <c r="R50" s="128">
        <v>27.711839999999999</v>
      </c>
      <c r="S50" s="128">
        <v>0</v>
      </c>
      <c r="T50" s="128">
        <v>0</v>
      </c>
      <c r="U50" s="128">
        <v>0</v>
      </c>
      <c r="V50" s="128">
        <v>0</v>
      </c>
      <c r="W50" s="128">
        <v>0</v>
      </c>
      <c r="X50" s="128">
        <v>0</v>
      </c>
      <c r="Y50" s="128">
        <v>0</v>
      </c>
      <c r="Z50" s="128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27.711839999999999</v>
      </c>
      <c r="AF50" s="128">
        <v>0</v>
      </c>
      <c r="AG50" s="128">
        <v>0</v>
      </c>
      <c r="AH50" s="128">
        <v>0</v>
      </c>
    </row>
    <row r="51" spans="1:34" s="104" customFormat="1" ht="91.5">
      <c r="A51" s="105">
        <v>831</v>
      </c>
      <c r="B51" s="115" t="s">
        <v>65</v>
      </c>
      <c r="C51" s="127" t="s">
        <v>66</v>
      </c>
      <c r="D51" s="123">
        <f t="shared" si="120"/>
        <v>150.18</v>
      </c>
      <c r="E51" s="123">
        <f t="shared" si="121"/>
        <v>0</v>
      </c>
      <c r="F51" s="124">
        <f t="shared" si="122"/>
        <v>0</v>
      </c>
      <c r="G51" s="123">
        <f t="shared" si="123"/>
        <v>0</v>
      </c>
      <c r="H51" s="124">
        <f t="shared" si="124"/>
        <v>0</v>
      </c>
      <c r="I51" s="123">
        <f t="shared" si="125"/>
        <v>0</v>
      </c>
      <c r="J51" s="124">
        <f t="shared" si="126"/>
        <v>0</v>
      </c>
      <c r="K51" s="123">
        <f t="shared" si="127"/>
        <v>0</v>
      </c>
      <c r="L51" s="124">
        <f t="shared" si="128"/>
        <v>0</v>
      </c>
      <c r="M51" s="123">
        <f t="shared" si="129"/>
        <v>0</v>
      </c>
      <c r="N51" s="124">
        <f t="shared" si="130"/>
        <v>0</v>
      </c>
      <c r="O51" s="123">
        <f t="shared" si="131"/>
        <v>150.18</v>
      </c>
      <c r="P51" s="124">
        <f t="shared" si="132"/>
        <v>1</v>
      </c>
      <c r="Q51" s="128">
        <v>0</v>
      </c>
      <c r="R51" s="128">
        <v>0</v>
      </c>
      <c r="S51" s="128">
        <v>150.18</v>
      </c>
      <c r="T51" s="128">
        <v>0</v>
      </c>
      <c r="U51" s="128">
        <v>0</v>
      </c>
      <c r="V51" s="128">
        <v>0</v>
      </c>
      <c r="W51" s="128">
        <v>0</v>
      </c>
      <c r="X51" s="128">
        <v>0</v>
      </c>
      <c r="Y51" s="128">
        <v>0</v>
      </c>
      <c r="Z51" s="128">
        <v>0</v>
      </c>
      <c r="AA51" s="128">
        <v>0</v>
      </c>
      <c r="AB51" s="128">
        <v>0</v>
      </c>
      <c r="AC51" s="128">
        <v>0</v>
      </c>
      <c r="AD51" s="128">
        <v>0</v>
      </c>
      <c r="AE51" s="128">
        <v>0</v>
      </c>
      <c r="AF51" s="128">
        <v>0</v>
      </c>
      <c r="AG51" s="128">
        <v>0</v>
      </c>
      <c r="AH51" s="128">
        <v>150.18</v>
      </c>
    </row>
    <row r="52" spans="1:34" s="104" customFormat="1" ht="137.25">
      <c r="A52" s="105">
        <v>832</v>
      </c>
      <c r="B52" s="115" t="s">
        <v>101</v>
      </c>
      <c r="C52" s="127" t="s">
        <v>102</v>
      </c>
      <c r="D52" s="123">
        <f t="shared" si="120"/>
        <v>2.5943000000000001</v>
      </c>
      <c r="E52" s="123">
        <f t="shared" si="121"/>
        <v>0</v>
      </c>
      <c r="F52" s="124">
        <f t="shared" si="122"/>
        <v>0</v>
      </c>
      <c r="G52" s="123">
        <f t="shared" si="123"/>
        <v>0</v>
      </c>
      <c r="H52" s="124">
        <f t="shared" si="124"/>
        <v>0</v>
      </c>
      <c r="I52" s="123">
        <f t="shared" si="125"/>
        <v>0</v>
      </c>
      <c r="J52" s="124">
        <f t="shared" si="126"/>
        <v>0</v>
      </c>
      <c r="K52" s="123">
        <f t="shared" si="127"/>
        <v>0</v>
      </c>
      <c r="L52" s="124">
        <f t="shared" si="128"/>
        <v>0</v>
      </c>
      <c r="M52" s="123">
        <f t="shared" si="129"/>
        <v>2.5943000000000001</v>
      </c>
      <c r="N52" s="124">
        <f t="shared" si="130"/>
        <v>1</v>
      </c>
      <c r="O52" s="123">
        <f t="shared" si="131"/>
        <v>0</v>
      </c>
      <c r="P52" s="124">
        <f t="shared" si="132"/>
        <v>0</v>
      </c>
      <c r="Q52" s="128">
        <v>0</v>
      </c>
      <c r="R52" s="128">
        <v>2.5943000000000001</v>
      </c>
      <c r="S52" s="128">
        <v>0</v>
      </c>
      <c r="T52" s="128">
        <v>0</v>
      </c>
      <c r="U52" s="128">
        <v>0</v>
      </c>
      <c r="V52" s="128">
        <v>0</v>
      </c>
      <c r="W52" s="128">
        <v>0</v>
      </c>
      <c r="X52" s="128">
        <v>0</v>
      </c>
      <c r="Y52" s="128">
        <v>0</v>
      </c>
      <c r="Z52" s="128">
        <v>0</v>
      </c>
      <c r="AA52" s="128">
        <v>0</v>
      </c>
      <c r="AB52" s="128">
        <v>0</v>
      </c>
      <c r="AC52" s="128">
        <v>0</v>
      </c>
      <c r="AD52" s="128">
        <v>0</v>
      </c>
      <c r="AE52" s="128">
        <v>2.5943000000000001</v>
      </c>
      <c r="AF52" s="128">
        <v>0</v>
      </c>
      <c r="AG52" s="128">
        <v>0</v>
      </c>
      <c r="AH52" s="128">
        <v>0</v>
      </c>
    </row>
    <row r="53" spans="1:34" s="104" customFormat="1" ht="91.5">
      <c r="A53" s="105">
        <v>833</v>
      </c>
      <c r="B53" s="115" t="s">
        <v>97</v>
      </c>
      <c r="C53" s="127" t="s">
        <v>98</v>
      </c>
      <c r="D53" s="123">
        <f t="shared" si="120"/>
        <v>2178.7556</v>
      </c>
      <c r="E53" s="123">
        <f t="shared" si="121"/>
        <v>0</v>
      </c>
      <c r="F53" s="124">
        <f t="shared" si="122"/>
        <v>0</v>
      </c>
      <c r="G53" s="123">
        <f t="shared" si="123"/>
        <v>0</v>
      </c>
      <c r="H53" s="124">
        <f t="shared" si="124"/>
        <v>0</v>
      </c>
      <c r="I53" s="123">
        <f t="shared" si="125"/>
        <v>0</v>
      </c>
      <c r="J53" s="124">
        <f t="shared" si="126"/>
        <v>0</v>
      </c>
      <c r="K53" s="123">
        <f t="shared" si="127"/>
        <v>0</v>
      </c>
      <c r="L53" s="124">
        <f t="shared" si="128"/>
        <v>0</v>
      </c>
      <c r="M53" s="123">
        <f t="shared" si="129"/>
        <v>2178.7556</v>
      </c>
      <c r="N53" s="124">
        <f t="shared" si="130"/>
        <v>1</v>
      </c>
      <c r="O53" s="123">
        <f t="shared" si="131"/>
        <v>0</v>
      </c>
      <c r="P53" s="124">
        <f t="shared" si="132"/>
        <v>0</v>
      </c>
      <c r="Q53" s="128">
        <v>0</v>
      </c>
      <c r="R53" s="128">
        <v>735.73760000000004</v>
      </c>
      <c r="S53" s="128">
        <v>1443.018</v>
      </c>
      <c r="T53" s="128">
        <v>0</v>
      </c>
      <c r="U53" s="128">
        <v>0</v>
      </c>
      <c r="V53" s="128">
        <v>0</v>
      </c>
      <c r="W53" s="128">
        <v>0</v>
      </c>
      <c r="X53" s="128">
        <v>0</v>
      </c>
      <c r="Y53" s="128">
        <v>0</v>
      </c>
      <c r="Z53" s="128">
        <v>0</v>
      </c>
      <c r="AA53" s="128">
        <v>0</v>
      </c>
      <c r="AB53" s="128">
        <v>0</v>
      </c>
      <c r="AC53" s="128">
        <v>0</v>
      </c>
      <c r="AD53" s="128">
        <v>0</v>
      </c>
      <c r="AE53" s="128">
        <v>735.08360000000005</v>
      </c>
      <c r="AF53" s="128">
        <v>0</v>
      </c>
      <c r="AG53" s="128">
        <v>1443.672</v>
      </c>
      <c r="AH53" s="128">
        <v>0</v>
      </c>
    </row>
  </sheetData>
  <mergeCells count="32">
    <mergeCell ref="M3:N4"/>
    <mergeCell ref="O3:P4"/>
    <mergeCell ref="V3:X3"/>
    <mergeCell ref="Y3:Z3"/>
    <mergeCell ref="AH3:AH5"/>
    <mergeCell ref="S4:S5"/>
    <mergeCell ref="T4:T5"/>
    <mergeCell ref="V4:V5"/>
    <mergeCell ref="W4:X4"/>
    <mergeCell ref="Y4:Y5"/>
    <mergeCell ref="AA4:AA5"/>
    <mergeCell ref="AB4:AB5"/>
    <mergeCell ref="AC4:AC5"/>
    <mergeCell ref="AD4:AD5"/>
    <mergeCell ref="S3:T3"/>
    <mergeCell ref="U3:U5"/>
    <mergeCell ref="A1:AH1"/>
    <mergeCell ref="A2:AH2"/>
    <mergeCell ref="A3:A5"/>
    <mergeCell ref="B3:B5"/>
    <mergeCell ref="C3:C5"/>
    <mergeCell ref="D3:D5"/>
    <mergeCell ref="E3:F4"/>
    <mergeCell ref="G3:H4"/>
    <mergeCell ref="AA3:AE3"/>
    <mergeCell ref="AF3:AG3"/>
    <mergeCell ref="Q3:Q5"/>
    <mergeCell ref="R3:R5"/>
    <mergeCell ref="AE4:AE5"/>
    <mergeCell ref="AF4:AG4"/>
    <mergeCell ref="I3:J4"/>
    <mergeCell ref="K3:L4"/>
  </mergeCells>
  <printOptions horizontalCentered="1"/>
  <pageMargins left="0.19685039370078741" right="0.19685039370078741" top="0.78740157480314965" bottom="0.39370078740157483" header="0.51181102362204722" footer="0.19685039370078741"/>
  <pageSetup paperSize="9" scale="1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BreakPreview" zoomScaleNormal="70" zoomScaleSheetLayoutView="100" workbookViewId="0">
      <selection sqref="A1:H1"/>
    </sheetView>
  </sheetViews>
  <sheetFormatPr defaultRowHeight="11.25"/>
  <cols>
    <col min="1" max="1" width="12.5703125" style="140" bestFit="1" customWidth="1"/>
    <col min="2" max="2" width="69" style="141" customWidth="1"/>
    <col min="3" max="3" width="36.140625" style="141" customWidth="1"/>
    <col min="4" max="4" width="13.7109375" style="141" bestFit="1" customWidth="1"/>
    <col min="5" max="5" width="12.28515625" style="141" bestFit="1" customWidth="1"/>
    <col min="6" max="6" width="10.7109375" style="141" bestFit="1" customWidth="1"/>
    <col min="7" max="7" width="13.7109375" style="141" bestFit="1" customWidth="1"/>
    <col min="8" max="8" width="10.7109375" style="141" bestFit="1" customWidth="1"/>
    <col min="9" max="230" width="9.140625" style="63"/>
    <col min="231" max="231" width="6" style="63" bestFit="1" customWidth="1"/>
    <col min="232" max="232" width="50" style="63" customWidth="1"/>
    <col min="233" max="246" width="14.28515625" style="63" customWidth="1"/>
    <col min="247" max="247" width="17.7109375" style="63" customWidth="1"/>
    <col min="248" max="248" width="16.42578125" style="63" customWidth="1"/>
    <col min="249" max="249" width="16.85546875" style="63" customWidth="1"/>
    <col min="250" max="250" width="16.5703125" style="63" customWidth="1"/>
    <col min="251" max="255" width="17.140625" style="63" customWidth="1"/>
    <col min="256" max="256" width="15.85546875" style="63" customWidth="1"/>
    <col min="257" max="257" width="17" style="63" customWidth="1"/>
    <col min="258" max="258" width="13.5703125" style="63" customWidth="1"/>
    <col min="259" max="259" width="15.5703125" style="63" customWidth="1"/>
    <col min="260" max="261" width="16.7109375" style="63" customWidth="1"/>
    <col min="262" max="262" width="15" style="63" customWidth="1"/>
    <col min="263" max="263" width="15.5703125" style="63" customWidth="1"/>
    <col min="264" max="264" width="16.42578125" style="63" customWidth="1"/>
    <col min="265" max="486" width="9.140625" style="63"/>
    <col min="487" max="487" width="6" style="63" bestFit="1" customWidth="1"/>
    <col min="488" max="488" width="50" style="63" customWidth="1"/>
    <col min="489" max="502" width="14.28515625" style="63" customWidth="1"/>
    <col min="503" max="503" width="17.7109375" style="63" customWidth="1"/>
    <col min="504" max="504" width="16.42578125" style="63" customWidth="1"/>
    <col min="505" max="505" width="16.85546875" style="63" customWidth="1"/>
    <col min="506" max="506" width="16.5703125" style="63" customWidth="1"/>
    <col min="507" max="511" width="17.140625" style="63" customWidth="1"/>
    <col min="512" max="512" width="15.85546875" style="63" customWidth="1"/>
    <col min="513" max="513" width="17" style="63" customWidth="1"/>
    <col min="514" max="514" width="13.5703125" style="63" customWidth="1"/>
    <col min="515" max="515" width="15.5703125" style="63" customWidth="1"/>
    <col min="516" max="517" width="16.7109375" style="63" customWidth="1"/>
    <col min="518" max="518" width="15" style="63" customWidth="1"/>
    <col min="519" max="519" width="15.5703125" style="63" customWidth="1"/>
    <col min="520" max="520" width="16.42578125" style="63" customWidth="1"/>
    <col min="521" max="742" width="9.140625" style="63"/>
    <col min="743" max="743" width="6" style="63" bestFit="1" customWidth="1"/>
    <col min="744" max="744" width="50" style="63" customWidth="1"/>
    <col min="745" max="758" width="14.28515625" style="63" customWidth="1"/>
    <col min="759" max="759" width="17.7109375" style="63" customWidth="1"/>
    <col min="760" max="760" width="16.42578125" style="63" customWidth="1"/>
    <col min="761" max="761" width="16.85546875" style="63" customWidth="1"/>
    <col min="762" max="762" width="16.5703125" style="63" customWidth="1"/>
    <col min="763" max="767" width="17.140625" style="63" customWidth="1"/>
    <col min="768" max="768" width="15.85546875" style="63" customWidth="1"/>
    <col min="769" max="769" width="17" style="63" customWidth="1"/>
    <col min="770" max="770" width="13.5703125" style="63" customWidth="1"/>
    <col min="771" max="771" width="15.5703125" style="63" customWidth="1"/>
    <col min="772" max="773" width="16.7109375" style="63" customWidth="1"/>
    <col min="774" max="774" width="15" style="63" customWidth="1"/>
    <col min="775" max="775" width="15.5703125" style="63" customWidth="1"/>
    <col min="776" max="776" width="16.42578125" style="63" customWidth="1"/>
    <col min="777" max="998" width="9.140625" style="63"/>
    <col min="999" max="999" width="6" style="63" bestFit="1" customWidth="1"/>
    <col min="1000" max="1000" width="50" style="63" customWidth="1"/>
    <col min="1001" max="1014" width="14.28515625" style="63" customWidth="1"/>
    <col min="1015" max="1015" width="17.7109375" style="63" customWidth="1"/>
    <col min="1016" max="1016" width="16.42578125" style="63" customWidth="1"/>
    <col min="1017" max="1017" width="16.85546875" style="63" customWidth="1"/>
    <col min="1018" max="1018" width="16.5703125" style="63" customWidth="1"/>
    <col min="1019" max="1023" width="17.140625" style="63" customWidth="1"/>
    <col min="1024" max="1024" width="15.85546875" style="63" customWidth="1"/>
    <col min="1025" max="1025" width="17" style="63" customWidth="1"/>
    <col min="1026" max="1026" width="13.5703125" style="63" customWidth="1"/>
    <col min="1027" max="1027" width="15.5703125" style="63" customWidth="1"/>
    <col min="1028" max="1029" width="16.7109375" style="63" customWidth="1"/>
    <col min="1030" max="1030" width="15" style="63" customWidth="1"/>
    <col min="1031" max="1031" width="15.5703125" style="63" customWidth="1"/>
    <col min="1032" max="1032" width="16.42578125" style="63" customWidth="1"/>
    <col min="1033" max="1254" width="9.140625" style="63"/>
    <col min="1255" max="1255" width="6" style="63" bestFit="1" customWidth="1"/>
    <col min="1256" max="1256" width="50" style="63" customWidth="1"/>
    <col min="1257" max="1270" width="14.28515625" style="63" customWidth="1"/>
    <col min="1271" max="1271" width="17.7109375" style="63" customWidth="1"/>
    <col min="1272" max="1272" width="16.42578125" style="63" customWidth="1"/>
    <col min="1273" max="1273" width="16.85546875" style="63" customWidth="1"/>
    <col min="1274" max="1274" width="16.5703125" style="63" customWidth="1"/>
    <col min="1275" max="1279" width="17.140625" style="63" customWidth="1"/>
    <col min="1280" max="1280" width="15.85546875" style="63" customWidth="1"/>
    <col min="1281" max="1281" width="17" style="63" customWidth="1"/>
    <col min="1282" max="1282" width="13.5703125" style="63" customWidth="1"/>
    <col min="1283" max="1283" width="15.5703125" style="63" customWidth="1"/>
    <col min="1284" max="1285" width="16.7109375" style="63" customWidth="1"/>
    <col min="1286" max="1286" width="15" style="63" customWidth="1"/>
    <col min="1287" max="1287" width="15.5703125" style="63" customWidth="1"/>
    <col min="1288" max="1288" width="16.42578125" style="63" customWidth="1"/>
    <col min="1289" max="1510" width="9.140625" style="63"/>
    <col min="1511" max="1511" width="6" style="63" bestFit="1" customWidth="1"/>
    <col min="1512" max="1512" width="50" style="63" customWidth="1"/>
    <col min="1513" max="1526" width="14.28515625" style="63" customWidth="1"/>
    <col min="1527" max="1527" width="17.7109375" style="63" customWidth="1"/>
    <col min="1528" max="1528" width="16.42578125" style="63" customWidth="1"/>
    <col min="1529" max="1529" width="16.85546875" style="63" customWidth="1"/>
    <col min="1530" max="1530" width="16.5703125" style="63" customWidth="1"/>
    <col min="1531" max="1535" width="17.140625" style="63" customWidth="1"/>
    <col min="1536" max="1536" width="15.85546875" style="63" customWidth="1"/>
    <col min="1537" max="1537" width="17" style="63" customWidth="1"/>
    <col min="1538" max="1538" width="13.5703125" style="63" customWidth="1"/>
    <col min="1539" max="1539" width="15.5703125" style="63" customWidth="1"/>
    <col min="1540" max="1541" width="16.7109375" style="63" customWidth="1"/>
    <col min="1542" max="1542" width="15" style="63" customWidth="1"/>
    <col min="1543" max="1543" width="15.5703125" style="63" customWidth="1"/>
    <col min="1544" max="1544" width="16.42578125" style="63" customWidth="1"/>
    <col min="1545" max="1766" width="9.140625" style="63"/>
    <col min="1767" max="1767" width="6" style="63" bestFit="1" customWidth="1"/>
    <col min="1768" max="1768" width="50" style="63" customWidth="1"/>
    <col min="1769" max="1782" width="14.28515625" style="63" customWidth="1"/>
    <col min="1783" max="1783" width="17.7109375" style="63" customWidth="1"/>
    <col min="1784" max="1784" width="16.42578125" style="63" customWidth="1"/>
    <col min="1785" max="1785" width="16.85546875" style="63" customWidth="1"/>
    <col min="1786" max="1786" width="16.5703125" style="63" customWidth="1"/>
    <col min="1787" max="1791" width="17.140625" style="63" customWidth="1"/>
    <col min="1792" max="1792" width="15.85546875" style="63" customWidth="1"/>
    <col min="1793" max="1793" width="17" style="63" customWidth="1"/>
    <col min="1794" max="1794" width="13.5703125" style="63" customWidth="1"/>
    <col min="1795" max="1795" width="15.5703125" style="63" customWidth="1"/>
    <col min="1796" max="1797" width="16.7109375" style="63" customWidth="1"/>
    <col min="1798" max="1798" width="15" style="63" customWidth="1"/>
    <col min="1799" max="1799" width="15.5703125" style="63" customWidth="1"/>
    <col min="1800" max="1800" width="16.42578125" style="63" customWidth="1"/>
    <col min="1801" max="2022" width="9.140625" style="63"/>
    <col min="2023" max="2023" width="6" style="63" bestFit="1" customWidth="1"/>
    <col min="2024" max="2024" width="50" style="63" customWidth="1"/>
    <col min="2025" max="2038" width="14.28515625" style="63" customWidth="1"/>
    <col min="2039" max="2039" width="17.7109375" style="63" customWidth="1"/>
    <col min="2040" max="2040" width="16.42578125" style="63" customWidth="1"/>
    <col min="2041" max="2041" width="16.85546875" style="63" customWidth="1"/>
    <col min="2042" max="2042" width="16.5703125" style="63" customWidth="1"/>
    <col min="2043" max="2047" width="17.140625" style="63" customWidth="1"/>
    <col min="2048" max="2048" width="15.85546875" style="63" customWidth="1"/>
    <col min="2049" max="2049" width="17" style="63" customWidth="1"/>
    <col min="2050" max="2050" width="13.5703125" style="63" customWidth="1"/>
    <col min="2051" max="2051" width="15.5703125" style="63" customWidth="1"/>
    <col min="2052" max="2053" width="16.7109375" style="63" customWidth="1"/>
    <col min="2054" max="2054" width="15" style="63" customWidth="1"/>
    <col min="2055" max="2055" width="15.5703125" style="63" customWidth="1"/>
    <col min="2056" max="2056" width="16.42578125" style="63" customWidth="1"/>
    <col min="2057" max="2278" width="9.140625" style="63"/>
    <col min="2279" max="2279" width="6" style="63" bestFit="1" customWidth="1"/>
    <col min="2280" max="2280" width="50" style="63" customWidth="1"/>
    <col min="2281" max="2294" width="14.28515625" style="63" customWidth="1"/>
    <col min="2295" max="2295" width="17.7109375" style="63" customWidth="1"/>
    <col min="2296" max="2296" width="16.42578125" style="63" customWidth="1"/>
    <col min="2297" max="2297" width="16.85546875" style="63" customWidth="1"/>
    <col min="2298" max="2298" width="16.5703125" style="63" customWidth="1"/>
    <col min="2299" max="2303" width="17.140625" style="63" customWidth="1"/>
    <col min="2304" max="2304" width="15.85546875" style="63" customWidth="1"/>
    <col min="2305" max="2305" width="17" style="63" customWidth="1"/>
    <col min="2306" max="2306" width="13.5703125" style="63" customWidth="1"/>
    <col min="2307" max="2307" width="15.5703125" style="63" customWidth="1"/>
    <col min="2308" max="2309" width="16.7109375" style="63" customWidth="1"/>
    <col min="2310" max="2310" width="15" style="63" customWidth="1"/>
    <col min="2311" max="2311" width="15.5703125" style="63" customWidth="1"/>
    <col min="2312" max="2312" width="16.42578125" style="63" customWidth="1"/>
    <col min="2313" max="2534" width="9.140625" style="63"/>
    <col min="2535" max="2535" width="6" style="63" bestFit="1" customWidth="1"/>
    <col min="2536" max="2536" width="50" style="63" customWidth="1"/>
    <col min="2537" max="2550" width="14.28515625" style="63" customWidth="1"/>
    <col min="2551" max="2551" width="17.7109375" style="63" customWidth="1"/>
    <col min="2552" max="2552" width="16.42578125" style="63" customWidth="1"/>
    <col min="2553" max="2553" width="16.85546875" style="63" customWidth="1"/>
    <col min="2554" max="2554" width="16.5703125" style="63" customWidth="1"/>
    <col min="2555" max="2559" width="17.140625" style="63" customWidth="1"/>
    <col min="2560" max="2560" width="15.85546875" style="63" customWidth="1"/>
    <col min="2561" max="2561" width="17" style="63" customWidth="1"/>
    <col min="2562" max="2562" width="13.5703125" style="63" customWidth="1"/>
    <col min="2563" max="2563" width="15.5703125" style="63" customWidth="1"/>
    <col min="2564" max="2565" width="16.7109375" style="63" customWidth="1"/>
    <col min="2566" max="2566" width="15" style="63" customWidth="1"/>
    <col min="2567" max="2567" width="15.5703125" style="63" customWidth="1"/>
    <col min="2568" max="2568" width="16.42578125" style="63" customWidth="1"/>
    <col min="2569" max="2790" width="9.140625" style="63"/>
    <col min="2791" max="2791" width="6" style="63" bestFit="1" customWidth="1"/>
    <col min="2792" max="2792" width="50" style="63" customWidth="1"/>
    <col min="2793" max="2806" width="14.28515625" style="63" customWidth="1"/>
    <col min="2807" max="2807" width="17.7109375" style="63" customWidth="1"/>
    <col min="2808" max="2808" width="16.42578125" style="63" customWidth="1"/>
    <col min="2809" max="2809" width="16.85546875" style="63" customWidth="1"/>
    <col min="2810" max="2810" width="16.5703125" style="63" customWidth="1"/>
    <col min="2811" max="2815" width="17.140625" style="63" customWidth="1"/>
    <col min="2816" max="2816" width="15.85546875" style="63" customWidth="1"/>
    <col min="2817" max="2817" width="17" style="63" customWidth="1"/>
    <col min="2818" max="2818" width="13.5703125" style="63" customWidth="1"/>
    <col min="2819" max="2819" width="15.5703125" style="63" customWidth="1"/>
    <col min="2820" max="2821" width="16.7109375" style="63" customWidth="1"/>
    <col min="2822" max="2822" width="15" style="63" customWidth="1"/>
    <col min="2823" max="2823" width="15.5703125" style="63" customWidth="1"/>
    <col min="2824" max="2824" width="16.42578125" style="63" customWidth="1"/>
    <col min="2825" max="3046" width="9.140625" style="63"/>
    <col min="3047" max="3047" width="6" style="63" bestFit="1" customWidth="1"/>
    <col min="3048" max="3048" width="50" style="63" customWidth="1"/>
    <col min="3049" max="3062" width="14.28515625" style="63" customWidth="1"/>
    <col min="3063" max="3063" width="17.7109375" style="63" customWidth="1"/>
    <col min="3064" max="3064" width="16.42578125" style="63" customWidth="1"/>
    <col min="3065" max="3065" width="16.85546875" style="63" customWidth="1"/>
    <col min="3066" max="3066" width="16.5703125" style="63" customWidth="1"/>
    <col min="3067" max="3071" width="17.140625" style="63" customWidth="1"/>
    <col min="3072" max="3072" width="15.85546875" style="63" customWidth="1"/>
    <col min="3073" max="3073" width="17" style="63" customWidth="1"/>
    <col min="3074" max="3074" width="13.5703125" style="63" customWidth="1"/>
    <col min="3075" max="3075" width="15.5703125" style="63" customWidth="1"/>
    <col min="3076" max="3077" width="16.7109375" style="63" customWidth="1"/>
    <col min="3078" max="3078" width="15" style="63" customWidth="1"/>
    <col min="3079" max="3079" width="15.5703125" style="63" customWidth="1"/>
    <col min="3080" max="3080" width="16.42578125" style="63" customWidth="1"/>
    <col min="3081" max="3302" width="9.140625" style="63"/>
    <col min="3303" max="3303" width="6" style="63" bestFit="1" customWidth="1"/>
    <col min="3304" max="3304" width="50" style="63" customWidth="1"/>
    <col min="3305" max="3318" width="14.28515625" style="63" customWidth="1"/>
    <col min="3319" max="3319" width="17.7109375" style="63" customWidth="1"/>
    <col min="3320" max="3320" width="16.42578125" style="63" customWidth="1"/>
    <col min="3321" max="3321" width="16.85546875" style="63" customWidth="1"/>
    <col min="3322" max="3322" width="16.5703125" style="63" customWidth="1"/>
    <col min="3323" max="3327" width="17.140625" style="63" customWidth="1"/>
    <col min="3328" max="3328" width="15.85546875" style="63" customWidth="1"/>
    <col min="3329" max="3329" width="17" style="63" customWidth="1"/>
    <col min="3330" max="3330" width="13.5703125" style="63" customWidth="1"/>
    <col min="3331" max="3331" width="15.5703125" style="63" customWidth="1"/>
    <col min="3332" max="3333" width="16.7109375" style="63" customWidth="1"/>
    <col min="3334" max="3334" width="15" style="63" customWidth="1"/>
    <col min="3335" max="3335" width="15.5703125" style="63" customWidth="1"/>
    <col min="3336" max="3336" width="16.42578125" style="63" customWidth="1"/>
    <col min="3337" max="3558" width="9.140625" style="63"/>
    <col min="3559" max="3559" width="6" style="63" bestFit="1" customWidth="1"/>
    <col min="3560" max="3560" width="50" style="63" customWidth="1"/>
    <col min="3561" max="3574" width="14.28515625" style="63" customWidth="1"/>
    <col min="3575" max="3575" width="17.7109375" style="63" customWidth="1"/>
    <col min="3576" max="3576" width="16.42578125" style="63" customWidth="1"/>
    <col min="3577" max="3577" width="16.85546875" style="63" customWidth="1"/>
    <col min="3578" max="3578" width="16.5703125" style="63" customWidth="1"/>
    <col min="3579" max="3583" width="17.140625" style="63" customWidth="1"/>
    <col min="3584" max="3584" width="15.85546875" style="63" customWidth="1"/>
    <col min="3585" max="3585" width="17" style="63" customWidth="1"/>
    <col min="3586" max="3586" width="13.5703125" style="63" customWidth="1"/>
    <col min="3587" max="3587" width="15.5703125" style="63" customWidth="1"/>
    <col min="3588" max="3589" width="16.7109375" style="63" customWidth="1"/>
    <col min="3590" max="3590" width="15" style="63" customWidth="1"/>
    <col min="3591" max="3591" width="15.5703125" style="63" customWidth="1"/>
    <col min="3592" max="3592" width="16.42578125" style="63" customWidth="1"/>
    <col min="3593" max="3814" width="9.140625" style="63"/>
    <col min="3815" max="3815" width="6" style="63" bestFit="1" customWidth="1"/>
    <col min="3816" max="3816" width="50" style="63" customWidth="1"/>
    <col min="3817" max="3830" width="14.28515625" style="63" customWidth="1"/>
    <col min="3831" max="3831" width="17.7109375" style="63" customWidth="1"/>
    <col min="3832" max="3832" width="16.42578125" style="63" customWidth="1"/>
    <col min="3833" max="3833" width="16.85546875" style="63" customWidth="1"/>
    <col min="3834" max="3834" width="16.5703125" style="63" customWidth="1"/>
    <col min="3835" max="3839" width="17.140625" style="63" customWidth="1"/>
    <col min="3840" max="3840" width="15.85546875" style="63" customWidth="1"/>
    <col min="3841" max="3841" width="17" style="63" customWidth="1"/>
    <col min="3842" max="3842" width="13.5703125" style="63" customWidth="1"/>
    <col min="3843" max="3843" width="15.5703125" style="63" customWidth="1"/>
    <col min="3844" max="3845" width="16.7109375" style="63" customWidth="1"/>
    <col min="3846" max="3846" width="15" style="63" customWidth="1"/>
    <col min="3847" max="3847" width="15.5703125" style="63" customWidth="1"/>
    <col min="3848" max="3848" width="16.42578125" style="63" customWidth="1"/>
    <col min="3849" max="4070" width="9.140625" style="63"/>
    <col min="4071" max="4071" width="6" style="63" bestFit="1" customWidth="1"/>
    <col min="4072" max="4072" width="50" style="63" customWidth="1"/>
    <col min="4073" max="4086" width="14.28515625" style="63" customWidth="1"/>
    <col min="4087" max="4087" width="17.7109375" style="63" customWidth="1"/>
    <col min="4088" max="4088" width="16.42578125" style="63" customWidth="1"/>
    <col min="4089" max="4089" width="16.85546875" style="63" customWidth="1"/>
    <col min="4090" max="4090" width="16.5703125" style="63" customWidth="1"/>
    <col min="4091" max="4095" width="17.140625" style="63" customWidth="1"/>
    <col min="4096" max="4096" width="15.85546875" style="63" customWidth="1"/>
    <col min="4097" max="4097" width="17" style="63" customWidth="1"/>
    <col min="4098" max="4098" width="13.5703125" style="63" customWidth="1"/>
    <col min="4099" max="4099" width="15.5703125" style="63" customWidth="1"/>
    <col min="4100" max="4101" width="16.7109375" style="63" customWidth="1"/>
    <col min="4102" max="4102" width="15" style="63" customWidth="1"/>
    <col min="4103" max="4103" width="15.5703125" style="63" customWidth="1"/>
    <col min="4104" max="4104" width="16.42578125" style="63" customWidth="1"/>
    <col min="4105" max="4326" width="9.140625" style="63"/>
    <col min="4327" max="4327" width="6" style="63" bestFit="1" customWidth="1"/>
    <col min="4328" max="4328" width="50" style="63" customWidth="1"/>
    <col min="4329" max="4342" width="14.28515625" style="63" customWidth="1"/>
    <col min="4343" max="4343" width="17.7109375" style="63" customWidth="1"/>
    <col min="4344" max="4344" width="16.42578125" style="63" customWidth="1"/>
    <col min="4345" max="4345" width="16.85546875" style="63" customWidth="1"/>
    <col min="4346" max="4346" width="16.5703125" style="63" customWidth="1"/>
    <col min="4347" max="4351" width="17.140625" style="63" customWidth="1"/>
    <col min="4352" max="4352" width="15.85546875" style="63" customWidth="1"/>
    <col min="4353" max="4353" width="17" style="63" customWidth="1"/>
    <col min="4354" max="4354" width="13.5703125" style="63" customWidth="1"/>
    <col min="4355" max="4355" width="15.5703125" style="63" customWidth="1"/>
    <col min="4356" max="4357" width="16.7109375" style="63" customWidth="1"/>
    <col min="4358" max="4358" width="15" style="63" customWidth="1"/>
    <col min="4359" max="4359" width="15.5703125" style="63" customWidth="1"/>
    <col min="4360" max="4360" width="16.42578125" style="63" customWidth="1"/>
    <col min="4361" max="4582" width="9.140625" style="63"/>
    <col min="4583" max="4583" width="6" style="63" bestFit="1" customWidth="1"/>
    <col min="4584" max="4584" width="50" style="63" customWidth="1"/>
    <col min="4585" max="4598" width="14.28515625" style="63" customWidth="1"/>
    <col min="4599" max="4599" width="17.7109375" style="63" customWidth="1"/>
    <col min="4600" max="4600" width="16.42578125" style="63" customWidth="1"/>
    <col min="4601" max="4601" width="16.85546875" style="63" customWidth="1"/>
    <col min="4602" max="4602" width="16.5703125" style="63" customWidth="1"/>
    <col min="4603" max="4607" width="17.140625" style="63" customWidth="1"/>
    <col min="4608" max="4608" width="15.85546875" style="63" customWidth="1"/>
    <col min="4609" max="4609" width="17" style="63" customWidth="1"/>
    <col min="4610" max="4610" width="13.5703125" style="63" customWidth="1"/>
    <col min="4611" max="4611" width="15.5703125" style="63" customWidth="1"/>
    <col min="4612" max="4613" width="16.7109375" style="63" customWidth="1"/>
    <col min="4614" max="4614" width="15" style="63" customWidth="1"/>
    <col min="4615" max="4615" width="15.5703125" style="63" customWidth="1"/>
    <col min="4616" max="4616" width="16.42578125" style="63" customWidth="1"/>
    <col min="4617" max="4838" width="9.140625" style="63"/>
    <col min="4839" max="4839" width="6" style="63" bestFit="1" customWidth="1"/>
    <col min="4840" max="4840" width="50" style="63" customWidth="1"/>
    <col min="4841" max="4854" width="14.28515625" style="63" customWidth="1"/>
    <col min="4855" max="4855" width="17.7109375" style="63" customWidth="1"/>
    <col min="4856" max="4856" width="16.42578125" style="63" customWidth="1"/>
    <col min="4857" max="4857" width="16.85546875" style="63" customWidth="1"/>
    <col min="4858" max="4858" width="16.5703125" style="63" customWidth="1"/>
    <col min="4859" max="4863" width="17.140625" style="63" customWidth="1"/>
    <col min="4864" max="4864" width="15.85546875" style="63" customWidth="1"/>
    <col min="4865" max="4865" width="17" style="63" customWidth="1"/>
    <col min="4866" max="4866" width="13.5703125" style="63" customWidth="1"/>
    <col min="4867" max="4867" width="15.5703125" style="63" customWidth="1"/>
    <col min="4868" max="4869" width="16.7109375" style="63" customWidth="1"/>
    <col min="4870" max="4870" width="15" style="63" customWidth="1"/>
    <col min="4871" max="4871" width="15.5703125" style="63" customWidth="1"/>
    <col min="4872" max="4872" width="16.42578125" style="63" customWidth="1"/>
    <col min="4873" max="5094" width="9.140625" style="63"/>
    <col min="5095" max="5095" width="6" style="63" bestFit="1" customWidth="1"/>
    <col min="5096" max="5096" width="50" style="63" customWidth="1"/>
    <col min="5097" max="5110" width="14.28515625" style="63" customWidth="1"/>
    <col min="5111" max="5111" width="17.7109375" style="63" customWidth="1"/>
    <col min="5112" max="5112" width="16.42578125" style="63" customWidth="1"/>
    <col min="5113" max="5113" width="16.85546875" style="63" customWidth="1"/>
    <col min="5114" max="5114" width="16.5703125" style="63" customWidth="1"/>
    <col min="5115" max="5119" width="17.140625" style="63" customWidth="1"/>
    <col min="5120" max="5120" width="15.85546875" style="63" customWidth="1"/>
    <col min="5121" max="5121" width="17" style="63" customWidth="1"/>
    <col min="5122" max="5122" width="13.5703125" style="63" customWidth="1"/>
    <col min="5123" max="5123" width="15.5703125" style="63" customWidth="1"/>
    <col min="5124" max="5125" width="16.7109375" style="63" customWidth="1"/>
    <col min="5126" max="5126" width="15" style="63" customWidth="1"/>
    <col min="5127" max="5127" width="15.5703125" style="63" customWidth="1"/>
    <col min="5128" max="5128" width="16.42578125" style="63" customWidth="1"/>
    <col min="5129" max="5350" width="9.140625" style="63"/>
    <col min="5351" max="5351" width="6" style="63" bestFit="1" customWidth="1"/>
    <col min="5352" max="5352" width="50" style="63" customWidth="1"/>
    <col min="5353" max="5366" width="14.28515625" style="63" customWidth="1"/>
    <col min="5367" max="5367" width="17.7109375" style="63" customWidth="1"/>
    <col min="5368" max="5368" width="16.42578125" style="63" customWidth="1"/>
    <col min="5369" max="5369" width="16.85546875" style="63" customWidth="1"/>
    <col min="5370" max="5370" width="16.5703125" style="63" customWidth="1"/>
    <col min="5371" max="5375" width="17.140625" style="63" customWidth="1"/>
    <col min="5376" max="5376" width="15.85546875" style="63" customWidth="1"/>
    <col min="5377" max="5377" width="17" style="63" customWidth="1"/>
    <col min="5378" max="5378" width="13.5703125" style="63" customWidth="1"/>
    <col min="5379" max="5379" width="15.5703125" style="63" customWidth="1"/>
    <col min="5380" max="5381" width="16.7109375" style="63" customWidth="1"/>
    <col min="5382" max="5382" width="15" style="63" customWidth="1"/>
    <col min="5383" max="5383" width="15.5703125" style="63" customWidth="1"/>
    <col min="5384" max="5384" width="16.42578125" style="63" customWidth="1"/>
    <col min="5385" max="5606" width="9.140625" style="63"/>
    <col min="5607" max="5607" width="6" style="63" bestFit="1" customWidth="1"/>
    <col min="5608" max="5608" width="50" style="63" customWidth="1"/>
    <col min="5609" max="5622" width="14.28515625" style="63" customWidth="1"/>
    <col min="5623" max="5623" width="17.7109375" style="63" customWidth="1"/>
    <col min="5624" max="5624" width="16.42578125" style="63" customWidth="1"/>
    <col min="5625" max="5625" width="16.85546875" style="63" customWidth="1"/>
    <col min="5626" max="5626" width="16.5703125" style="63" customWidth="1"/>
    <col min="5627" max="5631" width="17.140625" style="63" customWidth="1"/>
    <col min="5632" max="5632" width="15.85546875" style="63" customWidth="1"/>
    <col min="5633" max="5633" width="17" style="63" customWidth="1"/>
    <col min="5634" max="5634" width="13.5703125" style="63" customWidth="1"/>
    <col min="5635" max="5635" width="15.5703125" style="63" customWidth="1"/>
    <col min="5636" max="5637" width="16.7109375" style="63" customWidth="1"/>
    <col min="5638" max="5638" width="15" style="63" customWidth="1"/>
    <col min="5639" max="5639" width="15.5703125" style="63" customWidth="1"/>
    <col min="5640" max="5640" width="16.42578125" style="63" customWidth="1"/>
    <col min="5641" max="5862" width="9.140625" style="63"/>
    <col min="5863" max="5863" width="6" style="63" bestFit="1" customWidth="1"/>
    <col min="5864" max="5864" width="50" style="63" customWidth="1"/>
    <col min="5865" max="5878" width="14.28515625" style="63" customWidth="1"/>
    <col min="5879" max="5879" width="17.7109375" style="63" customWidth="1"/>
    <col min="5880" max="5880" width="16.42578125" style="63" customWidth="1"/>
    <col min="5881" max="5881" width="16.85546875" style="63" customWidth="1"/>
    <col min="5882" max="5882" width="16.5703125" style="63" customWidth="1"/>
    <col min="5883" max="5887" width="17.140625" style="63" customWidth="1"/>
    <col min="5888" max="5888" width="15.85546875" style="63" customWidth="1"/>
    <col min="5889" max="5889" width="17" style="63" customWidth="1"/>
    <col min="5890" max="5890" width="13.5703125" style="63" customWidth="1"/>
    <col min="5891" max="5891" width="15.5703125" style="63" customWidth="1"/>
    <col min="5892" max="5893" width="16.7109375" style="63" customWidth="1"/>
    <col min="5894" max="5894" width="15" style="63" customWidth="1"/>
    <col min="5895" max="5895" width="15.5703125" style="63" customWidth="1"/>
    <col min="5896" max="5896" width="16.42578125" style="63" customWidth="1"/>
    <col min="5897" max="6118" width="9.140625" style="63"/>
    <col min="6119" max="6119" width="6" style="63" bestFit="1" customWidth="1"/>
    <col min="6120" max="6120" width="50" style="63" customWidth="1"/>
    <col min="6121" max="6134" width="14.28515625" style="63" customWidth="1"/>
    <col min="6135" max="6135" width="17.7109375" style="63" customWidth="1"/>
    <col min="6136" max="6136" width="16.42578125" style="63" customWidth="1"/>
    <col min="6137" max="6137" width="16.85546875" style="63" customWidth="1"/>
    <col min="6138" max="6138" width="16.5703125" style="63" customWidth="1"/>
    <col min="6139" max="6143" width="17.140625" style="63" customWidth="1"/>
    <col min="6144" max="6144" width="15.85546875" style="63" customWidth="1"/>
    <col min="6145" max="6145" width="17" style="63" customWidth="1"/>
    <col min="6146" max="6146" width="13.5703125" style="63" customWidth="1"/>
    <col min="6147" max="6147" width="15.5703125" style="63" customWidth="1"/>
    <col min="6148" max="6149" width="16.7109375" style="63" customWidth="1"/>
    <col min="6150" max="6150" width="15" style="63" customWidth="1"/>
    <col min="6151" max="6151" width="15.5703125" style="63" customWidth="1"/>
    <col min="6152" max="6152" width="16.42578125" style="63" customWidth="1"/>
    <col min="6153" max="6374" width="9.140625" style="63"/>
    <col min="6375" max="6375" width="6" style="63" bestFit="1" customWidth="1"/>
    <col min="6376" max="6376" width="50" style="63" customWidth="1"/>
    <col min="6377" max="6390" width="14.28515625" style="63" customWidth="1"/>
    <col min="6391" max="6391" width="17.7109375" style="63" customWidth="1"/>
    <col min="6392" max="6392" width="16.42578125" style="63" customWidth="1"/>
    <col min="6393" max="6393" width="16.85546875" style="63" customWidth="1"/>
    <col min="6394" max="6394" width="16.5703125" style="63" customWidth="1"/>
    <col min="6395" max="6399" width="17.140625" style="63" customWidth="1"/>
    <col min="6400" max="6400" width="15.85546875" style="63" customWidth="1"/>
    <col min="6401" max="6401" width="17" style="63" customWidth="1"/>
    <col min="6402" max="6402" width="13.5703125" style="63" customWidth="1"/>
    <col min="6403" max="6403" width="15.5703125" style="63" customWidth="1"/>
    <col min="6404" max="6405" width="16.7109375" style="63" customWidth="1"/>
    <col min="6406" max="6406" width="15" style="63" customWidth="1"/>
    <col min="6407" max="6407" width="15.5703125" style="63" customWidth="1"/>
    <col min="6408" max="6408" width="16.42578125" style="63" customWidth="1"/>
    <col min="6409" max="6630" width="9.140625" style="63"/>
    <col min="6631" max="6631" width="6" style="63" bestFit="1" customWidth="1"/>
    <col min="6632" max="6632" width="50" style="63" customWidth="1"/>
    <col min="6633" max="6646" width="14.28515625" style="63" customWidth="1"/>
    <col min="6647" max="6647" width="17.7109375" style="63" customWidth="1"/>
    <col min="6648" max="6648" width="16.42578125" style="63" customWidth="1"/>
    <col min="6649" max="6649" width="16.85546875" style="63" customWidth="1"/>
    <col min="6650" max="6650" width="16.5703125" style="63" customWidth="1"/>
    <col min="6651" max="6655" width="17.140625" style="63" customWidth="1"/>
    <col min="6656" max="6656" width="15.85546875" style="63" customWidth="1"/>
    <col min="6657" max="6657" width="17" style="63" customWidth="1"/>
    <col min="6658" max="6658" width="13.5703125" style="63" customWidth="1"/>
    <col min="6659" max="6659" width="15.5703125" style="63" customWidth="1"/>
    <col min="6660" max="6661" width="16.7109375" style="63" customWidth="1"/>
    <col min="6662" max="6662" width="15" style="63" customWidth="1"/>
    <col min="6663" max="6663" width="15.5703125" style="63" customWidth="1"/>
    <col min="6664" max="6664" width="16.42578125" style="63" customWidth="1"/>
    <col min="6665" max="6886" width="9.140625" style="63"/>
    <col min="6887" max="6887" width="6" style="63" bestFit="1" customWidth="1"/>
    <col min="6888" max="6888" width="50" style="63" customWidth="1"/>
    <col min="6889" max="6902" width="14.28515625" style="63" customWidth="1"/>
    <col min="6903" max="6903" width="17.7109375" style="63" customWidth="1"/>
    <col min="6904" max="6904" width="16.42578125" style="63" customWidth="1"/>
    <col min="6905" max="6905" width="16.85546875" style="63" customWidth="1"/>
    <col min="6906" max="6906" width="16.5703125" style="63" customWidth="1"/>
    <col min="6907" max="6911" width="17.140625" style="63" customWidth="1"/>
    <col min="6912" max="6912" width="15.85546875" style="63" customWidth="1"/>
    <col min="6913" max="6913" width="17" style="63" customWidth="1"/>
    <col min="6914" max="6914" width="13.5703125" style="63" customWidth="1"/>
    <col min="6915" max="6915" width="15.5703125" style="63" customWidth="1"/>
    <col min="6916" max="6917" width="16.7109375" style="63" customWidth="1"/>
    <col min="6918" max="6918" width="15" style="63" customWidth="1"/>
    <col min="6919" max="6919" width="15.5703125" style="63" customWidth="1"/>
    <col min="6920" max="6920" width="16.42578125" style="63" customWidth="1"/>
    <col min="6921" max="7142" width="9.140625" style="63"/>
    <col min="7143" max="7143" width="6" style="63" bestFit="1" customWidth="1"/>
    <col min="7144" max="7144" width="50" style="63" customWidth="1"/>
    <col min="7145" max="7158" width="14.28515625" style="63" customWidth="1"/>
    <col min="7159" max="7159" width="17.7109375" style="63" customWidth="1"/>
    <col min="7160" max="7160" width="16.42578125" style="63" customWidth="1"/>
    <col min="7161" max="7161" width="16.85546875" style="63" customWidth="1"/>
    <col min="7162" max="7162" width="16.5703125" style="63" customWidth="1"/>
    <col min="7163" max="7167" width="17.140625" style="63" customWidth="1"/>
    <col min="7168" max="7168" width="15.85546875" style="63" customWidth="1"/>
    <col min="7169" max="7169" width="17" style="63" customWidth="1"/>
    <col min="7170" max="7170" width="13.5703125" style="63" customWidth="1"/>
    <col min="7171" max="7171" width="15.5703125" style="63" customWidth="1"/>
    <col min="7172" max="7173" width="16.7109375" style="63" customWidth="1"/>
    <col min="7174" max="7174" width="15" style="63" customWidth="1"/>
    <col min="7175" max="7175" width="15.5703125" style="63" customWidth="1"/>
    <col min="7176" max="7176" width="16.42578125" style="63" customWidth="1"/>
    <col min="7177" max="7398" width="9.140625" style="63"/>
    <col min="7399" max="7399" width="6" style="63" bestFit="1" customWidth="1"/>
    <col min="7400" max="7400" width="50" style="63" customWidth="1"/>
    <col min="7401" max="7414" width="14.28515625" style="63" customWidth="1"/>
    <col min="7415" max="7415" width="17.7109375" style="63" customWidth="1"/>
    <col min="7416" max="7416" width="16.42578125" style="63" customWidth="1"/>
    <col min="7417" max="7417" width="16.85546875" style="63" customWidth="1"/>
    <col min="7418" max="7418" width="16.5703125" style="63" customWidth="1"/>
    <col min="7419" max="7423" width="17.140625" style="63" customWidth="1"/>
    <col min="7424" max="7424" width="15.85546875" style="63" customWidth="1"/>
    <col min="7425" max="7425" width="17" style="63" customWidth="1"/>
    <col min="7426" max="7426" width="13.5703125" style="63" customWidth="1"/>
    <col min="7427" max="7427" width="15.5703125" style="63" customWidth="1"/>
    <col min="7428" max="7429" width="16.7109375" style="63" customWidth="1"/>
    <col min="7430" max="7430" width="15" style="63" customWidth="1"/>
    <col min="7431" max="7431" width="15.5703125" style="63" customWidth="1"/>
    <col min="7432" max="7432" width="16.42578125" style="63" customWidth="1"/>
    <col min="7433" max="7654" width="9.140625" style="63"/>
    <col min="7655" max="7655" width="6" style="63" bestFit="1" customWidth="1"/>
    <col min="7656" max="7656" width="50" style="63" customWidth="1"/>
    <col min="7657" max="7670" width="14.28515625" style="63" customWidth="1"/>
    <col min="7671" max="7671" width="17.7109375" style="63" customWidth="1"/>
    <col min="7672" max="7672" width="16.42578125" style="63" customWidth="1"/>
    <col min="7673" max="7673" width="16.85546875" style="63" customWidth="1"/>
    <col min="7674" max="7674" width="16.5703125" style="63" customWidth="1"/>
    <col min="7675" max="7679" width="17.140625" style="63" customWidth="1"/>
    <col min="7680" max="7680" width="15.85546875" style="63" customWidth="1"/>
    <col min="7681" max="7681" width="17" style="63" customWidth="1"/>
    <col min="7682" max="7682" width="13.5703125" style="63" customWidth="1"/>
    <col min="7683" max="7683" width="15.5703125" style="63" customWidth="1"/>
    <col min="7684" max="7685" width="16.7109375" style="63" customWidth="1"/>
    <col min="7686" max="7686" width="15" style="63" customWidth="1"/>
    <col min="7687" max="7687" width="15.5703125" style="63" customWidth="1"/>
    <col min="7688" max="7688" width="16.42578125" style="63" customWidth="1"/>
    <col min="7689" max="7910" width="9.140625" style="63"/>
    <col min="7911" max="7911" width="6" style="63" bestFit="1" customWidth="1"/>
    <col min="7912" max="7912" width="50" style="63" customWidth="1"/>
    <col min="7913" max="7926" width="14.28515625" style="63" customWidth="1"/>
    <col min="7927" max="7927" width="17.7109375" style="63" customWidth="1"/>
    <col min="7928" max="7928" width="16.42578125" style="63" customWidth="1"/>
    <col min="7929" max="7929" width="16.85546875" style="63" customWidth="1"/>
    <col min="7930" max="7930" width="16.5703125" style="63" customWidth="1"/>
    <col min="7931" max="7935" width="17.140625" style="63" customWidth="1"/>
    <col min="7936" max="7936" width="15.85546875" style="63" customWidth="1"/>
    <col min="7937" max="7937" width="17" style="63" customWidth="1"/>
    <col min="7938" max="7938" width="13.5703125" style="63" customWidth="1"/>
    <col min="7939" max="7939" width="15.5703125" style="63" customWidth="1"/>
    <col min="7940" max="7941" width="16.7109375" style="63" customWidth="1"/>
    <col min="7942" max="7942" width="15" style="63" customWidth="1"/>
    <col min="7943" max="7943" width="15.5703125" style="63" customWidth="1"/>
    <col min="7944" max="7944" width="16.42578125" style="63" customWidth="1"/>
    <col min="7945" max="8166" width="9.140625" style="63"/>
    <col min="8167" max="8167" width="6" style="63" bestFit="1" customWidth="1"/>
    <col min="8168" max="8168" width="50" style="63" customWidth="1"/>
    <col min="8169" max="8182" width="14.28515625" style="63" customWidth="1"/>
    <col min="8183" max="8183" width="17.7109375" style="63" customWidth="1"/>
    <col min="8184" max="8184" width="16.42578125" style="63" customWidth="1"/>
    <col min="8185" max="8185" width="16.85546875" style="63" customWidth="1"/>
    <col min="8186" max="8186" width="16.5703125" style="63" customWidth="1"/>
    <col min="8187" max="8191" width="17.140625" style="63" customWidth="1"/>
    <col min="8192" max="8192" width="15.85546875" style="63" customWidth="1"/>
    <col min="8193" max="8193" width="17" style="63" customWidth="1"/>
    <col min="8194" max="8194" width="13.5703125" style="63" customWidth="1"/>
    <col min="8195" max="8195" width="15.5703125" style="63" customWidth="1"/>
    <col min="8196" max="8197" width="16.7109375" style="63" customWidth="1"/>
    <col min="8198" max="8198" width="15" style="63" customWidth="1"/>
    <col min="8199" max="8199" width="15.5703125" style="63" customWidth="1"/>
    <col min="8200" max="8200" width="16.42578125" style="63" customWidth="1"/>
    <col min="8201" max="8422" width="9.140625" style="63"/>
    <col min="8423" max="8423" width="6" style="63" bestFit="1" customWidth="1"/>
    <col min="8424" max="8424" width="50" style="63" customWidth="1"/>
    <col min="8425" max="8438" width="14.28515625" style="63" customWidth="1"/>
    <col min="8439" max="8439" width="17.7109375" style="63" customWidth="1"/>
    <col min="8440" max="8440" width="16.42578125" style="63" customWidth="1"/>
    <col min="8441" max="8441" width="16.85546875" style="63" customWidth="1"/>
    <col min="8442" max="8442" width="16.5703125" style="63" customWidth="1"/>
    <col min="8443" max="8447" width="17.140625" style="63" customWidth="1"/>
    <col min="8448" max="8448" width="15.85546875" style="63" customWidth="1"/>
    <col min="8449" max="8449" width="17" style="63" customWidth="1"/>
    <col min="8450" max="8450" width="13.5703125" style="63" customWidth="1"/>
    <col min="8451" max="8451" width="15.5703125" style="63" customWidth="1"/>
    <col min="8452" max="8453" width="16.7109375" style="63" customWidth="1"/>
    <col min="8454" max="8454" width="15" style="63" customWidth="1"/>
    <col min="8455" max="8455" width="15.5703125" style="63" customWidth="1"/>
    <col min="8456" max="8456" width="16.42578125" style="63" customWidth="1"/>
    <col min="8457" max="8678" width="9.140625" style="63"/>
    <col min="8679" max="8679" width="6" style="63" bestFit="1" customWidth="1"/>
    <col min="8680" max="8680" width="50" style="63" customWidth="1"/>
    <col min="8681" max="8694" width="14.28515625" style="63" customWidth="1"/>
    <col min="8695" max="8695" width="17.7109375" style="63" customWidth="1"/>
    <col min="8696" max="8696" width="16.42578125" style="63" customWidth="1"/>
    <col min="8697" max="8697" width="16.85546875" style="63" customWidth="1"/>
    <col min="8698" max="8698" width="16.5703125" style="63" customWidth="1"/>
    <col min="8699" max="8703" width="17.140625" style="63" customWidth="1"/>
    <col min="8704" max="8704" width="15.85546875" style="63" customWidth="1"/>
    <col min="8705" max="8705" width="17" style="63" customWidth="1"/>
    <col min="8706" max="8706" width="13.5703125" style="63" customWidth="1"/>
    <col min="8707" max="8707" width="15.5703125" style="63" customWidth="1"/>
    <col min="8708" max="8709" width="16.7109375" style="63" customWidth="1"/>
    <col min="8710" max="8710" width="15" style="63" customWidth="1"/>
    <col min="8711" max="8711" width="15.5703125" style="63" customWidth="1"/>
    <col min="8712" max="8712" width="16.42578125" style="63" customWidth="1"/>
    <col min="8713" max="8934" width="9.140625" style="63"/>
    <col min="8935" max="8935" width="6" style="63" bestFit="1" customWidth="1"/>
    <col min="8936" max="8936" width="50" style="63" customWidth="1"/>
    <col min="8937" max="8950" width="14.28515625" style="63" customWidth="1"/>
    <col min="8951" max="8951" width="17.7109375" style="63" customWidth="1"/>
    <col min="8952" max="8952" width="16.42578125" style="63" customWidth="1"/>
    <col min="8953" max="8953" width="16.85546875" style="63" customWidth="1"/>
    <col min="8954" max="8954" width="16.5703125" style="63" customWidth="1"/>
    <col min="8955" max="8959" width="17.140625" style="63" customWidth="1"/>
    <col min="8960" max="8960" width="15.85546875" style="63" customWidth="1"/>
    <col min="8961" max="8961" width="17" style="63" customWidth="1"/>
    <col min="8962" max="8962" width="13.5703125" style="63" customWidth="1"/>
    <col min="8963" max="8963" width="15.5703125" style="63" customWidth="1"/>
    <col min="8964" max="8965" width="16.7109375" style="63" customWidth="1"/>
    <col min="8966" max="8966" width="15" style="63" customWidth="1"/>
    <col min="8967" max="8967" width="15.5703125" style="63" customWidth="1"/>
    <col min="8968" max="8968" width="16.42578125" style="63" customWidth="1"/>
    <col min="8969" max="9190" width="9.140625" style="63"/>
    <col min="9191" max="9191" width="6" style="63" bestFit="1" customWidth="1"/>
    <col min="9192" max="9192" width="50" style="63" customWidth="1"/>
    <col min="9193" max="9206" width="14.28515625" style="63" customWidth="1"/>
    <col min="9207" max="9207" width="17.7109375" style="63" customWidth="1"/>
    <col min="9208" max="9208" width="16.42578125" style="63" customWidth="1"/>
    <col min="9209" max="9209" width="16.85546875" style="63" customWidth="1"/>
    <col min="9210" max="9210" width="16.5703125" style="63" customWidth="1"/>
    <col min="9211" max="9215" width="17.140625" style="63" customWidth="1"/>
    <col min="9216" max="9216" width="15.85546875" style="63" customWidth="1"/>
    <col min="9217" max="9217" width="17" style="63" customWidth="1"/>
    <col min="9218" max="9218" width="13.5703125" style="63" customWidth="1"/>
    <col min="9219" max="9219" width="15.5703125" style="63" customWidth="1"/>
    <col min="9220" max="9221" width="16.7109375" style="63" customWidth="1"/>
    <col min="9222" max="9222" width="15" style="63" customWidth="1"/>
    <col min="9223" max="9223" width="15.5703125" style="63" customWidth="1"/>
    <col min="9224" max="9224" width="16.42578125" style="63" customWidth="1"/>
    <col min="9225" max="9446" width="9.140625" style="63"/>
    <col min="9447" max="9447" width="6" style="63" bestFit="1" customWidth="1"/>
    <col min="9448" max="9448" width="50" style="63" customWidth="1"/>
    <col min="9449" max="9462" width="14.28515625" style="63" customWidth="1"/>
    <col min="9463" max="9463" width="17.7109375" style="63" customWidth="1"/>
    <col min="9464" max="9464" width="16.42578125" style="63" customWidth="1"/>
    <col min="9465" max="9465" width="16.85546875" style="63" customWidth="1"/>
    <col min="9466" max="9466" width="16.5703125" style="63" customWidth="1"/>
    <col min="9467" max="9471" width="17.140625" style="63" customWidth="1"/>
    <col min="9472" max="9472" width="15.85546875" style="63" customWidth="1"/>
    <col min="9473" max="9473" width="17" style="63" customWidth="1"/>
    <col min="9474" max="9474" width="13.5703125" style="63" customWidth="1"/>
    <col min="9475" max="9475" width="15.5703125" style="63" customWidth="1"/>
    <col min="9476" max="9477" width="16.7109375" style="63" customWidth="1"/>
    <col min="9478" max="9478" width="15" style="63" customWidth="1"/>
    <col min="9479" max="9479" width="15.5703125" style="63" customWidth="1"/>
    <col min="9480" max="9480" width="16.42578125" style="63" customWidth="1"/>
    <col min="9481" max="9702" width="9.140625" style="63"/>
    <col min="9703" max="9703" width="6" style="63" bestFit="1" customWidth="1"/>
    <col min="9704" max="9704" width="50" style="63" customWidth="1"/>
    <col min="9705" max="9718" width="14.28515625" style="63" customWidth="1"/>
    <col min="9719" max="9719" width="17.7109375" style="63" customWidth="1"/>
    <col min="9720" max="9720" width="16.42578125" style="63" customWidth="1"/>
    <col min="9721" max="9721" width="16.85546875" style="63" customWidth="1"/>
    <col min="9722" max="9722" width="16.5703125" style="63" customWidth="1"/>
    <col min="9723" max="9727" width="17.140625" style="63" customWidth="1"/>
    <col min="9728" max="9728" width="15.85546875" style="63" customWidth="1"/>
    <col min="9729" max="9729" width="17" style="63" customWidth="1"/>
    <col min="9730" max="9730" width="13.5703125" style="63" customWidth="1"/>
    <col min="9731" max="9731" width="15.5703125" style="63" customWidth="1"/>
    <col min="9732" max="9733" width="16.7109375" style="63" customWidth="1"/>
    <col min="9734" max="9734" width="15" style="63" customWidth="1"/>
    <col min="9735" max="9735" width="15.5703125" style="63" customWidth="1"/>
    <col min="9736" max="9736" width="16.42578125" style="63" customWidth="1"/>
    <col min="9737" max="9958" width="9.140625" style="63"/>
    <col min="9959" max="9959" width="6" style="63" bestFit="1" customWidth="1"/>
    <col min="9960" max="9960" width="50" style="63" customWidth="1"/>
    <col min="9961" max="9974" width="14.28515625" style="63" customWidth="1"/>
    <col min="9975" max="9975" width="17.7109375" style="63" customWidth="1"/>
    <col min="9976" max="9976" width="16.42578125" style="63" customWidth="1"/>
    <col min="9977" max="9977" width="16.85546875" style="63" customWidth="1"/>
    <col min="9978" max="9978" width="16.5703125" style="63" customWidth="1"/>
    <col min="9979" max="9983" width="17.140625" style="63" customWidth="1"/>
    <col min="9984" max="9984" width="15.85546875" style="63" customWidth="1"/>
    <col min="9985" max="9985" width="17" style="63" customWidth="1"/>
    <col min="9986" max="9986" width="13.5703125" style="63" customWidth="1"/>
    <col min="9987" max="9987" width="15.5703125" style="63" customWidth="1"/>
    <col min="9988" max="9989" width="16.7109375" style="63" customWidth="1"/>
    <col min="9990" max="9990" width="15" style="63" customWidth="1"/>
    <col min="9991" max="9991" width="15.5703125" style="63" customWidth="1"/>
    <col min="9992" max="9992" width="16.42578125" style="63" customWidth="1"/>
    <col min="9993" max="10214" width="9.140625" style="63"/>
    <col min="10215" max="10215" width="6" style="63" bestFit="1" customWidth="1"/>
    <col min="10216" max="10216" width="50" style="63" customWidth="1"/>
    <col min="10217" max="10230" width="14.28515625" style="63" customWidth="1"/>
    <col min="10231" max="10231" width="17.7109375" style="63" customWidth="1"/>
    <col min="10232" max="10232" width="16.42578125" style="63" customWidth="1"/>
    <col min="10233" max="10233" width="16.85546875" style="63" customWidth="1"/>
    <col min="10234" max="10234" width="16.5703125" style="63" customWidth="1"/>
    <col min="10235" max="10239" width="17.140625" style="63" customWidth="1"/>
    <col min="10240" max="10240" width="15.85546875" style="63" customWidth="1"/>
    <col min="10241" max="10241" width="17" style="63" customWidth="1"/>
    <col min="10242" max="10242" width="13.5703125" style="63" customWidth="1"/>
    <col min="10243" max="10243" width="15.5703125" style="63" customWidth="1"/>
    <col min="10244" max="10245" width="16.7109375" style="63" customWidth="1"/>
    <col min="10246" max="10246" width="15" style="63" customWidth="1"/>
    <col min="10247" max="10247" width="15.5703125" style="63" customWidth="1"/>
    <col min="10248" max="10248" width="16.42578125" style="63" customWidth="1"/>
    <col min="10249" max="10470" width="9.140625" style="63"/>
    <col min="10471" max="10471" width="6" style="63" bestFit="1" customWidth="1"/>
    <col min="10472" max="10472" width="50" style="63" customWidth="1"/>
    <col min="10473" max="10486" width="14.28515625" style="63" customWidth="1"/>
    <col min="10487" max="10487" width="17.7109375" style="63" customWidth="1"/>
    <col min="10488" max="10488" width="16.42578125" style="63" customWidth="1"/>
    <col min="10489" max="10489" width="16.85546875" style="63" customWidth="1"/>
    <col min="10490" max="10490" width="16.5703125" style="63" customWidth="1"/>
    <col min="10491" max="10495" width="17.140625" style="63" customWidth="1"/>
    <col min="10496" max="10496" width="15.85546875" style="63" customWidth="1"/>
    <col min="10497" max="10497" width="17" style="63" customWidth="1"/>
    <col min="10498" max="10498" width="13.5703125" style="63" customWidth="1"/>
    <col min="10499" max="10499" width="15.5703125" style="63" customWidth="1"/>
    <col min="10500" max="10501" width="16.7109375" style="63" customWidth="1"/>
    <col min="10502" max="10502" width="15" style="63" customWidth="1"/>
    <col min="10503" max="10503" width="15.5703125" style="63" customWidth="1"/>
    <col min="10504" max="10504" width="16.42578125" style="63" customWidth="1"/>
    <col min="10505" max="10726" width="9.140625" style="63"/>
    <col min="10727" max="10727" width="6" style="63" bestFit="1" customWidth="1"/>
    <col min="10728" max="10728" width="50" style="63" customWidth="1"/>
    <col min="10729" max="10742" width="14.28515625" style="63" customWidth="1"/>
    <col min="10743" max="10743" width="17.7109375" style="63" customWidth="1"/>
    <col min="10744" max="10744" width="16.42578125" style="63" customWidth="1"/>
    <col min="10745" max="10745" width="16.85546875" style="63" customWidth="1"/>
    <col min="10746" max="10746" width="16.5703125" style="63" customWidth="1"/>
    <col min="10747" max="10751" width="17.140625" style="63" customWidth="1"/>
    <col min="10752" max="10752" width="15.85546875" style="63" customWidth="1"/>
    <col min="10753" max="10753" width="17" style="63" customWidth="1"/>
    <col min="10754" max="10754" width="13.5703125" style="63" customWidth="1"/>
    <col min="10755" max="10755" width="15.5703125" style="63" customWidth="1"/>
    <col min="10756" max="10757" width="16.7109375" style="63" customWidth="1"/>
    <col min="10758" max="10758" width="15" style="63" customWidth="1"/>
    <col min="10759" max="10759" width="15.5703125" style="63" customWidth="1"/>
    <col min="10760" max="10760" width="16.42578125" style="63" customWidth="1"/>
    <col min="10761" max="10982" width="9.140625" style="63"/>
    <col min="10983" max="10983" width="6" style="63" bestFit="1" customWidth="1"/>
    <col min="10984" max="10984" width="50" style="63" customWidth="1"/>
    <col min="10985" max="10998" width="14.28515625" style="63" customWidth="1"/>
    <col min="10999" max="10999" width="17.7109375" style="63" customWidth="1"/>
    <col min="11000" max="11000" width="16.42578125" style="63" customWidth="1"/>
    <col min="11001" max="11001" width="16.85546875" style="63" customWidth="1"/>
    <col min="11002" max="11002" width="16.5703125" style="63" customWidth="1"/>
    <col min="11003" max="11007" width="17.140625" style="63" customWidth="1"/>
    <col min="11008" max="11008" width="15.85546875" style="63" customWidth="1"/>
    <col min="11009" max="11009" width="17" style="63" customWidth="1"/>
    <col min="11010" max="11010" width="13.5703125" style="63" customWidth="1"/>
    <col min="11011" max="11011" width="15.5703125" style="63" customWidth="1"/>
    <col min="11012" max="11013" width="16.7109375" style="63" customWidth="1"/>
    <col min="11014" max="11014" width="15" style="63" customWidth="1"/>
    <col min="11015" max="11015" width="15.5703125" style="63" customWidth="1"/>
    <col min="11016" max="11016" width="16.42578125" style="63" customWidth="1"/>
    <col min="11017" max="11238" width="9.140625" style="63"/>
    <col min="11239" max="11239" width="6" style="63" bestFit="1" customWidth="1"/>
    <col min="11240" max="11240" width="50" style="63" customWidth="1"/>
    <col min="11241" max="11254" width="14.28515625" style="63" customWidth="1"/>
    <col min="11255" max="11255" width="17.7109375" style="63" customWidth="1"/>
    <col min="11256" max="11256" width="16.42578125" style="63" customWidth="1"/>
    <col min="11257" max="11257" width="16.85546875" style="63" customWidth="1"/>
    <col min="11258" max="11258" width="16.5703125" style="63" customWidth="1"/>
    <col min="11259" max="11263" width="17.140625" style="63" customWidth="1"/>
    <col min="11264" max="11264" width="15.85546875" style="63" customWidth="1"/>
    <col min="11265" max="11265" width="17" style="63" customWidth="1"/>
    <col min="11266" max="11266" width="13.5703125" style="63" customWidth="1"/>
    <col min="11267" max="11267" width="15.5703125" style="63" customWidth="1"/>
    <col min="11268" max="11269" width="16.7109375" style="63" customWidth="1"/>
    <col min="11270" max="11270" width="15" style="63" customWidth="1"/>
    <col min="11271" max="11271" width="15.5703125" style="63" customWidth="1"/>
    <col min="11272" max="11272" width="16.42578125" style="63" customWidth="1"/>
    <col min="11273" max="11494" width="9.140625" style="63"/>
    <col min="11495" max="11495" width="6" style="63" bestFit="1" customWidth="1"/>
    <col min="11496" max="11496" width="50" style="63" customWidth="1"/>
    <col min="11497" max="11510" width="14.28515625" style="63" customWidth="1"/>
    <col min="11511" max="11511" width="17.7109375" style="63" customWidth="1"/>
    <col min="11512" max="11512" width="16.42578125" style="63" customWidth="1"/>
    <col min="11513" max="11513" width="16.85546875" style="63" customWidth="1"/>
    <col min="11514" max="11514" width="16.5703125" style="63" customWidth="1"/>
    <col min="11515" max="11519" width="17.140625" style="63" customWidth="1"/>
    <col min="11520" max="11520" width="15.85546875" style="63" customWidth="1"/>
    <col min="11521" max="11521" width="17" style="63" customWidth="1"/>
    <col min="11522" max="11522" width="13.5703125" style="63" customWidth="1"/>
    <col min="11523" max="11523" width="15.5703125" style="63" customWidth="1"/>
    <col min="11524" max="11525" width="16.7109375" style="63" customWidth="1"/>
    <col min="11526" max="11526" width="15" style="63" customWidth="1"/>
    <col min="11527" max="11527" width="15.5703125" style="63" customWidth="1"/>
    <col min="11528" max="11528" width="16.42578125" style="63" customWidth="1"/>
    <col min="11529" max="11750" width="9.140625" style="63"/>
    <col min="11751" max="11751" width="6" style="63" bestFit="1" customWidth="1"/>
    <col min="11752" max="11752" width="50" style="63" customWidth="1"/>
    <col min="11753" max="11766" width="14.28515625" style="63" customWidth="1"/>
    <col min="11767" max="11767" width="17.7109375" style="63" customWidth="1"/>
    <col min="11768" max="11768" width="16.42578125" style="63" customWidth="1"/>
    <col min="11769" max="11769" width="16.85546875" style="63" customWidth="1"/>
    <col min="11770" max="11770" width="16.5703125" style="63" customWidth="1"/>
    <col min="11771" max="11775" width="17.140625" style="63" customWidth="1"/>
    <col min="11776" max="11776" width="15.85546875" style="63" customWidth="1"/>
    <col min="11777" max="11777" width="17" style="63" customWidth="1"/>
    <col min="11778" max="11778" width="13.5703125" style="63" customWidth="1"/>
    <col min="11779" max="11779" width="15.5703125" style="63" customWidth="1"/>
    <col min="11780" max="11781" width="16.7109375" style="63" customWidth="1"/>
    <col min="11782" max="11782" width="15" style="63" customWidth="1"/>
    <col min="11783" max="11783" width="15.5703125" style="63" customWidth="1"/>
    <col min="11784" max="11784" width="16.42578125" style="63" customWidth="1"/>
    <col min="11785" max="12006" width="9.140625" style="63"/>
    <col min="12007" max="12007" width="6" style="63" bestFit="1" customWidth="1"/>
    <col min="12008" max="12008" width="50" style="63" customWidth="1"/>
    <col min="12009" max="12022" width="14.28515625" style="63" customWidth="1"/>
    <col min="12023" max="12023" width="17.7109375" style="63" customWidth="1"/>
    <col min="12024" max="12024" width="16.42578125" style="63" customWidth="1"/>
    <col min="12025" max="12025" width="16.85546875" style="63" customWidth="1"/>
    <col min="12026" max="12026" width="16.5703125" style="63" customWidth="1"/>
    <col min="12027" max="12031" width="17.140625" style="63" customWidth="1"/>
    <col min="12032" max="12032" width="15.85546875" style="63" customWidth="1"/>
    <col min="12033" max="12033" width="17" style="63" customWidth="1"/>
    <col min="12034" max="12034" width="13.5703125" style="63" customWidth="1"/>
    <col min="12035" max="12035" width="15.5703125" style="63" customWidth="1"/>
    <col min="12036" max="12037" width="16.7109375" style="63" customWidth="1"/>
    <col min="12038" max="12038" width="15" style="63" customWidth="1"/>
    <col min="12039" max="12039" width="15.5703125" style="63" customWidth="1"/>
    <col min="12040" max="12040" width="16.42578125" style="63" customWidth="1"/>
    <col min="12041" max="12262" width="9.140625" style="63"/>
    <col min="12263" max="12263" width="6" style="63" bestFit="1" customWidth="1"/>
    <col min="12264" max="12264" width="50" style="63" customWidth="1"/>
    <col min="12265" max="12278" width="14.28515625" style="63" customWidth="1"/>
    <col min="12279" max="12279" width="17.7109375" style="63" customWidth="1"/>
    <col min="12280" max="12280" width="16.42578125" style="63" customWidth="1"/>
    <col min="12281" max="12281" width="16.85546875" style="63" customWidth="1"/>
    <col min="12282" max="12282" width="16.5703125" style="63" customWidth="1"/>
    <col min="12283" max="12287" width="17.140625" style="63" customWidth="1"/>
    <col min="12288" max="12288" width="15.85546875" style="63" customWidth="1"/>
    <col min="12289" max="12289" width="17" style="63" customWidth="1"/>
    <col min="12290" max="12290" width="13.5703125" style="63" customWidth="1"/>
    <col min="12291" max="12291" width="15.5703125" style="63" customWidth="1"/>
    <col min="12292" max="12293" width="16.7109375" style="63" customWidth="1"/>
    <col min="12294" max="12294" width="15" style="63" customWidth="1"/>
    <col min="12295" max="12295" width="15.5703125" style="63" customWidth="1"/>
    <col min="12296" max="12296" width="16.42578125" style="63" customWidth="1"/>
    <col min="12297" max="12518" width="9.140625" style="63"/>
    <col min="12519" max="12519" width="6" style="63" bestFit="1" customWidth="1"/>
    <col min="12520" max="12520" width="50" style="63" customWidth="1"/>
    <col min="12521" max="12534" width="14.28515625" style="63" customWidth="1"/>
    <col min="12535" max="12535" width="17.7109375" style="63" customWidth="1"/>
    <col min="12536" max="12536" width="16.42578125" style="63" customWidth="1"/>
    <col min="12537" max="12537" width="16.85546875" style="63" customWidth="1"/>
    <col min="12538" max="12538" width="16.5703125" style="63" customWidth="1"/>
    <col min="12539" max="12543" width="17.140625" style="63" customWidth="1"/>
    <col min="12544" max="12544" width="15.85546875" style="63" customWidth="1"/>
    <col min="12545" max="12545" width="17" style="63" customWidth="1"/>
    <col min="12546" max="12546" width="13.5703125" style="63" customWidth="1"/>
    <col min="12547" max="12547" width="15.5703125" style="63" customWidth="1"/>
    <col min="12548" max="12549" width="16.7109375" style="63" customWidth="1"/>
    <col min="12550" max="12550" width="15" style="63" customWidth="1"/>
    <col min="12551" max="12551" width="15.5703125" style="63" customWidth="1"/>
    <col min="12552" max="12552" width="16.42578125" style="63" customWidth="1"/>
    <col min="12553" max="12774" width="9.140625" style="63"/>
    <col min="12775" max="12775" width="6" style="63" bestFit="1" customWidth="1"/>
    <col min="12776" max="12776" width="50" style="63" customWidth="1"/>
    <col min="12777" max="12790" width="14.28515625" style="63" customWidth="1"/>
    <col min="12791" max="12791" width="17.7109375" style="63" customWidth="1"/>
    <col min="12792" max="12792" width="16.42578125" style="63" customWidth="1"/>
    <col min="12793" max="12793" width="16.85546875" style="63" customWidth="1"/>
    <col min="12794" max="12794" width="16.5703125" style="63" customWidth="1"/>
    <col min="12795" max="12799" width="17.140625" style="63" customWidth="1"/>
    <col min="12800" max="12800" width="15.85546875" style="63" customWidth="1"/>
    <col min="12801" max="12801" width="17" style="63" customWidth="1"/>
    <col min="12802" max="12802" width="13.5703125" style="63" customWidth="1"/>
    <col min="12803" max="12803" width="15.5703125" style="63" customWidth="1"/>
    <col min="12804" max="12805" width="16.7109375" style="63" customWidth="1"/>
    <col min="12806" max="12806" width="15" style="63" customWidth="1"/>
    <col min="12807" max="12807" width="15.5703125" style="63" customWidth="1"/>
    <col min="12808" max="12808" width="16.42578125" style="63" customWidth="1"/>
    <col min="12809" max="13030" width="9.140625" style="63"/>
    <col min="13031" max="13031" width="6" style="63" bestFit="1" customWidth="1"/>
    <col min="13032" max="13032" width="50" style="63" customWidth="1"/>
    <col min="13033" max="13046" width="14.28515625" style="63" customWidth="1"/>
    <col min="13047" max="13047" width="17.7109375" style="63" customWidth="1"/>
    <col min="13048" max="13048" width="16.42578125" style="63" customWidth="1"/>
    <col min="13049" max="13049" width="16.85546875" style="63" customWidth="1"/>
    <col min="13050" max="13050" width="16.5703125" style="63" customWidth="1"/>
    <col min="13051" max="13055" width="17.140625" style="63" customWidth="1"/>
    <col min="13056" max="13056" width="15.85546875" style="63" customWidth="1"/>
    <col min="13057" max="13057" width="17" style="63" customWidth="1"/>
    <col min="13058" max="13058" width="13.5703125" style="63" customWidth="1"/>
    <col min="13059" max="13059" width="15.5703125" style="63" customWidth="1"/>
    <col min="13060" max="13061" width="16.7109375" style="63" customWidth="1"/>
    <col min="13062" max="13062" width="15" style="63" customWidth="1"/>
    <col min="13063" max="13063" width="15.5703125" style="63" customWidth="1"/>
    <col min="13064" max="13064" width="16.42578125" style="63" customWidth="1"/>
    <col min="13065" max="13286" width="9.140625" style="63"/>
    <col min="13287" max="13287" width="6" style="63" bestFit="1" customWidth="1"/>
    <col min="13288" max="13288" width="50" style="63" customWidth="1"/>
    <col min="13289" max="13302" width="14.28515625" style="63" customWidth="1"/>
    <col min="13303" max="13303" width="17.7109375" style="63" customWidth="1"/>
    <col min="13304" max="13304" width="16.42578125" style="63" customWidth="1"/>
    <col min="13305" max="13305" width="16.85546875" style="63" customWidth="1"/>
    <col min="13306" max="13306" width="16.5703125" style="63" customWidth="1"/>
    <col min="13307" max="13311" width="17.140625" style="63" customWidth="1"/>
    <col min="13312" max="13312" width="15.85546875" style="63" customWidth="1"/>
    <col min="13313" max="13313" width="17" style="63" customWidth="1"/>
    <col min="13314" max="13314" width="13.5703125" style="63" customWidth="1"/>
    <col min="13315" max="13315" width="15.5703125" style="63" customWidth="1"/>
    <col min="13316" max="13317" width="16.7109375" style="63" customWidth="1"/>
    <col min="13318" max="13318" width="15" style="63" customWidth="1"/>
    <col min="13319" max="13319" width="15.5703125" style="63" customWidth="1"/>
    <col min="13320" max="13320" width="16.42578125" style="63" customWidth="1"/>
    <col min="13321" max="13542" width="9.140625" style="63"/>
    <col min="13543" max="13543" width="6" style="63" bestFit="1" customWidth="1"/>
    <col min="13544" max="13544" width="50" style="63" customWidth="1"/>
    <col min="13545" max="13558" width="14.28515625" style="63" customWidth="1"/>
    <col min="13559" max="13559" width="17.7109375" style="63" customWidth="1"/>
    <col min="13560" max="13560" width="16.42578125" style="63" customWidth="1"/>
    <col min="13561" max="13561" width="16.85546875" style="63" customWidth="1"/>
    <col min="13562" max="13562" width="16.5703125" style="63" customWidth="1"/>
    <col min="13563" max="13567" width="17.140625" style="63" customWidth="1"/>
    <col min="13568" max="13568" width="15.85546875" style="63" customWidth="1"/>
    <col min="13569" max="13569" width="17" style="63" customWidth="1"/>
    <col min="13570" max="13570" width="13.5703125" style="63" customWidth="1"/>
    <col min="13571" max="13571" width="15.5703125" style="63" customWidth="1"/>
    <col min="13572" max="13573" width="16.7109375" style="63" customWidth="1"/>
    <col min="13574" max="13574" width="15" style="63" customWidth="1"/>
    <col min="13575" max="13575" width="15.5703125" style="63" customWidth="1"/>
    <col min="13576" max="13576" width="16.42578125" style="63" customWidth="1"/>
    <col min="13577" max="13798" width="9.140625" style="63"/>
    <col min="13799" max="13799" width="6" style="63" bestFit="1" customWidth="1"/>
    <col min="13800" max="13800" width="50" style="63" customWidth="1"/>
    <col min="13801" max="13814" width="14.28515625" style="63" customWidth="1"/>
    <col min="13815" max="13815" width="17.7109375" style="63" customWidth="1"/>
    <col min="13816" max="13816" width="16.42578125" style="63" customWidth="1"/>
    <col min="13817" max="13817" width="16.85546875" style="63" customWidth="1"/>
    <col min="13818" max="13818" width="16.5703125" style="63" customWidth="1"/>
    <col min="13819" max="13823" width="17.140625" style="63" customWidth="1"/>
    <col min="13824" max="13824" width="15.85546875" style="63" customWidth="1"/>
    <col min="13825" max="13825" width="17" style="63" customWidth="1"/>
    <col min="13826" max="13826" width="13.5703125" style="63" customWidth="1"/>
    <col min="13827" max="13827" width="15.5703125" style="63" customWidth="1"/>
    <col min="13828" max="13829" width="16.7109375" style="63" customWidth="1"/>
    <col min="13830" max="13830" width="15" style="63" customWidth="1"/>
    <col min="13831" max="13831" width="15.5703125" style="63" customWidth="1"/>
    <col min="13832" max="13832" width="16.42578125" style="63" customWidth="1"/>
    <col min="13833" max="14054" width="9.140625" style="63"/>
    <col min="14055" max="14055" width="6" style="63" bestFit="1" customWidth="1"/>
    <col min="14056" max="14056" width="50" style="63" customWidth="1"/>
    <col min="14057" max="14070" width="14.28515625" style="63" customWidth="1"/>
    <col min="14071" max="14071" width="17.7109375" style="63" customWidth="1"/>
    <col min="14072" max="14072" width="16.42578125" style="63" customWidth="1"/>
    <col min="14073" max="14073" width="16.85546875" style="63" customWidth="1"/>
    <col min="14074" max="14074" width="16.5703125" style="63" customWidth="1"/>
    <col min="14075" max="14079" width="17.140625" style="63" customWidth="1"/>
    <col min="14080" max="14080" width="15.85546875" style="63" customWidth="1"/>
    <col min="14081" max="14081" width="17" style="63" customWidth="1"/>
    <col min="14082" max="14082" width="13.5703125" style="63" customWidth="1"/>
    <col min="14083" max="14083" width="15.5703125" style="63" customWidth="1"/>
    <col min="14084" max="14085" width="16.7109375" style="63" customWidth="1"/>
    <col min="14086" max="14086" width="15" style="63" customWidth="1"/>
    <col min="14087" max="14087" width="15.5703125" style="63" customWidth="1"/>
    <col min="14088" max="14088" width="16.42578125" style="63" customWidth="1"/>
    <col min="14089" max="14310" width="9.140625" style="63"/>
    <col min="14311" max="14311" width="6" style="63" bestFit="1" customWidth="1"/>
    <col min="14312" max="14312" width="50" style="63" customWidth="1"/>
    <col min="14313" max="14326" width="14.28515625" style="63" customWidth="1"/>
    <col min="14327" max="14327" width="17.7109375" style="63" customWidth="1"/>
    <col min="14328" max="14328" width="16.42578125" style="63" customWidth="1"/>
    <col min="14329" max="14329" width="16.85546875" style="63" customWidth="1"/>
    <col min="14330" max="14330" width="16.5703125" style="63" customWidth="1"/>
    <col min="14331" max="14335" width="17.140625" style="63" customWidth="1"/>
    <col min="14336" max="14336" width="15.85546875" style="63" customWidth="1"/>
    <col min="14337" max="14337" width="17" style="63" customWidth="1"/>
    <col min="14338" max="14338" width="13.5703125" style="63" customWidth="1"/>
    <col min="14339" max="14339" width="15.5703125" style="63" customWidth="1"/>
    <col min="14340" max="14341" width="16.7109375" style="63" customWidth="1"/>
    <col min="14342" max="14342" width="15" style="63" customWidth="1"/>
    <col min="14343" max="14343" width="15.5703125" style="63" customWidth="1"/>
    <col min="14344" max="14344" width="16.42578125" style="63" customWidth="1"/>
    <col min="14345" max="14566" width="9.140625" style="63"/>
    <col min="14567" max="14567" width="6" style="63" bestFit="1" customWidth="1"/>
    <col min="14568" max="14568" width="50" style="63" customWidth="1"/>
    <col min="14569" max="14582" width="14.28515625" style="63" customWidth="1"/>
    <col min="14583" max="14583" width="17.7109375" style="63" customWidth="1"/>
    <col min="14584" max="14584" width="16.42578125" style="63" customWidth="1"/>
    <col min="14585" max="14585" width="16.85546875" style="63" customWidth="1"/>
    <col min="14586" max="14586" width="16.5703125" style="63" customWidth="1"/>
    <col min="14587" max="14591" width="17.140625" style="63" customWidth="1"/>
    <col min="14592" max="14592" width="15.85546875" style="63" customWidth="1"/>
    <col min="14593" max="14593" width="17" style="63" customWidth="1"/>
    <col min="14594" max="14594" width="13.5703125" style="63" customWidth="1"/>
    <col min="14595" max="14595" width="15.5703125" style="63" customWidth="1"/>
    <col min="14596" max="14597" width="16.7109375" style="63" customWidth="1"/>
    <col min="14598" max="14598" width="15" style="63" customWidth="1"/>
    <col min="14599" max="14599" width="15.5703125" style="63" customWidth="1"/>
    <col min="14600" max="14600" width="16.42578125" style="63" customWidth="1"/>
    <col min="14601" max="14822" width="9.140625" style="63"/>
    <col min="14823" max="14823" width="6" style="63" bestFit="1" customWidth="1"/>
    <col min="14824" max="14824" width="50" style="63" customWidth="1"/>
    <col min="14825" max="14838" width="14.28515625" style="63" customWidth="1"/>
    <col min="14839" max="14839" width="17.7109375" style="63" customWidth="1"/>
    <col min="14840" max="14840" width="16.42578125" style="63" customWidth="1"/>
    <col min="14841" max="14841" width="16.85546875" style="63" customWidth="1"/>
    <col min="14842" max="14842" width="16.5703125" style="63" customWidth="1"/>
    <col min="14843" max="14847" width="17.140625" style="63" customWidth="1"/>
    <col min="14848" max="14848" width="15.85546875" style="63" customWidth="1"/>
    <col min="14849" max="14849" width="17" style="63" customWidth="1"/>
    <col min="14850" max="14850" width="13.5703125" style="63" customWidth="1"/>
    <col min="14851" max="14851" width="15.5703125" style="63" customWidth="1"/>
    <col min="14852" max="14853" width="16.7109375" style="63" customWidth="1"/>
    <col min="14854" max="14854" width="15" style="63" customWidth="1"/>
    <col min="14855" max="14855" width="15.5703125" style="63" customWidth="1"/>
    <col min="14856" max="14856" width="16.42578125" style="63" customWidth="1"/>
    <col min="14857" max="15078" width="9.140625" style="63"/>
    <col min="15079" max="15079" width="6" style="63" bestFit="1" customWidth="1"/>
    <col min="15080" max="15080" width="50" style="63" customWidth="1"/>
    <col min="15081" max="15094" width="14.28515625" style="63" customWidth="1"/>
    <col min="15095" max="15095" width="17.7109375" style="63" customWidth="1"/>
    <col min="15096" max="15096" width="16.42578125" style="63" customWidth="1"/>
    <col min="15097" max="15097" width="16.85546875" style="63" customWidth="1"/>
    <col min="15098" max="15098" width="16.5703125" style="63" customWidth="1"/>
    <col min="15099" max="15103" width="17.140625" style="63" customWidth="1"/>
    <col min="15104" max="15104" width="15.85546875" style="63" customWidth="1"/>
    <col min="15105" max="15105" width="17" style="63" customWidth="1"/>
    <col min="15106" max="15106" width="13.5703125" style="63" customWidth="1"/>
    <col min="15107" max="15107" width="15.5703125" style="63" customWidth="1"/>
    <col min="15108" max="15109" width="16.7109375" style="63" customWidth="1"/>
    <col min="15110" max="15110" width="15" style="63" customWidth="1"/>
    <col min="15111" max="15111" width="15.5703125" style="63" customWidth="1"/>
    <col min="15112" max="15112" width="16.42578125" style="63" customWidth="1"/>
    <col min="15113" max="15334" width="9.140625" style="63"/>
    <col min="15335" max="15335" width="6" style="63" bestFit="1" customWidth="1"/>
    <col min="15336" max="15336" width="50" style="63" customWidth="1"/>
    <col min="15337" max="15350" width="14.28515625" style="63" customWidth="1"/>
    <col min="15351" max="15351" width="17.7109375" style="63" customWidth="1"/>
    <col min="15352" max="15352" width="16.42578125" style="63" customWidth="1"/>
    <col min="15353" max="15353" width="16.85546875" style="63" customWidth="1"/>
    <col min="15354" max="15354" width="16.5703125" style="63" customWidth="1"/>
    <col min="15355" max="15359" width="17.140625" style="63" customWidth="1"/>
    <col min="15360" max="15360" width="15.85546875" style="63" customWidth="1"/>
    <col min="15361" max="15361" width="17" style="63" customWidth="1"/>
    <col min="15362" max="15362" width="13.5703125" style="63" customWidth="1"/>
    <col min="15363" max="15363" width="15.5703125" style="63" customWidth="1"/>
    <col min="15364" max="15365" width="16.7109375" style="63" customWidth="1"/>
    <col min="15366" max="15366" width="15" style="63" customWidth="1"/>
    <col min="15367" max="15367" width="15.5703125" style="63" customWidth="1"/>
    <col min="15368" max="15368" width="16.42578125" style="63" customWidth="1"/>
    <col min="15369" max="15590" width="9.140625" style="63"/>
    <col min="15591" max="15591" width="6" style="63" bestFit="1" customWidth="1"/>
    <col min="15592" max="15592" width="50" style="63" customWidth="1"/>
    <col min="15593" max="15606" width="14.28515625" style="63" customWidth="1"/>
    <col min="15607" max="15607" width="17.7109375" style="63" customWidth="1"/>
    <col min="15608" max="15608" width="16.42578125" style="63" customWidth="1"/>
    <col min="15609" max="15609" width="16.85546875" style="63" customWidth="1"/>
    <col min="15610" max="15610" width="16.5703125" style="63" customWidth="1"/>
    <col min="15611" max="15615" width="17.140625" style="63" customWidth="1"/>
    <col min="15616" max="15616" width="15.85546875" style="63" customWidth="1"/>
    <col min="15617" max="15617" width="17" style="63" customWidth="1"/>
    <col min="15618" max="15618" width="13.5703125" style="63" customWidth="1"/>
    <col min="15619" max="15619" width="15.5703125" style="63" customWidth="1"/>
    <col min="15620" max="15621" width="16.7109375" style="63" customWidth="1"/>
    <col min="15622" max="15622" width="15" style="63" customWidth="1"/>
    <col min="15623" max="15623" width="15.5703125" style="63" customWidth="1"/>
    <col min="15624" max="15624" width="16.42578125" style="63" customWidth="1"/>
    <col min="15625" max="15846" width="9.140625" style="63"/>
    <col min="15847" max="15847" width="6" style="63" bestFit="1" customWidth="1"/>
    <col min="15848" max="15848" width="50" style="63" customWidth="1"/>
    <col min="15849" max="15862" width="14.28515625" style="63" customWidth="1"/>
    <col min="15863" max="15863" width="17.7109375" style="63" customWidth="1"/>
    <col min="15864" max="15864" width="16.42578125" style="63" customWidth="1"/>
    <col min="15865" max="15865" width="16.85546875" style="63" customWidth="1"/>
    <col min="15866" max="15866" width="16.5703125" style="63" customWidth="1"/>
    <col min="15867" max="15871" width="17.140625" style="63" customWidth="1"/>
    <col min="15872" max="15872" width="15.85546875" style="63" customWidth="1"/>
    <col min="15873" max="15873" width="17" style="63" customWidth="1"/>
    <col min="15874" max="15874" width="13.5703125" style="63" customWidth="1"/>
    <col min="15875" max="15875" width="15.5703125" style="63" customWidth="1"/>
    <col min="15876" max="15877" width="16.7109375" style="63" customWidth="1"/>
    <col min="15878" max="15878" width="15" style="63" customWidth="1"/>
    <col min="15879" max="15879" width="15.5703125" style="63" customWidth="1"/>
    <col min="15880" max="15880" width="16.42578125" style="63" customWidth="1"/>
    <col min="15881" max="16102" width="9.140625" style="63"/>
    <col min="16103" max="16103" width="6" style="63" bestFit="1" customWidth="1"/>
    <col min="16104" max="16104" width="50" style="63" customWidth="1"/>
    <col min="16105" max="16118" width="14.28515625" style="63" customWidth="1"/>
    <col min="16119" max="16119" width="17.7109375" style="63" customWidth="1"/>
    <col min="16120" max="16120" width="16.42578125" style="63" customWidth="1"/>
    <col min="16121" max="16121" width="16.85546875" style="63" customWidth="1"/>
    <col min="16122" max="16122" width="16.5703125" style="63" customWidth="1"/>
    <col min="16123" max="16127" width="17.140625" style="63" customWidth="1"/>
    <col min="16128" max="16128" width="15.85546875" style="63" customWidth="1"/>
    <col min="16129" max="16129" width="17" style="63" customWidth="1"/>
    <col min="16130" max="16130" width="13.5703125" style="63" customWidth="1"/>
    <col min="16131" max="16131" width="15.5703125" style="63" customWidth="1"/>
    <col min="16132" max="16133" width="16.7109375" style="63" customWidth="1"/>
    <col min="16134" max="16134" width="15" style="63" customWidth="1"/>
    <col min="16135" max="16135" width="15.5703125" style="63" customWidth="1"/>
    <col min="16136" max="16136" width="16.42578125" style="63" customWidth="1"/>
    <col min="16137" max="16384" width="9.140625" style="63"/>
  </cols>
  <sheetData>
    <row r="1" spans="1:13" ht="27.75">
      <c r="A1" s="164" t="s">
        <v>181</v>
      </c>
      <c r="B1" s="164"/>
      <c r="C1" s="164"/>
      <c r="D1" s="164"/>
      <c r="E1" s="164"/>
      <c r="F1" s="164"/>
      <c r="G1" s="164"/>
      <c r="H1" s="164"/>
    </row>
    <row r="2" spans="1:13" ht="27.75">
      <c r="A2" s="165" t="s">
        <v>174</v>
      </c>
      <c r="B2" s="165"/>
      <c r="C2" s="165"/>
      <c r="D2" s="165"/>
      <c r="E2" s="165"/>
      <c r="F2" s="165"/>
      <c r="G2" s="165"/>
      <c r="H2" s="165"/>
    </row>
    <row r="3" spans="1:13" s="64" customFormat="1" ht="18.75">
      <c r="A3" s="167" t="s">
        <v>0</v>
      </c>
      <c r="B3" s="170" t="s">
        <v>1</v>
      </c>
      <c r="C3" s="170" t="s">
        <v>2</v>
      </c>
      <c r="D3" s="166" t="s">
        <v>3</v>
      </c>
      <c r="E3" s="166" t="s">
        <v>170</v>
      </c>
      <c r="F3" s="166"/>
      <c r="G3" s="166" t="s">
        <v>8</v>
      </c>
      <c r="H3" s="166"/>
    </row>
    <row r="4" spans="1:13" s="64" customFormat="1" ht="18.75">
      <c r="A4" s="168"/>
      <c r="B4" s="171"/>
      <c r="C4" s="171"/>
      <c r="D4" s="166"/>
      <c r="E4" s="166"/>
      <c r="F4" s="166"/>
      <c r="G4" s="166"/>
      <c r="H4" s="166"/>
    </row>
    <row r="5" spans="1:13" s="64" customFormat="1" ht="18.75">
      <c r="A5" s="169"/>
      <c r="B5" s="172"/>
      <c r="C5" s="172"/>
      <c r="D5" s="166"/>
      <c r="E5" s="130" t="s">
        <v>28</v>
      </c>
      <c r="F5" s="131" t="s">
        <v>29</v>
      </c>
      <c r="G5" s="130" t="s">
        <v>28</v>
      </c>
      <c r="H5" s="131" t="s">
        <v>29</v>
      </c>
      <c r="I5" s="65"/>
      <c r="J5" s="65"/>
      <c r="K5" s="65"/>
      <c r="L5" s="65"/>
      <c r="M5" s="65"/>
    </row>
    <row r="6" spans="1:13" s="66" customFormat="1" ht="18.75">
      <c r="A6" s="132">
        <v>1</v>
      </c>
      <c r="B6" s="133" t="s">
        <v>34</v>
      </c>
      <c r="C6" s="133" t="s">
        <v>35</v>
      </c>
      <c r="D6" s="134">
        <v>317626.20324499998</v>
      </c>
      <c r="E6" s="134">
        <v>15982.862000000001</v>
      </c>
      <c r="F6" s="135">
        <v>5.0319721221714415E-2</v>
      </c>
      <c r="G6" s="134">
        <v>301643.34117500001</v>
      </c>
      <c r="H6" s="135">
        <v>0.94968027855790083</v>
      </c>
    </row>
    <row r="7" spans="1:13" s="67" customFormat="1" ht="37.5">
      <c r="A7" s="136">
        <v>246</v>
      </c>
      <c r="B7" s="137" t="s">
        <v>38</v>
      </c>
      <c r="C7" s="137" t="s">
        <v>39</v>
      </c>
      <c r="D7" s="134">
        <v>48.218000000000004</v>
      </c>
      <c r="E7" s="134">
        <v>0</v>
      </c>
      <c r="F7" s="135">
        <v>0</v>
      </c>
      <c r="G7" s="134">
        <v>48.218000000000004</v>
      </c>
      <c r="H7" s="135">
        <v>1</v>
      </c>
    </row>
    <row r="8" spans="1:13" s="67" customFormat="1" ht="56.25">
      <c r="A8" s="136">
        <v>61</v>
      </c>
      <c r="B8" s="137" t="s">
        <v>40</v>
      </c>
      <c r="C8" s="137" t="s">
        <v>41</v>
      </c>
      <c r="D8" s="134">
        <v>2</v>
      </c>
      <c r="E8" s="134">
        <v>0</v>
      </c>
      <c r="F8" s="135">
        <v>0</v>
      </c>
      <c r="G8" s="134">
        <v>2</v>
      </c>
      <c r="H8" s="135">
        <v>1</v>
      </c>
    </row>
    <row r="9" spans="1:13" s="67" customFormat="1" ht="56.25">
      <c r="A9" s="136">
        <v>247</v>
      </c>
      <c r="B9" s="137" t="s">
        <v>40</v>
      </c>
      <c r="C9" s="137" t="s">
        <v>41</v>
      </c>
      <c r="D9" s="134">
        <v>259.89999999999998</v>
      </c>
      <c r="E9" s="134">
        <v>0</v>
      </c>
      <c r="F9" s="135">
        <v>0</v>
      </c>
      <c r="G9" s="134">
        <v>259.89999999999998</v>
      </c>
      <c r="H9" s="135">
        <v>1</v>
      </c>
    </row>
    <row r="10" spans="1:13" s="67" customFormat="1" ht="37.5">
      <c r="A10" s="136">
        <v>248</v>
      </c>
      <c r="B10" s="137" t="s">
        <v>42</v>
      </c>
      <c r="C10" s="137" t="s">
        <v>43</v>
      </c>
      <c r="D10" s="134">
        <v>2121.0227</v>
      </c>
      <c r="E10" s="134">
        <v>36.299999999999997</v>
      </c>
      <c r="F10" s="135">
        <v>1.711438543302719E-2</v>
      </c>
      <c r="G10" s="134">
        <v>2084.7227000000003</v>
      </c>
      <c r="H10" s="135">
        <v>0.98288561456697299</v>
      </c>
    </row>
    <row r="11" spans="1:13" s="67" customFormat="1" ht="18.75">
      <c r="A11" s="136">
        <v>249</v>
      </c>
      <c r="B11" s="137" t="s">
        <v>44</v>
      </c>
      <c r="C11" s="137" t="s">
        <v>45</v>
      </c>
      <c r="D11" s="134">
        <v>2571.4809999999998</v>
      </c>
      <c r="E11" s="134">
        <v>83.59</v>
      </c>
      <c r="F11" s="135">
        <v>3.250655944959345E-2</v>
      </c>
      <c r="G11" s="134">
        <v>2487.8910000000001</v>
      </c>
      <c r="H11" s="135">
        <v>0.96749344055040665</v>
      </c>
    </row>
    <row r="12" spans="1:13" s="67" customFormat="1" ht="37.5">
      <c r="A12" s="136">
        <v>251</v>
      </c>
      <c r="B12" s="137" t="s">
        <v>46</v>
      </c>
      <c r="C12" s="137" t="s">
        <v>47</v>
      </c>
      <c r="D12" s="134">
        <v>93121.163665</v>
      </c>
      <c r="E12" s="134">
        <v>1030.2114999999999</v>
      </c>
      <c r="F12" s="135">
        <v>1.1063129577140469E-2</v>
      </c>
      <c r="G12" s="134">
        <v>92090.952164999995</v>
      </c>
      <c r="H12" s="135">
        <v>0.98893687042285949</v>
      </c>
    </row>
    <row r="13" spans="1:13" s="67" customFormat="1" ht="56.25">
      <c r="A13" s="136">
        <v>252</v>
      </c>
      <c r="B13" s="137" t="s">
        <v>72</v>
      </c>
      <c r="C13" s="137" t="s">
        <v>73</v>
      </c>
      <c r="D13" s="134">
        <v>114</v>
      </c>
      <c r="E13" s="134">
        <v>0</v>
      </c>
      <c r="F13" s="135">
        <v>0</v>
      </c>
      <c r="G13" s="134">
        <v>114</v>
      </c>
      <c r="H13" s="135">
        <v>1</v>
      </c>
    </row>
    <row r="14" spans="1:13" s="67" customFormat="1" ht="18.75">
      <c r="A14" s="136">
        <v>300</v>
      </c>
      <c r="B14" s="137" t="s">
        <v>99</v>
      </c>
      <c r="C14" s="137" t="s">
        <v>100</v>
      </c>
      <c r="D14" s="134">
        <v>598.97199999999998</v>
      </c>
      <c r="E14" s="134">
        <v>598.97199999999998</v>
      </c>
      <c r="F14" s="135">
        <v>1</v>
      </c>
      <c r="G14" s="134">
        <v>0</v>
      </c>
      <c r="H14" s="135">
        <v>0</v>
      </c>
    </row>
    <row r="15" spans="1:13" s="67" customFormat="1" ht="37.5">
      <c r="A15" s="136">
        <v>303</v>
      </c>
      <c r="B15" s="137" t="s">
        <v>51</v>
      </c>
      <c r="C15" s="137" t="s">
        <v>52</v>
      </c>
      <c r="D15" s="134">
        <v>157508.672662</v>
      </c>
      <c r="E15" s="134">
        <v>11497.74</v>
      </c>
      <c r="F15" s="135">
        <v>7.2997504236945454E-2</v>
      </c>
      <c r="G15" s="134">
        <v>146010.93266200001</v>
      </c>
      <c r="H15" s="135">
        <v>0.9270024957630546</v>
      </c>
    </row>
    <row r="16" spans="1:13" s="67" customFormat="1" ht="18.75">
      <c r="A16" s="136">
        <v>313</v>
      </c>
      <c r="B16" s="137" t="s">
        <v>87</v>
      </c>
      <c r="C16" s="137" t="s">
        <v>88</v>
      </c>
      <c r="D16" s="134">
        <v>365.69</v>
      </c>
      <c r="E16" s="134">
        <v>0</v>
      </c>
      <c r="F16" s="135">
        <v>0</v>
      </c>
      <c r="G16" s="134">
        <v>365.69</v>
      </c>
      <c r="H16" s="135">
        <v>1</v>
      </c>
    </row>
    <row r="17" spans="1:8" s="67" customFormat="1" ht="37.5">
      <c r="A17" s="136">
        <v>315</v>
      </c>
      <c r="B17" s="137" t="s">
        <v>55</v>
      </c>
      <c r="C17" s="137" t="s">
        <v>56</v>
      </c>
      <c r="D17" s="134">
        <v>442.56237600000003</v>
      </c>
      <c r="E17" s="134">
        <v>0</v>
      </c>
      <c r="F17" s="135">
        <v>0</v>
      </c>
      <c r="G17" s="134">
        <v>442.56237600000003</v>
      </c>
      <c r="H17" s="135">
        <v>1</v>
      </c>
    </row>
    <row r="18" spans="1:8" s="67" customFormat="1" ht="37.5">
      <c r="A18" s="136">
        <v>416</v>
      </c>
      <c r="B18" s="137" t="s">
        <v>93</v>
      </c>
      <c r="C18" s="137" t="s">
        <v>94</v>
      </c>
      <c r="D18" s="134">
        <v>20</v>
      </c>
      <c r="E18" s="134">
        <v>0</v>
      </c>
      <c r="F18" s="135">
        <v>0</v>
      </c>
      <c r="G18" s="134">
        <v>20</v>
      </c>
      <c r="H18" s="135">
        <v>1</v>
      </c>
    </row>
    <row r="19" spans="1:8" s="67" customFormat="1" ht="18.75">
      <c r="A19" s="136">
        <v>440</v>
      </c>
      <c r="B19" s="137" t="s">
        <v>61</v>
      </c>
      <c r="C19" s="137" t="s">
        <v>62</v>
      </c>
      <c r="D19" s="134">
        <v>12.94</v>
      </c>
      <c r="E19" s="134">
        <v>0</v>
      </c>
      <c r="F19" s="135">
        <v>0</v>
      </c>
      <c r="G19" s="134">
        <v>12.94</v>
      </c>
      <c r="H19" s="135">
        <v>1</v>
      </c>
    </row>
    <row r="20" spans="1:8" s="67" customFormat="1" ht="56.25">
      <c r="A20" s="136">
        <v>467</v>
      </c>
      <c r="B20" s="137" t="s">
        <v>63</v>
      </c>
      <c r="C20" s="137" t="s">
        <v>64</v>
      </c>
      <c r="D20" s="134">
        <v>73.850319999999996</v>
      </c>
      <c r="E20" s="134">
        <v>0</v>
      </c>
      <c r="F20" s="135">
        <v>0</v>
      </c>
      <c r="G20" s="134">
        <v>73.850319999999996</v>
      </c>
      <c r="H20" s="135">
        <v>1</v>
      </c>
    </row>
    <row r="21" spans="1:8" s="67" customFormat="1" ht="37.5">
      <c r="A21" s="136">
        <v>468</v>
      </c>
      <c r="B21" s="137" t="s">
        <v>101</v>
      </c>
      <c r="C21" s="137" t="s">
        <v>102</v>
      </c>
      <c r="D21" s="134">
        <v>42.1</v>
      </c>
      <c r="E21" s="134">
        <v>0</v>
      </c>
      <c r="F21" s="135">
        <v>0</v>
      </c>
      <c r="G21" s="134">
        <v>42.1</v>
      </c>
      <c r="H21" s="135">
        <v>1</v>
      </c>
    </row>
    <row r="22" spans="1:8" s="67" customFormat="1" ht="18.75">
      <c r="A22" s="136">
        <v>469</v>
      </c>
      <c r="B22" s="137" t="s">
        <v>67</v>
      </c>
      <c r="C22" s="137" t="s">
        <v>68</v>
      </c>
      <c r="D22" s="134">
        <v>56.23</v>
      </c>
      <c r="E22" s="134">
        <v>0</v>
      </c>
      <c r="F22" s="135">
        <v>0</v>
      </c>
      <c r="G22" s="134">
        <v>56.23</v>
      </c>
      <c r="H22" s="135">
        <v>1</v>
      </c>
    </row>
    <row r="23" spans="1:8" s="67" customFormat="1" ht="18.75">
      <c r="A23" s="136">
        <v>470</v>
      </c>
      <c r="B23" s="137" t="s">
        <v>69</v>
      </c>
      <c r="C23" s="137" t="s">
        <v>70</v>
      </c>
      <c r="D23" s="134">
        <v>9034.4553359999991</v>
      </c>
      <c r="E23" s="134">
        <v>22.907499999999999</v>
      </c>
      <c r="F23" s="135">
        <v>2.5355706733885173E-3</v>
      </c>
      <c r="G23" s="134">
        <v>9011.5478359999997</v>
      </c>
      <c r="H23" s="135">
        <v>0.9974644293266115</v>
      </c>
    </row>
    <row r="24" spans="1:8" s="67" customFormat="1" ht="56.25">
      <c r="A24" s="136">
        <v>594</v>
      </c>
      <c r="B24" s="137" t="s">
        <v>103</v>
      </c>
      <c r="C24" s="137" t="s">
        <v>104</v>
      </c>
      <c r="D24" s="134">
        <v>1020.7</v>
      </c>
      <c r="E24" s="134">
        <v>0</v>
      </c>
      <c r="F24" s="135">
        <v>0</v>
      </c>
      <c r="G24" s="134">
        <v>1020.7</v>
      </c>
      <c r="H24" s="135">
        <v>1</v>
      </c>
    </row>
    <row r="25" spans="1:8" s="67" customFormat="1" ht="75">
      <c r="A25" s="136">
        <v>595</v>
      </c>
      <c r="B25" s="137" t="s">
        <v>105</v>
      </c>
      <c r="C25" s="137" t="s">
        <v>106</v>
      </c>
      <c r="D25" s="134">
        <v>169</v>
      </c>
      <c r="E25" s="134">
        <v>0</v>
      </c>
      <c r="F25" s="135">
        <v>0</v>
      </c>
      <c r="G25" s="134">
        <v>169</v>
      </c>
      <c r="H25" s="135">
        <v>1</v>
      </c>
    </row>
    <row r="26" spans="1:8" s="67" customFormat="1" ht="56.25">
      <c r="A26" s="136">
        <v>596</v>
      </c>
      <c r="B26" s="137" t="s">
        <v>40</v>
      </c>
      <c r="C26" s="137" t="s">
        <v>41</v>
      </c>
      <c r="D26" s="134">
        <v>27.195</v>
      </c>
      <c r="E26" s="134">
        <v>21.87</v>
      </c>
      <c r="F26" s="135">
        <v>0.80419194704908992</v>
      </c>
      <c r="G26" s="134">
        <v>5.3250000000000002</v>
      </c>
      <c r="H26" s="135">
        <v>0.19580805295091011</v>
      </c>
    </row>
    <row r="27" spans="1:8" s="67" customFormat="1" ht="37.5">
      <c r="A27" s="136">
        <v>597</v>
      </c>
      <c r="B27" s="137" t="s">
        <v>46</v>
      </c>
      <c r="C27" s="137" t="s">
        <v>47</v>
      </c>
      <c r="D27" s="134">
        <v>63.9</v>
      </c>
      <c r="E27" s="134">
        <v>0</v>
      </c>
      <c r="F27" s="135">
        <v>0</v>
      </c>
      <c r="G27" s="134">
        <v>63.9</v>
      </c>
      <c r="H27" s="135">
        <v>1</v>
      </c>
    </row>
    <row r="28" spans="1:8" s="67" customFormat="1" ht="56.25">
      <c r="A28" s="136">
        <v>598</v>
      </c>
      <c r="B28" s="137" t="s">
        <v>72</v>
      </c>
      <c r="C28" s="137" t="s">
        <v>73</v>
      </c>
      <c r="D28" s="134">
        <v>11.722</v>
      </c>
      <c r="E28" s="134">
        <v>0</v>
      </c>
      <c r="F28" s="135">
        <v>0</v>
      </c>
      <c r="G28" s="134">
        <v>11.722</v>
      </c>
      <c r="H28" s="135">
        <v>1</v>
      </c>
    </row>
    <row r="29" spans="1:8" s="67" customFormat="1" ht="56.25">
      <c r="A29" s="136">
        <v>631</v>
      </c>
      <c r="B29" s="137" t="s">
        <v>74</v>
      </c>
      <c r="C29" s="137" t="s">
        <v>75</v>
      </c>
      <c r="D29" s="134">
        <v>419.23950000000002</v>
      </c>
      <c r="E29" s="134">
        <v>46.6</v>
      </c>
      <c r="F29" s="135">
        <v>0.11115364845154142</v>
      </c>
      <c r="G29" s="134">
        <v>372.6395</v>
      </c>
      <c r="H29" s="135">
        <v>0.88884635154845848</v>
      </c>
    </row>
    <row r="30" spans="1:8" s="67" customFormat="1" ht="37.5">
      <c r="A30" s="136">
        <v>632</v>
      </c>
      <c r="B30" s="137" t="s">
        <v>76</v>
      </c>
      <c r="C30" s="137" t="s">
        <v>77</v>
      </c>
      <c r="D30" s="134">
        <v>16.6158</v>
      </c>
      <c r="E30" s="134">
        <v>0</v>
      </c>
      <c r="F30" s="135">
        <v>0</v>
      </c>
      <c r="G30" s="134">
        <v>16.6158</v>
      </c>
      <c r="H30" s="135">
        <v>1</v>
      </c>
    </row>
    <row r="31" spans="1:8" s="67" customFormat="1" ht="56.25">
      <c r="A31" s="136">
        <v>633</v>
      </c>
      <c r="B31" s="137" t="s">
        <v>78</v>
      </c>
      <c r="C31" s="137" t="s">
        <v>79</v>
      </c>
      <c r="D31" s="134">
        <v>13939.433919999999</v>
      </c>
      <c r="E31" s="134">
        <v>156.19999999999999</v>
      </c>
      <c r="F31" s="135">
        <v>1.1205620034245981E-2</v>
      </c>
      <c r="G31" s="134">
        <v>13783.233850000001</v>
      </c>
      <c r="H31" s="135">
        <v>0.98879437494402933</v>
      </c>
    </row>
    <row r="32" spans="1:8" s="67" customFormat="1" ht="56.25">
      <c r="A32" s="136">
        <v>634</v>
      </c>
      <c r="B32" s="137" t="s">
        <v>80</v>
      </c>
      <c r="C32" s="137" t="s">
        <v>81</v>
      </c>
      <c r="D32" s="134">
        <v>12198.473576</v>
      </c>
      <c r="E32" s="134">
        <v>247.416</v>
      </c>
      <c r="F32" s="135">
        <v>2.0282537684614976E-2</v>
      </c>
      <c r="G32" s="134">
        <v>11951.057575999999</v>
      </c>
      <c r="H32" s="135">
        <v>0.97971746231538492</v>
      </c>
    </row>
    <row r="33" spans="1:8" s="67" customFormat="1" ht="37.5">
      <c r="A33" s="136">
        <v>635</v>
      </c>
      <c r="B33" s="137" t="s">
        <v>83</v>
      </c>
      <c r="C33" s="137" t="s">
        <v>84</v>
      </c>
      <c r="D33" s="134">
        <v>3318.7705000000001</v>
      </c>
      <c r="E33" s="134">
        <v>325.31</v>
      </c>
      <c r="F33" s="135">
        <v>9.8021240094788117E-2</v>
      </c>
      <c r="G33" s="134">
        <v>2993.4605000000001</v>
      </c>
      <c r="H33" s="135">
        <v>0.90197875990521192</v>
      </c>
    </row>
    <row r="34" spans="1:8" s="67" customFormat="1" ht="18.75">
      <c r="A34" s="136">
        <v>652</v>
      </c>
      <c r="B34" s="137" t="s">
        <v>85</v>
      </c>
      <c r="C34" s="137" t="s">
        <v>86</v>
      </c>
      <c r="D34" s="134">
        <v>14686.6</v>
      </c>
      <c r="E34" s="134">
        <v>1224.67</v>
      </c>
      <c r="F34" s="135">
        <v>8.3386896899214247E-2</v>
      </c>
      <c r="G34" s="134">
        <v>13461.93</v>
      </c>
      <c r="H34" s="135">
        <v>0.9166131031007857</v>
      </c>
    </row>
    <row r="35" spans="1:8" s="67" customFormat="1" ht="18.75">
      <c r="A35" s="136">
        <v>653</v>
      </c>
      <c r="B35" s="137" t="s">
        <v>107</v>
      </c>
      <c r="C35" s="137" t="s">
        <v>108</v>
      </c>
      <c r="D35" s="134">
        <v>145.91999999999999</v>
      </c>
      <c r="E35" s="134">
        <v>145.91999999999999</v>
      </c>
      <c r="F35" s="135">
        <v>1</v>
      </c>
      <c r="G35" s="134">
        <v>0</v>
      </c>
      <c r="H35" s="135">
        <v>0</v>
      </c>
    </row>
    <row r="36" spans="1:8" s="67" customFormat="1" ht="18.75">
      <c r="A36" s="136">
        <v>663</v>
      </c>
      <c r="B36" s="137" t="s">
        <v>87</v>
      </c>
      <c r="C36" s="137" t="s">
        <v>88</v>
      </c>
      <c r="D36" s="134">
        <v>57.948999999999998</v>
      </c>
      <c r="E36" s="134">
        <v>0</v>
      </c>
      <c r="F36" s="135">
        <v>0</v>
      </c>
      <c r="G36" s="134">
        <v>57.948999999999998</v>
      </c>
      <c r="H36" s="135">
        <v>1</v>
      </c>
    </row>
    <row r="37" spans="1:8" s="67" customFormat="1" ht="56.25">
      <c r="A37" s="136">
        <v>664</v>
      </c>
      <c r="B37" s="137" t="s">
        <v>53</v>
      </c>
      <c r="C37" s="137" t="s">
        <v>54</v>
      </c>
      <c r="D37" s="134">
        <v>19.943000000000001</v>
      </c>
      <c r="E37" s="134">
        <v>0</v>
      </c>
      <c r="F37" s="135">
        <v>0</v>
      </c>
      <c r="G37" s="134">
        <v>19.943000000000001</v>
      </c>
      <c r="H37" s="135">
        <v>1</v>
      </c>
    </row>
    <row r="38" spans="1:8" s="67" customFormat="1" ht="18.75">
      <c r="A38" s="136">
        <v>683</v>
      </c>
      <c r="B38" s="137" t="s">
        <v>109</v>
      </c>
      <c r="C38" s="137" t="s">
        <v>110</v>
      </c>
      <c r="D38" s="134">
        <v>3.62</v>
      </c>
      <c r="E38" s="134">
        <v>3.62</v>
      </c>
      <c r="F38" s="135">
        <v>1</v>
      </c>
      <c r="G38" s="134">
        <v>0</v>
      </c>
      <c r="H38" s="135">
        <v>0</v>
      </c>
    </row>
    <row r="39" spans="1:8" s="67" customFormat="1" ht="56.25">
      <c r="A39" s="136">
        <v>685</v>
      </c>
      <c r="B39" s="137" t="s">
        <v>59</v>
      </c>
      <c r="C39" s="137" t="s">
        <v>60</v>
      </c>
      <c r="D39" s="134">
        <v>70.38</v>
      </c>
      <c r="E39" s="134">
        <v>7.48</v>
      </c>
      <c r="F39" s="135">
        <v>0.10628019323671499</v>
      </c>
      <c r="G39" s="134">
        <v>62.9</v>
      </c>
      <c r="H39" s="135">
        <v>0.89371980676328511</v>
      </c>
    </row>
    <row r="40" spans="1:8" s="67" customFormat="1" ht="18.75">
      <c r="A40" s="136">
        <v>686</v>
      </c>
      <c r="B40" s="137" t="s">
        <v>89</v>
      </c>
      <c r="C40" s="137" t="s">
        <v>90</v>
      </c>
      <c r="D40" s="134">
        <v>580.72</v>
      </c>
      <c r="E40" s="134">
        <v>11.9</v>
      </c>
      <c r="F40" s="135">
        <v>2.0491803278688523E-2</v>
      </c>
      <c r="G40" s="134">
        <v>568.82000000000005</v>
      </c>
      <c r="H40" s="135">
        <v>0.97950819672131151</v>
      </c>
    </row>
    <row r="41" spans="1:8" s="67" customFormat="1" ht="37.5">
      <c r="A41" s="136">
        <v>703</v>
      </c>
      <c r="B41" s="137" t="s">
        <v>91</v>
      </c>
      <c r="C41" s="137" t="s">
        <v>92</v>
      </c>
      <c r="D41" s="134">
        <v>104.74600000000001</v>
      </c>
      <c r="E41" s="134">
        <v>0</v>
      </c>
      <c r="F41" s="135">
        <v>0</v>
      </c>
      <c r="G41" s="134">
        <v>104.74600000000001</v>
      </c>
      <c r="H41" s="135">
        <v>1</v>
      </c>
    </row>
    <row r="42" spans="1:8" s="67" customFormat="1" ht="56.25">
      <c r="A42" s="136">
        <v>717</v>
      </c>
      <c r="B42" s="137" t="s">
        <v>111</v>
      </c>
      <c r="C42" s="137" t="s">
        <v>112</v>
      </c>
      <c r="D42" s="134">
        <v>62.2</v>
      </c>
      <c r="E42" s="134">
        <v>0</v>
      </c>
      <c r="F42" s="135">
        <v>0</v>
      </c>
      <c r="G42" s="134">
        <v>62.2</v>
      </c>
      <c r="H42" s="135">
        <v>1</v>
      </c>
    </row>
    <row r="43" spans="1:8" s="67" customFormat="1" ht="37.5">
      <c r="A43" s="136">
        <v>793</v>
      </c>
      <c r="B43" s="137" t="s">
        <v>93</v>
      </c>
      <c r="C43" s="137" t="s">
        <v>94</v>
      </c>
      <c r="D43" s="134">
        <v>1943.2751499999999</v>
      </c>
      <c r="E43" s="134">
        <v>368.25500000000005</v>
      </c>
      <c r="F43" s="135">
        <v>0.18950224315892686</v>
      </c>
      <c r="G43" s="134">
        <v>1575.0201500000001</v>
      </c>
      <c r="H43" s="135">
        <v>0.81049775684107328</v>
      </c>
    </row>
    <row r="44" spans="1:8" s="67" customFormat="1" ht="37.5">
      <c r="A44" s="136">
        <v>808</v>
      </c>
      <c r="B44" s="137" t="s">
        <v>95</v>
      </c>
      <c r="C44" s="137" t="s">
        <v>96</v>
      </c>
      <c r="D44" s="134">
        <v>0.8</v>
      </c>
      <c r="E44" s="134">
        <v>0</v>
      </c>
      <c r="F44" s="135">
        <v>0</v>
      </c>
      <c r="G44" s="134">
        <v>0.8</v>
      </c>
      <c r="H44" s="135">
        <v>1</v>
      </c>
    </row>
    <row r="45" spans="1:8" s="67" customFormat="1" ht="18.75">
      <c r="A45" s="136">
        <v>818</v>
      </c>
      <c r="B45" s="137" t="s">
        <v>61</v>
      </c>
      <c r="C45" s="137" t="s">
        <v>62</v>
      </c>
      <c r="D45" s="134">
        <v>2.2799999999999998</v>
      </c>
      <c r="E45" s="134">
        <v>0</v>
      </c>
      <c r="F45" s="135">
        <v>0</v>
      </c>
      <c r="G45" s="134">
        <v>2.2799999999999998</v>
      </c>
      <c r="H45" s="135">
        <v>1</v>
      </c>
    </row>
    <row r="46" spans="1:8" s="67" customFormat="1" ht="37.5">
      <c r="A46" s="136">
        <v>820</v>
      </c>
      <c r="B46" s="137" t="s">
        <v>113</v>
      </c>
      <c r="C46" s="137" t="s">
        <v>114</v>
      </c>
      <c r="D46" s="134">
        <v>5.92</v>
      </c>
      <c r="E46" s="134">
        <v>3.72</v>
      </c>
      <c r="F46" s="135">
        <v>0.6283783783783784</v>
      </c>
      <c r="G46" s="134">
        <v>2.2000000000000002</v>
      </c>
      <c r="H46" s="135">
        <v>0.37162162162162166</v>
      </c>
    </row>
    <row r="47" spans="1:8" s="67" customFormat="1" ht="56.25">
      <c r="A47" s="136">
        <v>821</v>
      </c>
      <c r="B47" s="137" t="s">
        <v>115</v>
      </c>
      <c r="C47" s="137" t="s">
        <v>116</v>
      </c>
      <c r="D47" s="134">
        <v>4.3</v>
      </c>
      <c r="E47" s="134">
        <v>0</v>
      </c>
      <c r="F47" s="135">
        <v>0</v>
      </c>
      <c r="G47" s="134">
        <v>4.3</v>
      </c>
      <c r="H47" s="135">
        <v>1</v>
      </c>
    </row>
    <row r="48" spans="1:8" s="67" customFormat="1" ht="56.25">
      <c r="A48" s="136">
        <v>830</v>
      </c>
      <c r="B48" s="137" t="s">
        <v>63</v>
      </c>
      <c r="C48" s="137" t="s">
        <v>64</v>
      </c>
      <c r="D48" s="134">
        <v>27.711839999999999</v>
      </c>
      <c r="E48" s="134">
        <v>0</v>
      </c>
      <c r="F48" s="135">
        <v>0</v>
      </c>
      <c r="G48" s="134">
        <v>27.711839999999999</v>
      </c>
      <c r="H48" s="135">
        <v>1</v>
      </c>
    </row>
    <row r="49" spans="1:8" s="67" customFormat="1" ht="18.75">
      <c r="A49" s="136">
        <v>831</v>
      </c>
      <c r="B49" s="137" t="s">
        <v>65</v>
      </c>
      <c r="C49" s="137" t="s">
        <v>66</v>
      </c>
      <c r="D49" s="134">
        <v>150.18</v>
      </c>
      <c r="E49" s="134">
        <v>150.18</v>
      </c>
      <c r="F49" s="135">
        <v>1</v>
      </c>
      <c r="G49" s="134">
        <v>0</v>
      </c>
      <c r="H49" s="135">
        <v>0</v>
      </c>
    </row>
    <row r="50" spans="1:8" s="67" customFormat="1" ht="37.5">
      <c r="A50" s="136">
        <v>832</v>
      </c>
      <c r="B50" s="137" t="s">
        <v>101</v>
      </c>
      <c r="C50" s="137" t="s">
        <v>102</v>
      </c>
      <c r="D50" s="134">
        <v>2.5943000000000001</v>
      </c>
      <c r="E50" s="134">
        <v>0</v>
      </c>
      <c r="F50" s="135">
        <v>0</v>
      </c>
      <c r="G50" s="134">
        <v>2.5943000000000001</v>
      </c>
      <c r="H50" s="135">
        <v>1</v>
      </c>
    </row>
    <row r="51" spans="1:8" s="67" customFormat="1" ht="18.75">
      <c r="A51" s="136">
        <v>833</v>
      </c>
      <c r="B51" s="137" t="s">
        <v>97</v>
      </c>
      <c r="C51" s="137" t="s">
        <v>98</v>
      </c>
      <c r="D51" s="134">
        <v>2178.7556</v>
      </c>
      <c r="E51" s="134">
        <v>0</v>
      </c>
      <c r="F51" s="135">
        <v>0</v>
      </c>
      <c r="G51" s="134">
        <v>2178.7556</v>
      </c>
      <c r="H51" s="135">
        <v>1</v>
      </c>
    </row>
    <row r="52" spans="1:8" s="67" customFormat="1" ht="18.75">
      <c r="A52" s="138"/>
      <c r="B52" s="139"/>
      <c r="C52" s="139"/>
      <c r="D52" s="139"/>
      <c r="E52" s="139"/>
      <c r="F52" s="139"/>
      <c r="G52" s="139"/>
      <c r="H52" s="139"/>
    </row>
  </sheetData>
  <mergeCells count="8">
    <mergeCell ref="A1:H1"/>
    <mergeCell ref="A2:H2"/>
    <mergeCell ref="G3:H4"/>
    <mergeCell ref="A3:A5"/>
    <mergeCell ref="B3:B5"/>
    <mergeCell ref="C3:C5"/>
    <mergeCell ref="D3:D5"/>
    <mergeCell ref="E3:F4"/>
  </mergeCells>
  <printOptions horizontalCentered="1"/>
  <pageMargins left="0" right="0" top="0.98425196850393704" bottom="0.39370078740157483" header="0.51181102362204722" footer="0.19685039370078741"/>
  <pageSetup paperSize="9" scale="8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56"/>
  <sheetViews>
    <sheetView view="pageBreakPreview" zoomScale="10" zoomScaleNormal="70" zoomScaleSheetLayoutView="10" workbookViewId="0">
      <selection activeCell="D16" sqref="D16"/>
    </sheetView>
  </sheetViews>
  <sheetFormatPr defaultRowHeight="11.25"/>
  <cols>
    <col min="1" max="1" width="35.85546875" style="23" bestFit="1" customWidth="1"/>
    <col min="2" max="2" width="221.42578125" style="14" customWidth="1"/>
    <col min="3" max="3" width="57.85546875" style="24" customWidth="1"/>
    <col min="4" max="4" width="41.5703125" style="24" bestFit="1" customWidth="1"/>
    <col min="5" max="8" width="23.7109375" style="24" bestFit="1" customWidth="1"/>
    <col min="9" max="9" width="33" style="24" bestFit="1" customWidth="1"/>
    <col min="10" max="10" width="27.28515625" style="24" bestFit="1" customWidth="1"/>
    <col min="11" max="11" width="29.42578125" style="24" bestFit="1" customWidth="1"/>
    <col min="12" max="12" width="27.28515625" style="24" bestFit="1" customWidth="1"/>
    <col min="13" max="13" width="41.5703125" style="24" bestFit="1" customWidth="1"/>
    <col min="14" max="14" width="31.5703125" style="24" bestFit="1" customWidth="1"/>
    <col min="15" max="15" width="37.28515625" style="24" bestFit="1" customWidth="1"/>
    <col min="16" max="16" width="31.5703125" style="24" bestFit="1" customWidth="1"/>
    <col min="17" max="18" width="38" style="14" customWidth="1"/>
    <col min="19" max="19" width="43.7109375" style="14" bestFit="1" customWidth="1"/>
    <col min="20" max="20" width="40.140625" style="14" customWidth="1"/>
    <col min="21" max="21" width="44.42578125" style="14" customWidth="1"/>
    <col min="22" max="22" width="29.42578125" style="14" bestFit="1" customWidth="1"/>
    <col min="23" max="23" width="38.7109375" style="14" customWidth="1"/>
    <col min="24" max="24" width="37.28515625" style="14" customWidth="1"/>
    <col min="25" max="25" width="29.42578125" style="14" bestFit="1" customWidth="1"/>
    <col min="26" max="26" width="43" style="14" customWidth="1"/>
    <col min="27" max="27" width="35.85546875" style="14" customWidth="1"/>
    <col min="28" max="28" width="30.85546875" style="14" customWidth="1"/>
    <col min="29" max="29" width="40.140625" style="14" customWidth="1"/>
    <col min="30" max="30" width="40.85546875" style="14" customWidth="1"/>
    <col min="31" max="31" width="39.42578125" style="14" customWidth="1"/>
    <col min="32" max="32" width="32.28515625" style="14" bestFit="1" customWidth="1"/>
    <col min="33" max="33" width="43.7109375" style="14" bestFit="1" customWidth="1"/>
    <col min="34" max="34" width="69.42578125" style="14" customWidth="1"/>
    <col min="35" max="256" width="9.140625" style="14"/>
    <col min="257" max="257" width="6" style="14" bestFit="1" customWidth="1"/>
    <col min="258" max="258" width="50" style="14" customWidth="1"/>
    <col min="259" max="272" width="14.28515625" style="14" customWidth="1"/>
    <col min="273" max="273" width="17.7109375" style="14" customWidth="1"/>
    <col min="274" max="274" width="16.42578125" style="14" customWidth="1"/>
    <col min="275" max="275" width="16.85546875" style="14" customWidth="1"/>
    <col min="276" max="276" width="16.5703125" style="14" customWidth="1"/>
    <col min="277" max="281" width="17.140625" style="14" customWidth="1"/>
    <col min="282" max="282" width="15.85546875" style="14" customWidth="1"/>
    <col min="283" max="283" width="17" style="14" customWidth="1"/>
    <col min="284" max="284" width="13.5703125" style="14" customWidth="1"/>
    <col min="285" max="285" width="15.5703125" style="14" customWidth="1"/>
    <col min="286" max="287" width="16.7109375" style="14" customWidth="1"/>
    <col min="288" max="288" width="15" style="14" customWidth="1"/>
    <col min="289" max="289" width="15.5703125" style="14" customWidth="1"/>
    <col min="290" max="290" width="16.42578125" style="14" customWidth="1"/>
    <col min="291" max="512" width="9.140625" style="14"/>
    <col min="513" max="513" width="6" style="14" bestFit="1" customWidth="1"/>
    <col min="514" max="514" width="50" style="14" customWidth="1"/>
    <col min="515" max="528" width="14.28515625" style="14" customWidth="1"/>
    <col min="529" max="529" width="17.7109375" style="14" customWidth="1"/>
    <col min="530" max="530" width="16.42578125" style="14" customWidth="1"/>
    <col min="531" max="531" width="16.85546875" style="14" customWidth="1"/>
    <col min="532" max="532" width="16.5703125" style="14" customWidth="1"/>
    <col min="533" max="537" width="17.140625" style="14" customWidth="1"/>
    <col min="538" max="538" width="15.85546875" style="14" customWidth="1"/>
    <col min="539" max="539" width="17" style="14" customWidth="1"/>
    <col min="540" max="540" width="13.5703125" style="14" customWidth="1"/>
    <col min="541" max="541" width="15.5703125" style="14" customWidth="1"/>
    <col min="542" max="543" width="16.7109375" style="14" customWidth="1"/>
    <col min="544" max="544" width="15" style="14" customWidth="1"/>
    <col min="545" max="545" width="15.5703125" style="14" customWidth="1"/>
    <col min="546" max="546" width="16.42578125" style="14" customWidth="1"/>
    <col min="547" max="768" width="9.140625" style="14"/>
    <col min="769" max="769" width="6" style="14" bestFit="1" customWidth="1"/>
    <col min="770" max="770" width="50" style="14" customWidth="1"/>
    <col min="771" max="784" width="14.28515625" style="14" customWidth="1"/>
    <col min="785" max="785" width="17.7109375" style="14" customWidth="1"/>
    <col min="786" max="786" width="16.42578125" style="14" customWidth="1"/>
    <col min="787" max="787" width="16.85546875" style="14" customWidth="1"/>
    <col min="788" max="788" width="16.5703125" style="14" customWidth="1"/>
    <col min="789" max="793" width="17.140625" style="14" customWidth="1"/>
    <col min="794" max="794" width="15.85546875" style="14" customWidth="1"/>
    <col min="795" max="795" width="17" style="14" customWidth="1"/>
    <col min="796" max="796" width="13.5703125" style="14" customWidth="1"/>
    <col min="797" max="797" width="15.5703125" style="14" customWidth="1"/>
    <col min="798" max="799" width="16.7109375" style="14" customWidth="1"/>
    <col min="800" max="800" width="15" style="14" customWidth="1"/>
    <col min="801" max="801" width="15.5703125" style="14" customWidth="1"/>
    <col min="802" max="802" width="16.42578125" style="14" customWidth="1"/>
    <col min="803" max="1024" width="9.140625" style="14"/>
    <col min="1025" max="1025" width="6" style="14" bestFit="1" customWidth="1"/>
    <col min="1026" max="1026" width="50" style="14" customWidth="1"/>
    <col min="1027" max="1040" width="14.28515625" style="14" customWidth="1"/>
    <col min="1041" max="1041" width="17.7109375" style="14" customWidth="1"/>
    <col min="1042" max="1042" width="16.42578125" style="14" customWidth="1"/>
    <col min="1043" max="1043" width="16.85546875" style="14" customWidth="1"/>
    <col min="1044" max="1044" width="16.5703125" style="14" customWidth="1"/>
    <col min="1045" max="1049" width="17.140625" style="14" customWidth="1"/>
    <col min="1050" max="1050" width="15.85546875" style="14" customWidth="1"/>
    <col min="1051" max="1051" width="17" style="14" customWidth="1"/>
    <col min="1052" max="1052" width="13.5703125" style="14" customWidth="1"/>
    <col min="1053" max="1053" width="15.5703125" style="14" customWidth="1"/>
    <col min="1054" max="1055" width="16.7109375" style="14" customWidth="1"/>
    <col min="1056" max="1056" width="15" style="14" customWidth="1"/>
    <col min="1057" max="1057" width="15.5703125" style="14" customWidth="1"/>
    <col min="1058" max="1058" width="16.42578125" style="14" customWidth="1"/>
    <col min="1059" max="1280" width="9.140625" style="14"/>
    <col min="1281" max="1281" width="6" style="14" bestFit="1" customWidth="1"/>
    <col min="1282" max="1282" width="50" style="14" customWidth="1"/>
    <col min="1283" max="1296" width="14.28515625" style="14" customWidth="1"/>
    <col min="1297" max="1297" width="17.7109375" style="14" customWidth="1"/>
    <col min="1298" max="1298" width="16.42578125" style="14" customWidth="1"/>
    <col min="1299" max="1299" width="16.85546875" style="14" customWidth="1"/>
    <col min="1300" max="1300" width="16.5703125" style="14" customWidth="1"/>
    <col min="1301" max="1305" width="17.140625" style="14" customWidth="1"/>
    <col min="1306" max="1306" width="15.85546875" style="14" customWidth="1"/>
    <col min="1307" max="1307" width="17" style="14" customWidth="1"/>
    <col min="1308" max="1308" width="13.5703125" style="14" customWidth="1"/>
    <col min="1309" max="1309" width="15.5703125" style="14" customWidth="1"/>
    <col min="1310" max="1311" width="16.7109375" style="14" customWidth="1"/>
    <col min="1312" max="1312" width="15" style="14" customWidth="1"/>
    <col min="1313" max="1313" width="15.5703125" style="14" customWidth="1"/>
    <col min="1314" max="1314" width="16.42578125" style="14" customWidth="1"/>
    <col min="1315" max="1536" width="9.140625" style="14"/>
    <col min="1537" max="1537" width="6" style="14" bestFit="1" customWidth="1"/>
    <col min="1538" max="1538" width="50" style="14" customWidth="1"/>
    <col min="1539" max="1552" width="14.28515625" style="14" customWidth="1"/>
    <col min="1553" max="1553" width="17.7109375" style="14" customWidth="1"/>
    <col min="1554" max="1554" width="16.42578125" style="14" customWidth="1"/>
    <col min="1555" max="1555" width="16.85546875" style="14" customWidth="1"/>
    <col min="1556" max="1556" width="16.5703125" style="14" customWidth="1"/>
    <col min="1557" max="1561" width="17.140625" style="14" customWidth="1"/>
    <col min="1562" max="1562" width="15.85546875" style="14" customWidth="1"/>
    <col min="1563" max="1563" width="17" style="14" customWidth="1"/>
    <col min="1564" max="1564" width="13.5703125" style="14" customWidth="1"/>
    <col min="1565" max="1565" width="15.5703125" style="14" customWidth="1"/>
    <col min="1566" max="1567" width="16.7109375" style="14" customWidth="1"/>
    <col min="1568" max="1568" width="15" style="14" customWidth="1"/>
    <col min="1569" max="1569" width="15.5703125" style="14" customWidth="1"/>
    <col min="1570" max="1570" width="16.42578125" style="14" customWidth="1"/>
    <col min="1571" max="1792" width="9.140625" style="14"/>
    <col min="1793" max="1793" width="6" style="14" bestFit="1" customWidth="1"/>
    <col min="1794" max="1794" width="50" style="14" customWidth="1"/>
    <col min="1795" max="1808" width="14.28515625" style="14" customWidth="1"/>
    <col min="1809" max="1809" width="17.7109375" style="14" customWidth="1"/>
    <col min="1810" max="1810" width="16.42578125" style="14" customWidth="1"/>
    <col min="1811" max="1811" width="16.85546875" style="14" customWidth="1"/>
    <col min="1812" max="1812" width="16.5703125" style="14" customWidth="1"/>
    <col min="1813" max="1817" width="17.140625" style="14" customWidth="1"/>
    <col min="1818" max="1818" width="15.85546875" style="14" customWidth="1"/>
    <col min="1819" max="1819" width="17" style="14" customWidth="1"/>
    <col min="1820" max="1820" width="13.5703125" style="14" customWidth="1"/>
    <col min="1821" max="1821" width="15.5703125" style="14" customWidth="1"/>
    <col min="1822" max="1823" width="16.7109375" style="14" customWidth="1"/>
    <col min="1824" max="1824" width="15" style="14" customWidth="1"/>
    <col min="1825" max="1825" width="15.5703125" style="14" customWidth="1"/>
    <col min="1826" max="1826" width="16.42578125" style="14" customWidth="1"/>
    <col min="1827" max="2048" width="9.140625" style="14"/>
    <col min="2049" max="2049" width="6" style="14" bestFit="1" customWidth="1"/>
    <col min="2050" max="2050" width="50" style="14" customWidth="1"/>
    <col min="2051" max="2064" width="14.28515625" style="14" customWidth="1"/>
    <col min="2065" max="2065" width="17.7109375" style="14" customWidth="1"/>
    <col min="2066" max="2066" width="16.42578125" style="14" customWidth="1"/>
    <col min="2067" max="2067" width="16.85546875" style="14" customWidth="1"/>
    <col min="2068" max="2068" width="16.5703125" style="14" customWidth="1"/>
    <col min="2069" max="2073" width="17.140625" style="14" customWidth="1"/>
    <col min="2074" max="2074" width="15.85546875" style="14" customWidth="1"/>
    <col min="2075" max="2075" width="17" style="14" customWidth="1"/>
    <col min="2076" max="2076" width="13.5703125" style="14" customWidth="1"/>
    <col min="2077" max="2077" width="15.5703125" style="14" customWidth="1"/>
    <col min="2078" max="2079" width="16.7109375" style="14" customWidth="1"/>
    <col min="2080" max="2080" width="15" style="14" customWidth="1"/>
    <col min="2081" max="2081" width="15.5703125" style="14" customWidth="1"/>
    <col min="2082" max="2082" width="16.42578125" style="14" customWidth="1"/>
    <col min="2083" max="2304" width="9.140625" style="14"/>
    <col min="2305" max="2305" width="6" style="14" bestFit="1" customWidth="1"/>
    <col min="2306" max="2306" width="50" style="14" customWidth="1"/>
    <col min="2307" max="2320" width="14.28515625" style="14" customWidth="1"/>
    <col min="2321" max="2321" width="17.7109375" style="14" customWidth="1"/>
    <col min="2322" max="2322" width="16.42578125" style="14" customWidth="1"/>
    <col min="2323" max="2323" width="16.85546875" style="14" customWidth="1"/>
    <col min="2324" max="2324" width="16.5703125" style="14" customWidth="1"/>
    <col min="2325" max="2329" width="17.140625" style="14" customWidth="1"/>
    <col min="2330" max="2330" width="15.85546875" style="14" customWidth="1"/>
    <col min="2331" max="2331" width="17" style="14" customWidth="1"/>
    <col min="2332" max="2332" width="13.5703125" style="14" customWidth="1"/>
    <col min="2333" max="2333" width="15.5703125" style="14" customWidth="1"/>
    <col min="2334" max="2335" width="16.7109375" style="14" customWidth="1"/>
    <col min="2336" max="2336" width="15" style="14" customWidth="1"/>
    <col min="2337" max="2337" width="15.5703125" style="14" customWidth="1"/>
    <col min="2338" max="2338" width="16.42578125" style="14" customWidth="1"/>
    <col min="2339" max="2560" width="9.140625" style="14"/>
    <col min="2561" max="2561" width="6" style="14" bestFit="1" customWidth="1"/>
    <col min="2562" max="2562" width="50" style="14" customWidth="1"/>
    <col min="2563" max="2576" width="14.28515625" style="14" customWidth="1"/>
    <col min="2577" max="2577" width="17.7109375" style="14" customWidth="1"/>
    <col min="2578" max="2578" width="16.42578125" style="14" customWidth="1"/>
    <col min="2579" max="2579" width="16.85546875" style="14" customWidth="1"/>
    <col min="2580" max="2580" width="16.5703125" style="14" customWidth="1"/>
    <col min="2581" max="2585" width="17.140625" style="14" customWidth="1"/>
    <col min="2586" max="2586" width="15.85546875" style="14" customWidth="1"/>
    <col min="2587" max="2587" width="17" style="14" customWidth="1"/>
    <col min="2588" max="2588" width="13.5703125" style="14" customWidth="1"/>
    <col min="2589" max="2589" width="15.5703125" style="14" customWidth="1"/>
    <col min="2590" max="2591" width="16.7109375" style="14" customWidth="1"/>
    <col min="2592" max="2592" width="15" style="14" customWidth="1"/>
    <col min="2593" max="2593" width="15.5703125" style="14" customWidth="1"/>
    <col min="2594" max="2594" width="16.42578125" style="14" customWidth="1"/>
    <col min="2595" max="2816" width="9.140625" style="14"/>
    <col min="2817" max="2817" width="6" style="14" bestFit="1" customWidth="1"/>
    <col min="2818" max="2818" width="50" style="14" customWidth="1"/>
    <col min="2819" max="2832" width="14.28515625" style="14" customWidth="1"/>
    <col min="2833" max="2833" width="17.7109375" style="14" customWidth="1"/>
    <col min="2834" max="2834" width="16.42578125" style="14" customWidth="1"/>
    <col min="2835" max="2835" width="16.85546875" style="14" customWidth="1"/>
    <col min="2836" max="2836" width="16.5703125" style="14" customWidth="1"/>
    <col min="2837" max="2841" width="17.140625" style="14" customWidth="1"/>
    <col min="2842" max="2842" width="15.85546875" style="14" customWidth="1"/>
    <col min="2843" max="2843" width="17" style="14" customWidth="1"/>
    <col min="2844" max="2844" width="13.5703125" style="14" customWidth="1"/>
    <col min="2845" max="2845" width="15.5703125" style="14" customWidth="1"/>
    <col min="2846" max="2847" width="16.7109375" style="14" customWidth="1"/>
    <col min="2848" max="2848" width="15" style="14" customWidth="1"/>
    <col min="2849" max="2849" width="15.5703125" style="14" customWidth="1"/>
    <col min="2850" max="2850" width="16.42578125" style="14" customWidth="1"/>
    <col min="2851" max="3072" width="9.140625" style="14"/>
    <col min="3073" max="3073" width="6" style="14" bestFit="1" customWidth="1"/>
    <col min="3074" max="3074" width="50" style="14" customWidth="1"/>
    <col min="3075" max="3088" width="14.28515625" style="14" customWidth="1"/>
    <col min="3089" max="3089" width="17.7109375" style="14" customWidth="1"/>
    <col min="3090" max="3090" width="16.42578125" style="14" customWidth="1"/>
    <col min="3091" max="3091" width="16.85546875" style="14" customWidth="1"/>
    <col min="3092" max="3092" width="16.5703125" style="14" customWidth="1"/>
    <col min="3093" max="3097" width="17.140625" style="14" customWidth="1"/>
    <col min="3098" max="3098" width="15.85546875" style="14" customWidth="1"/>
    <col min="3099" max="3099" width="17" style="14" customWidth="1"/>
    <col min="3100" max="3100" width="13.5703125" style="14" customWidth="1"/>
    <col min="3101" max="3101" width="15.5703125" style="14" customWidth="1"/>
    <col min="3102" max="3103" width="16.7109375" style="14" customWidth="1"/>
    <col min="3104" max="3104" width="15" style="14" customWidth="1"/>
    <col min="3105" max="3105" width="15.5703125" style="14" customWidth="1"/>
    <col min="3106" max="3106" width="16.42578125" style="14" customWidth="1"/>
    <col min="3107" max="3328" width="9.140625" style="14"/>
    <col min="3329" max="3329" width="6" style="14" bestFit="1" customWidth="1"/>
    <col min="3330" max="3330" width="50" style="14" customWidth="1"/>
    <col min="3331" max="3344" width="14.28515625" style="14" customWidth="1"/>
    <col min="3345" max="3345" width="17.7109375" style="14" customWidth="1"/>
    <col min="3346" max="3346" width="16.42578125" style="14" customWidth="1"/>
    <col min="3347" max="3347" width="16.85546875" style="14" customWidth="1"/>
    <col min="3348" max="3348" width="16.5703125" style="14" customWidth="1"/>
    <col min="3349" max="3353" width="17.140625" style="14" customWidth="1"/>
    <col min="3354" max="3354" width="15.85546875" style="14" customWidth="1"/>
    <col min="3355" max="3355" width="17" style="14" customWidth="1"/>
    <col min="3356" max="3356" width="13.5703125" style="14" customWidth="1"/>
    <col min="3357" max="3357" width="15.5703125" style="14" customWidth="1"/>
    <col min="3358" max="3359" width="16.7109375" style="14" customWidth="1"/>
    <col min="3360" max="3360" width="15" style="14" customWidth="1"/>
    <col min="3361" max="3361" width="15.5703125" style="14" customWidth="1"/>
    <col min="3362" max="3362" width="16.42578125" style="14" customWidth="1"/>
    <col min="3363" max="3584" width="9.140625" style="14"/>
    <col min="3585" max="3585" width="6" style="14" bestFit="1" customWidth="1"/>
    <col min="3586" max="3586" width="50" style="14" customWidth="1"/>
    <col min="3587" max="3600" width="14.28515625" style="14" customWidth="1"/>
    <col min="3601" max="3601" width="17.7109375" style="14" customWidth="1"/>
    <col min="3602" max="3602" width="16.42578125" style="14" customWidth="1"/>
    <col min="3603" max="3603" width="16.85546875" style="14" customWidth="1"/>
    <col min="3604" max="3604" width="16.5703125" style="14" customWidth="1"/>
    <col min="3605" max="3609" width="17.140625" style="14" customWidth="1"/>
    <col min="3610" max="3610" width="15.85546875" style="14" customWidth="1"/>
    <col min="3611" max="3611" width="17" style="14" customWidth="1"/>
    <col min="3612" max="3612" width="13.5703125" style="14" customWidth="1"/>
    <col min="3613" max="3613" width="15.5703125" style="14" customWidth="1"/>
    <col min="3614" max="3615" width="16.7109375" style="14" customWidth="1"/>
    <col min="3616" max="3616" width="15" style="14" customWidth="1"/>
    <col min="3617" max="3617" width="15.5703125" style="14" customWidth="1"/>
    <col min="3618" max="3618" width="16.42578125" style="14" customWidth="1"/>
    <col min="3619" max="3840" width="9.140625" style="14"/>
    <col min="3841" max="3841" width="6" style="14" bestFit="1" customWidth="1"/>
    <col min="3842" max="3842" width="50" style="14" customWidth="1"/>
    <col min="3843" max="3856" width="14.28515625" style="14" customWidth="1"/>
    <col min="3857" max="3857" width="17.7109375" style="14" customWidth="1"/>
    <col min="3858" max="3858" width="16.42578125" style="14" customWidth="1"/>
    <col min="3859" max="3859" width="16.85546875" style="14" customWidth="1"/>
    <col min="3860" max="3860" width="16.5703125" style="14" customWidth="1"/>
    <col min="3861" max="3865" width="17.140625" style="14" customWidth="1"/>
    <col min="3866" max="3866" width="15.85546875" style="14" customWidth="1"/>
    <col min="3867" max="3867" width="17" style="14" customWidth="1"/>
    <col min="3868" max="3868" width="13.5703125" style="14" customWidth="1"/>
    <col min="3869" max="3869" width="15.5703125" style="14" customWidth="1"/>
    <col min="3870" max="3871" width="16.7109375" style="14" customWidth="1"/>
    <col min="3872" max="3872" width="15" style="14" customWidth="1"/>
    <col min="3873" max="3873" width="15.5703125" style="14" customWidth="1"/>
    <col min="3874" max="3874" width="16.42578125" style="14" customWidth="1"/>
    <col min="3875" max="4096" width="9.140625" style="14"/>
    <col min="4097" max="4097" width="6" style="14" bestFit="1" customWidth="1"/>
    <col min="4098" max="4098" width="50" style="14" customWidth="1"/>
    <col min="4099" max="4112" width="14.28515625" style="14" customWidth="1"/>
    <col min="4113" max="4113" width="17.7109375" style="14" customWidth="1"/>
    <col min="4114" max="4114" width="16.42578125" style="14" customWidth="1"/>
    <col min="4115" max="4115" width="16.85546875" style="14" customWidth="1"/>
    <col min="4116" max="4116" width="16.5703125" style="14" customWidth="1"/>
    <col min="4117" max="4121" width="17.140625" style="14" customWidth="1"/>
    <col min="4122" max="4122" width="15.85546875" style="14" customWidth="1"/>
    <col min="4123" max="4123" width="17" style="14" customWidth="1"/>
    <col min="4124" max="4124" width="13.5703125" style="14" customWidth="1"/>
    <col min="4125" max="4125" width="15.5703125" style="14" customWidth="1"/>
    <col min="4126" max="4127" width="16.7109375" style="14" customWidth="1"/>
    <col min="4128" max="4128" width="15" style="14" customWidth="1"/>
    <col min="4129" max="4129" width="15.5703125" style="14" customWidth="1"/>
    <col min="4130" max="4130" width="16.42578125" style="14" customWidth="1"/>
    <col min="4131" max="4352" width="9.140625" style="14"/>
    <col min="4353" max="4353" width="6" style="14" bestFit="1" customWidth="1"/>
    <col min="4354" max="4354" width="50" style="14" customWidth="1"/>
    <col min="4355" max="4368" width="14.28515625" style="14" customWidth="1"/>
    <col min="4369" max="4369" width="17.7109375" style="14" customWidth="1"/>
    <col min="4370" max="4370" width="16.42578125" style="14" customWidth="1"/>
    <col min="4371" max="4371" width="16.85546875" style="14" customWidth="1"/>
    <col min="4372" max="4372" width="16.5703125" style="14" customWidth="1"/>
    <col min="4373" max="4377" width="17.140625" style="14" customWidth="1"/>
    <col min="4378" max="4378" width="15.85546875" style="14" customWidth="1"/>
    <col min="4379" max="4379" width="17" style="14" customWidth="1"/>
    <col min="4380" max="4380" width="13.5703125" style="14" customWidth="1"/>
    <col min="4381" max="4381" width="15.5703125" style="14" customWidth="1"/>
    <col min="4382" max="4383" width="16.7109375" style="14" customWidth="1"/>
    <col min="4384" max="4384" width="15" style="14" customWidth="1"/>
    <col min="4385" max="4385" width="15.5703125" style="14" customWidth="1"/>
    <col min="4386" max="4386" width="16.42578125" style="14" customWidth="1"/>
    <col min="4387" max="4608" width="9.140625" style="14"/>
    <col min="4609" max="4609" width="6" style="14" bestFit="1" customWidth="1"/>
    <col min="4610" max="4610" width="50" style="14" customWidth="1"/>
    <col min="4611" max="4624" width="14.28515625" style="14" customWidth="1"/>
    <col min="4625" max="4625" width="17.7109375" style="14" customWidth="1"/>
    <col min="4626" max="4626" width="16.42578125" style="14" customWidth="1"/>
    <col min="4627" max="4627" width="16.85546875" style="14" customWidth="1"/>
    <col min="4628" max="4628" width="16.5703125" style="14" customWidth="1"/>
    <col min="4629" max="4633" width="17.140625" style="14" customWidth="1"/>
    <col min="4634" max="4634" width="15.85546875" style="14" customWidth="1"/>
    <col min="4635" max="4635" width="17" style="14" customWidth="1"/>
    <col min="4636" max="4636" width="13.5703125" style="14" customWidth="1"/>
    <col min="4637" max="4637" width="15.5703125" style="14" customWidth="1"/>
    <col min="4638" max="4639" width="16.7109375" style="14" customWidth="1"/>
    <col min="4640" max="4640" width="15" style="14" customWidth="1"/>
    <col min="4641" max="4641" width="15.5703125" style="14" customWidth="1"/>
    <col min="4642" max="4642" width="16.42578125" style="14" customWidth="1"/>
    <col min="4643" max="4864" width="9.140625" style="14"/>
    <col min="4865" max="4865" width="6" style="14" bestFit="1" customWidth="1"/>
    <col min="4866" max="4866" width="50" style="14" customWidth="1"/>
    <col min="4867" max="4880" width="14.28515625" style="14" customWidth="1"/>
    <col min="4881" max="4881" width="17.7109375" style="14" customWidth="1"/>
    <col min="4882" max="4882" width="16.42578125" style="14" customWidth="1"/>
    <col min="4883" max="4883" width="16.85546875" style="14" customWidth="1"/>
    <col min="4884" max="4884" width="16.5703125" style="14" customWidth="1"/>
    <col min="4885" max="4889" width="17.140625" style="14" customWidth="1"/>
    <col min="4890" max="4890" width="15.85546875" style="14" customWidth="1"/>
    <col min="4891" max="4891" width="17" style="14" customWidth="1"/>
    <col min="4892" max="4892" width="13.5703125" style="14" customWidth="1"/>
    <col min="4893" max="4893" width="15.5703125" style="14" customWidth="1"/>
    <col min="4894" max="4895" width="16.7109375" style="14" customWidth="1"/>
    <col min="4896" max="4896" width="15" style="14" customWidth="1"/>
    <col min="4897" max="4897" width="15.5703125" style="14" customWidth="1"/>
    <col min="4898" max="4898" width="16.42578125" style="14" customWidth="1"/>
    <col min="4899" max="5120" width="9.140625" style="14"/>
    <col min="5121" max="5121" width="6" style="14" bestFit="1" customWidth="1"/>
    <col min="5122" max="5122" width="50" style="14" customWidth="1"/>
    <col min="5123" max="5136" width="14.28515625" style="14" customWidth="1"/>
    <col min="5137" max="5137" width="17.7109375" style="14" customWidth="1"/>
    <col min="5138" max="5138" width="16.42578125" style="14" customWidth="1"/>
    <col min="5139" max="5139" width="16.85546875" style="14" customWidth="1"/>
    <col min="5140" max="5140" width="16.5703125" style="14" customWidth="1"/>
    <col min="5141" max="5145" width="17.140625" style="14" customWidth="1"/>
    <col min="5146" max="5146" width="15.85546875" style="14" customWidth="1"/>
    <col min="5147" max="5147" width="17" style="14" customWidth="1"/>
    <col min="5148" max="5148" width="13.5703125" style="14" customWidth="1"/>
    <col min="5149" max="5149" width="15.5703125" style="14" customWidth="1"/>
    <col min="5150" max="5151" width="16.7109375" style="14" customWidth="1"/>
    <col min="5152" max="5152" width="15" style="14" customWidth="1"/>
    <col min="5153" max="5153" width="15.5703125" style="14" customWidth="1"/>
    <col min="5154" max="5154" width="16.42578125" style="14" customWidth="1"/>
    <col min="5155" max="5376" width="9.140625" style="14"/>
    <col min="5377" max="5377" width="6" style="14" bestFit="1" customWidth="1"/>
    <col min="5378" max="5378" width="50" style="14" customWidth="1"/>
    <col min="5379" max="5392" width="14.28515625" style="14" customWidth="1"/>
    <col min="5393" max="5393" width="17.7109375" style="14" customWidth="1"/>
    <col min="5394" max="5394" width="16.42578125" style="14" customWidth="1"/>
    <col min="5395" max="5395" width="16.85546875" style="14" customWidth="1"/>
    <col min="5396" max="5396" width="16.5703125" style="14" customWidth="1"/>
    <col min="5397" max="5401" width="17.140625" style="14" customWidth="1"/>
    <col min="5402" max="5402" width="15.85546875" style="14" customWidth="1"/>
    <col min="5403" max="5403" width="17" style="14" customWidth="1"/>
    <col min="5404" max="5404" width="13.5703125" style="14" customWidth="1"/>
    <col min="5405" max="5405" width="15.5703125" style="14" customWidth="1"/>
    <col min="5406" max="5407" width="16.7109375" style="14" customWidth="1"/>
    <col min="5408" max="5408" width="15" style="14" customWidth="1"/>
    <col min="5409" max="5409" width="15.5703125" style="14" customWidth="1"/>
    <col min="5410" max="5410" width="16.42578125" style="14" customWidth="1"/>
    <col min="5411" max="5632" width="9.140625" style="14"/>
    <col min="5633" max="5633" width="6" style="14" bestFit="1" customWidth="1"/>
    <col min="5634" max="5634" width="50" style="14" customWidth="1"/>
    <col min="5635" max="5648" width="14.28515625" style="14" customWidth="1"/>
    <col min="5649" max="5649" width="17.7109375" style="14" customWidth="1"/>
    <col min="5650" max="5650" width="16.42578125" style="14" customWidth="1"/>
    <col min="5651" max="5651" width="16.85546875" style="14" customWidth="1"/>
    <col min="5652" max="5652" width="16.5703125" style="14" customWidth="1"/>
    <col min="5653" max="5657" width="17.140625" style="14" customWidth="1"/>
    <col min="5658" max="5658" width="15.85546875" style="14" customWidth="1"/>
    <col min="5659" max="5659" width="17" style="14" customWidth="1"/>
    <col min="5660" max="5660" width="13.5703125" style="14" customWidth="1"/>
    <col min="5661" max="5661" width="15.5703125" style="14" customWidth="1"/>
    <col min="5662" max="5663" width="16.7109375" style="14" customWidth="1"/>
    <col min="5664" max="5664" width="15" style="14" customWidth="1"/>
    <col min="5665" max="5665" width="15.5703125" style="14" customWidth="1"/>
    <col min="5666" max="5666" width="16.42578125" style="14" customWidth="1"/>
    <col min="5667" max="5888" width="9.140625" style="14"/>
    <col min="5889" max="5889" width="6" style="14" bestFit="1" customWidth="1"/>
    <col min="5890" max="5890" width="50" style="14" customWidth="1"/>
    <col min="5891" max="5904" width="14.28515625" style="14" customWidth="1"/>
    <col min="5905" max="5905" width="17.7109375" style="14" customWidth="1"/>
    <col min="5906" max="5906" width="16.42578125" style="14" customWidth="1"/>
    <col min="5907" max="5907" width="16.85546875" style="14" customWidth="1"/>
    <col min="5908" max="5908" width="16.5703125" style="14" customWidth="1"/>
    <col min="5909" max="5913" width="17.140625" style="14" customWidth="1"/>
    <col min="5914" max="5914" width="15.85546875" style="14" customWidth="1"/>
    <col min="5915" max="5915" width="17" style="14" customWidth="1"/>
    <col min="5916" max="5916" width="13.5703125" style="14" customWidth="1"/>
    <col min="5917" max="5917" width="15.5703125" style="14" customWidth="1"/>
    <col min="5918" max="5919" width="16.7109375" style="14" customWidth="1"/>
    <col min="5920" max="5920" width="15" style="14" customWidth="1"/>
    <col min="5921" max="5921" width="15.5703125" style="14" customWidth="1"/>
    <col min="5922" max="5922" width="16.42578125" style="14" customWidth="1"/>
    <col min="5923" max="6144" width="9.140625" style="14"/>
    <col min="6145" max="6145" width="6" style="14" bestFit="1" customWidth="1"/>
    <col min="6146" max="6146" width="50" style="14" customWidth="1"/>
    <col min="6147" max="6160" width="14.28515625" style="14" customWidth="1"/>
    <col min="6161" max="6161" width="17.7109375" style="14" customWidth="1"/>
    <col min="6162" max="6162" width="16.42578125" style="14" customWidth="1"/>
    <col min="6163" max="6163" width="16.85546875" style="14" customWidth="1"/>
    <col min="6164" max="6164" width="16.5703125" style="14" customWidth="1"/>
    <col min="6165" max="6169" width="17.140625" style="14" customWidth="1"/>
    <col min="6170" max="6170" width="15.85546875" style="14" customWidth="1"/>
    <col min="6171" max="6171" width="17" style="14" customWidth="1"/>
    <col min="6172" max="6172" width="13.5703125" style="14" customWidth="1"/>
    <col min="6173" max="6173" width="15.5703125" style="14" customWidth="1"/>
    <col min="6174" max="6175" width="16.7109375" style="14" customWidth="1"/>
    <col min="6176" max="6176" width="15" style="14" customWidth="1"/>
    <col min="6177" max="6177" width="15.5703125" style="14" customWidth="1"/>
    <col min="6178" max="6178" width="16.42578125" style="14" customWidth="1"/>
    <col min="6179" max="6400" width="9.140625" style="14"/>
    <col min="6401" max="6401" width="6" style="14" bestFit="1" customWidth="1"/>
    <col min="6402" max="6402" width="50" style="14" customWidth="1"/>
    <col min="6403" max="6416" width="14.28515625" style="14" customWidth="1"/>
    <col min="6417" max="6417" width="17.7109375" style="14" customWidth="1"/>
    <col min="6418" max="6418" width="16.42578125" style="14" customWidth="1"/>
    <col min="6419" max="6419" width="16.85546875" style="14" customWidth="1"/>
    <col min="6420" max="6420" width="16.5703125" style="14" customWidth="1"/>
    <col min="6421" max="6425" width="17.140625" style="14" customWidth="1"/>
    <col min="6426" max="6426" width="15.85546875" style="14" customWidth="1"/>
    <col min="6427" max="6427" width="17" style="14" customWidth="1"/>
    <col min="6428" max="6428" width="13.5703125" style="14" customWidth="1"/>
    <col min="6429" max="6429" width="15.5703125" style="14" customWidth="1"/>
    <col min="6430" max="6431" width="16.7109375" style="14" customWidth="1"/>
    <col min="6432" max="6432" width="15" style="14" customWidth="1"/>
    <col min="6433" max="6433" width="15.5703125" style="14" customWidth="1"/>
    <col min="6434" max="6434" width="16.42578125" style="14" customWidth="1"/>
    <col min="6435" max="6656" width="9.140625" style="14"/>
    <col min="6657" max="6657" width="6" style="14" bestFit="1" customWidth="1"/>
    <col min="6658" max="6658" width="50" style="14" customWidth="1"/>
    <col min="6659" max="6672" width="14.28515625" style="14" customWidth="1"/>
    <col min="6673" max="6673" width="17.7109375" style="14" customWidth="1"/>
    <col min="6674" max="6674" width="16.42578125" style="14" customWidth="1"/>
    <col min="6675" max="6675" width="16.85546875" style="14" customWidth="1"/>
    <col min="6676" max="6676" width="16.5703125" style="14" customWidth="1"/>
    <col min="6677" max="6681" width="17.140625" style="14" customWidth="1"/>
    <col min="6682" max="6682" width="15.85546875" style="14" customWidth="1"/>
    <col min="6683" max="6683" width="17" style="14" customWidth="1"/>
    <col min="6684" max="6684" width="13.5703125" style="14" customWidth="1"/>
    <col min="6685" max="6685" width="15.5703125" style="14" customWidth="1"/>
    <col min="6686" max="6687" width="16.7109375" style="14" customWidth="1"/>
    <col min="6688" max="6688" width="15" style="14" customWidth="1"/>
    <col min="6689" max="6689" width="15.5703125" style="14" customWidth="1"/>
    <col min="6690" max="6690" width="16.42578125" style="14" customWidth="1"/>
    <col min="6691" max="6912" width="9.140625" style="14"/>
    <col min="6913" max="6913" width="6" style="14" bestFit="1" customWidth="1"/>
    <col min="6914" max="6914" width="50" style="14" customWidth="1"/>
    <col min="6915" max="6928" width="14.28515625" style="14" customWidth="1"/>
    <col min="6929" max="6929" width="17.7109375" style="14" customWidth="1"/>
    <col min="6930" max="6930" width="16.42578125" style="14" customWidth="1"/>
    <col min="6931" max="6931" width="16.85546875" style="14" customWidth="1"/>
    <col min="6932" max="6932" width="16.5703125" style="14" customWidth="1"/>
    <col min="6933" max="6937" width="17.140625" style="14" customWidth="1"/>
    <col min="6938" max="6938" width="15.85546875" style="14" customWidth="1"/>
    <col min="6939" max="6939" width="17" style="14" customWidth="1"/>
    <col min="6940" max="6940" width="13.5703125" style="14" customWidth="1"/>
    <col min="6941" max="6941" width="15.5703125" style="14" customWidth="1"/>
    <col min="6942" max="6943" width="16.7109375" style="14" customWidth="1"/>
    <col min="6944" max="6944" width="15" style="14" customWidth="1"/>
    <col min="6945" max="6945" width="15.5703125" style="14" customWidth="1"/>
    <col min="6946" max="6946" width="16.42578125" style="14" customWidth="1"/>
    <col min="6947" max="7168" width="9.140625" style="14"/>
    <col min="7169" max="7169" width="6" style="14" bestFit="1" customWidth="1"/>
    <col min="7170" max="7170" width="50" style="14" customWidth="1"/>
    <col min="7171" max="7184" width="14.28515625" style="14" customWidth="1"/>
    <col min="7185" max="7185" width="17.7109375" style="14" customWidth="1"/>
    <col min="7186" max="7186" width="16.42578125" style="14" customWidth="1"/>
    <col min="7187" max="7187" width="16.85546875" style="14" customWidth="1"/>
    <col min="7188" max="7188" width="16.5703125" style="14" customWidth="1"/>
    <col min="7189" max="7193" width="17.140625" style="14" customWidth="1"/>
    <col min="7194" max="7194" width="15.85546875" style="14" customWidth="1"/>
    <col min="7195" max="7195" width="17" style="14" customWidth="1"/>
    <col min="7196" max="7196" width="13.5703125" style="14" customWidth="1"/>
    <col min="7197" max="7197" width="15.5703125" style="14" customWidth="1"/>
    <col min="7198" max="7199" width="16.7109375" style="14" customWidth="1"/>
    <col min="7200" max="7200" width="15" style="14" customWidth="1"/>
    <col min="7201" max="7201" width="15.5703125" style="14" customWidth="1"/>
    <col min="7202" max="7202" width="16.42578125" style="14" customWidth="1"/>
    <col min="7203" max="7424" width="9.140625" style="14"/>
    <col min="7425" max="7425" width="6" style="14" bestFit="1" customWidth="1"/>
    <col min="7426" max="7426" width="50" style="14" customWidth="1"/>
    <col min="7427" max="7440" width="14.28515625" style="14" customWidth="1"/>
    <col min="7441" max="7441" width="17.7109375" style="14" customWidth="1"/>
    <col min="7442" max="7442" width="16.42578125" style="14" customWidth="1"/>
    <col min="7443" max="7443" width="16.85546875" style="14" customWidth="1"/>
    <col min="7444" max="7444" width="16.5703125" style="14" customWidth="1"/>
    <col min="7445" max="7449" width="17.140625" style="14" customWidth="1"/>
    <col min="7450" max="7450" width="15.85546875" style="14" customWidth="1"/>
    <col min="7451" max="7451" width="17" style="14" customWidth="1"/>
    <col min="7452" max="7452" width="13.5703125" style="14" customWidth="1"/>
    <col min="7453" max="7453" width="15.5703125" style="14" customWidth="1"/>
    <col min="7454" max="7455" width="16.7109375" style="14" customWidth="1"/>
    <col min="7456" max="7456" width="15" style="14" customWidth="1"/>
    <col min="7457" max="7457" width="15.5703125" style="14" customWidth="1"/>
    <col min="7458" max="7458" width="16.42578125" style="14" customWidth="1"/>
    <col min="7459" max="7680" width="9.140625" style="14"/>
    <col min="7681" max="7681" width="6" style="14" bestFit="1" customWidth="1"/>
    <col min="7682" max="7682" width="50" style="14" customWidth="1"/>
    <col min="7683" max="7696" width="14.28515625" style="14" customWidth="1"/>
    <col min="7697" max="7697" width="17.7109375" style="14" customWidth="1"/>
    <col min="7698" max="7698" width="16.42578125" style="14" customWidth="1"/>
    <col min="7699" max="7699" width="16.85546875" style="14" customWidth="1"/>
    <col min="7700" max="7700" width="16.5703125" style="14" customWidth="1"/>
    <col min="7701" max="7705" width="17.140625" style="14" customWidth="1"/>
    <col min="7706" max="7706" width="15.85546875" style="14" customWidth="1"/>
    <col min="7707" max="7707" width="17" style="14" customWidth="1"/>
    <col min="7708" max="7708" width="13.5703125" style="14" customWidth="1"/>
    <col min="7709" max="7709" width="15.5703125" style="14" customWidth="1"/>
    <col min="7710" max="7711" width="16.7109375" style="14" customWidth="1"/>
    <col min="7712" max="7712" width="15" style="14" customWidth="1"/>
    <col min="7713" max="7713" width="15.5703125" style="14" customWidth="1"/>
    <col min="7714" max="7714" width="16.42578125" style="14" customWidth="1"/>
    <col min="7715" max="7936" width="9.140625" style="14"/>
    <col min="7937" max="7937" width="6" style="14" bestFit="1" customWidth="1"/>
    <col min="7938" max="7938" width="50" style="14" customWidth="1"/>
    <col min="7939" max="7952" width="14.28515625" style="14" customWidth="1"/>
    <col min="7953" max="7953" width="17.7109375" style="14" customWidth="1"/>
    <col min="7954" max="7954" width="16.42578125" style="14" customWidth="1"/>
    <col min="7955" max="7955" width="16.85546875" style="14" customWidth="1"/>
    <col min="7956" max="7956" width="16.5703125" style="14" customWidth="1"/>
    <col min="7957" max="7961" width="17.140625" style="14" customWidth="1"/>
    <col min="7962" max="7962" width="15.85546875" style="14" customWidth="1"/>
    <col min="7963" max="7963" width="17" style="14" customWidth="1"/>
    <col min="7964" max="7964" width="13.5703125" style="14" customWidth="1"/>
    <col min="7965" max="7965" width="15.5703125" style="14" customWidth="1"/>
    <col min="7966" max="7967" width="16.7109375" style="14" customWidth="1"/>
    <col min="7968" max="7968" width="15" style="14" customWidth="1"/>
    <col min="7969" max="7969" width="15.5703125" style="14" customWidth="1"/>
    <col min="7970" max="7970" width="16.42578125" style="14" customWidth="1"/>
    <col min="7971" max="8192" width="9.140625" style="14"/>
    <col min="8193" max="8193" width="6" style="14" bestFit="1" customWidth="1"/>
    <col min="8194" max="8194" width="50" style="14" customWidth="1"/>
    <col min="8195" max="8208" width="14.28515625" style="14" customWidth="1"/>
    <col min="8209" max="8209" width="17.7109375" style="14" customWidth="1"/>
    <col min="8210" max="8210" width="16.42578125" style="14" customWidth="1"/>
    <col min="8211" max="8211" width="16.85546875" style="14" customWidth="1"/>
    <col min="8212" max="8212" width="16.5703125" style="14" customWidth="1"/>
    <col min="8213" max="8217" width="17.140625" style="14" customWidth="1"/>
    <col min="8218" max="8218" width="15.85546875" style="14" customWidth="1"/>
    <col min="8219" max="8219" width="17" style="14" customWidth="1"/>
    <col min="8220" max="8220" width="13.5703125" style="14" customWidth="1"/>
    <col min="8221" max="8221" width="15.5703125" style="14" customWidth="1"/>
    <col min="8222" max="8223" width="16.7109375" style="14" customWidth="1"/>
    <col min="8224" max="8224" width="15" style="14" customWidth="1"/>
    <col min="8225" max="8225" width="15.5703125" style="14" customWidth="1"/>
    <col min="8226" max="8226" width="16.42578125" style="14" customWidth="1"/>
    <col min="8227" max="8448" width="9.140625" style="14"/>
    <col min="8449" max="8449" width="6" style="14" bestFit="1" customWidth="1"/>
    <col min="8450" max="8450" width="50" style="14" customWidth="1"/>
    <col min="8451" max="8464" width="14.28515625" style="14" customWidth="1"/>
    <col min="8465" max="8465" width="17.7109375" style="14" customWidth="1"/>
    <col min="8466" max="8466" width="16.42578125" style="14" customWidth="1"/>
    <col min="8467" max="8467" width="16.85546875" style="14" customWidth="1"/>
    <col min="8468" max="8468" width="16.5703125" style="14" customWidth="1"/>
    <col min="8469" max="8473" width="17.140625" style="14" customWidth="1"/>
    <col min="8474" max="8474" width="15.85546875" style="14" customWidth="1"/>
    <col min="8475" max="8475" width="17" style="14" customWidth="1"/>
    <col min="8476" max="8476" width="13.5703125" style="14" customWidth="1"/>
    <col min="8477" max="8477" width="15.5703125" style="14" customWidth="1"/>
    <col min="8478" max="8479" width="16.7109375" style="14" customWidth="1"/>
    <col min="8480" max="8480" width="15" style="14" customWidth="1"/>
    <col min="8481" max="8481" width="15.5703125" style="14" customWidth="1"/>
    <col min="8482" max="8482" width="16.42578125" style="14" customWidth="1"/>
    <col min="8483" max="8704" width="9.140625" style="14"/>
    <col min="8705" max="8705" width="6" style="14" bestFit="1" customWidth="1"/>
    <col min="8706" max="8706" width="50" style="14" customWidth="1"/>
    <col min="8707" max="8720" width="14.28515625" style="14" customWidth="1"/>
    <col min="8721" max="8721" width="17.7109375" style="14" customWidth="1"/>
    <col min="8722" max="8722" width="16.42578125" style="14" customWidth="1"/>
    <col min="8723" max="8723" width="16.85546875" style="14" customWidth="1"/>
    <col min="8724" max="8724" width="16.5703125" style="14" customWidth="1"/>
    <col min="8725" max="8729" width="17.140625" style="14" customWidth="1"/>
    <col min="8730" max="8730" width="15.85546875" style="14" customWidth="1"/>
    <col min="8731" max="8731" width="17" style="14" customWidth="1"/>
    <col min="8732" max="8732" width="13.5703125" style="14" customWidth="1"/>
    <col min="8733" max="8733" width="15.5703125" style="14" customWidth="1"/>
    <col min="8734" max="8735" width="16.7109375" style="14" customWidth="1"/>
    <col min="8736" max="8736" width="15" style="14" customWidth="1"/>
    <col min="8737" max="8737" width="15.5703125" style="14" customWidth="1"/>
    <col min="8738" max="8738" width="16.42578125" style="14" customWidth="1"/>
    <col min="8739" max="8960" width="9.140625" style="14"/>
    <col min="8961" max="8961" width="6" style="14" bestFit="1" customWidth="1"/>
    <col min="8962" max="8962" width="50" style="14" customWidth="1"/>
    <col min="8963" max="8976" width="14.28515625" style="14" customWidth="1"/>
    <col min="8977" max="8977" width="17.7109375" style="14" customWidth="1"/>
    <col min="8978" max="8978" width="16.42578125" style="14" customWidth="1"/>
    <col min="8979" max="8979" width="16.85546875" style="14" customWidth="1"/>
    <col min="8980" max="8980" width="16.5703125" style="14" customWidth="1"/>
    <col min="8981" max="8985" width="17.140625" style="14" customWidth="1"/>
    <col min="8986" max="8986" width="15.85546875" style="14" customWidth="1"/>
    <col min="8987" max="8987" width="17" style="14" customWidth="1"/>
    <col min="8988" max="8988" width="13.5703125" style="14" customWidth="1"/>
    <col min="8989" max="8989" width="15.5703125" style="14" customWidth="1"/>
    <col min="8990" max="8991" width="16.7109375" style="14" customWidth="1"/>
    <col min="8992" max="8992" width="15" style="14" customWidth="1"/>
    <col min="8993" max="8993" width="15.5703125" style="14" customWidth="1"/>
    <col min="8994" max="8994" width="16.42578125" style="14" customWidth="1"/>
    <col min="8995" max="9216" width="9.140625" style="14"/>
    <col min="9217" max="9217" width="6" style="14" bestFit="1" customWidth="1"/>
    <col min="9218" max="9218" width="50" style="14" customWidth="1"/>
    <col min="9219" max="9232" width="14.28515625" style="14" customWidth="1"/>
    <col min="9233" max="9233" width="17.7109375" style="14" customWidth="1"/>
    <col min="9234" max="9234" width="16.42578125" style="14" customWidth="1"/>
    <col min="9235" max="9235" width="16.85546875" style="14" customWidth="1"/>
    <col min="9236" max="9236" width="16.5703125" style="14" customWidth="1"/>
    <col min="9237" max="9241" width="17.140625" style="14" customWidth="1"/>
    <col min="9242" max="9242" width="15.85546875" style="14" customWidth="1"/>
    <col min="9243" max="9243" width="17" style="14" customWidth="1"/>
    <col min="9244" max="9244" width="13.5703125" style="14" customWidth="1"/>
    <col min="9245" max="9245" width="15.5703125" style="14" customWidth="1"/>
    <col min="9246" max="9247" width="16.7109375" style="14" customWidth="1"/>
    <col min="9248" max="9248" width="15" style="14" customWidth="1"/>
    <col min="9249" max="9249" width="15.5703125" style="14" customWidth="1"/>
    <col min="9250" max="9250" width="16.42578125" style="14" customWidth="1"/>
    <col min="9251" max="9472" width="9.140625" style="14"/>
    <col min="9473" max="9473" width="6" style="14" bestFit="1" customWidth="1"/>
    <col min="9474" max="9474" width="50" style="14" customWidth="1"/>
    <col min="9475" max="9488" width="14.28515625" style="14" customWidth="1"/>
    <col min="9489" max="9489" width="17.7109375" style="14" customWidth="1"/>
    <col min="9490" max="9490" width="16.42578125" style="14" customWidth="1"/>
    <col min="9491" max="9491" width="16.85546875" style="14" customWidth="1"/>
    <col min="9492" max="9492" width="16.5703125" style="14" customWidth="1"/>
    <col min="9493" max="9497" width="17.140625" style="14" customWidth="1"/>
    <col min="9498" max="9498" width="15.85546875" style="14" customWidth="1"/>
    <col min="9499" max="9499" width="17" style="14" customWidth="1"/>
    <col min="9500" max="9500" width="13.5703125" style="14" customWidth="1"/>
    <col min="9501" max="9501" width="15.5703125" style="14" customWidth="1"/>
    <col min="9502" max="9503" width="16.7109375" style="14" customWidth="1"/>
    <col min="9504" max="9504" width="15" style="14" customWidth="1"/>
    <col min="9505" max="9505" width="15.5703125" style="14" customWidth="1"/>
    <col min="9506" max="9506" width="16.42578125" style="14" customWidth="1"/>
    <col min="9507" max="9728" width="9.140625" style="14"/>
    <col min="9729" max="9729" width="6" style="14" bestFit="1" customWidth="1"/>
    <col min="9730" max="9730" width="50" style="14" customWidth="1"/>
    <col min="9731" max="9744" width="14.28515625" style="14" customWidth="1"/>
    <col min="9745" max="9745" width="17.7109375" style="14" customWidth="1"/>
    <col min="9746" max="9746" width="16.42578125" style="14" customWidth="1"/>
    <col min="9747" max="9747" width="16.85546875" style="14" customWidth="1"/>
    <col min="9748" max="9748" width="16.5703125" style="14" customWidth="1"/>
    <col min="9749" max="9753" width="17.140625" style="14" customWidth="1"/>
    <col min="9754" max="9754" width="15.85546875" style="14" customWidth="1"/>
    <col min="9755" max="9755" width="17" style="14" customWidth="1"/>
    <col min="9756" max="9756" width="13.5703125" style="14" customWidth="1"/>
    <col min="9757" max="9757" width="15.5703125" style="14" customWidth="1"/>
    <col min="9758" max="9759" width="16.7109375" style="14" customWidth="1"/>
    <col min="9760" max="9760" width="15" style="14" customWidth="1"/>
    <col min="9761" max="9761" width="15.5703125" style="14" customWidth="1"/>
    <col min="9762" max="9762" width="16.42578125" style="14" customWidth="1"/>
    <col min="9763" max="9984" width="9.140625" style="14"/>
    <col min="9985" max="9985" width="6" style="14" bestFit="1" customWidth="1"/>
    <col min="9986" max="9986" width="50" style="14" customWidth="1"/>
    <col min="9987" max="10000" width="14.28515625" style="14" customWidth="1"/>
    <col min="10001" max="10001" width="17.7109375" style="14" customWidth="1"/>
    <col min="10002" max="10002" width="16.42578125" style="14" customWidth="1"/>
    <col min="10003" max="10003" width="16.85546875" style="14" customWidth="1"/>
    <col min="10004" max="10004" width="16.5703125" style="14" customWidth="1"/>
    <col min="10005" max="10009" width="17.140625" style="14" customWidth="1"/>
    <col min="10010" max="10010" width="15.85546875" style="14" customWidth="1"/>
    <col min="10011" max="10011" width="17" style="14" customWidth="1"/>
    <col min="10012" max="10012" width="13.5703125" style="14" customWidth="1"/>
    <col min="10013" max="10013" width="15.5703125" style="14" customWidth="1"/>
    <col min="10014" max="10015" width="16.7109375" style="14" customWidth="1"/>
    <col min="10016" max="10016" width="15" style="14" customWidth="1"/>
    <col min="10017" max="10017" width="15.5703125" style="14" customWidth="1"/>
    <col min="10018" max="10018" width="16.42578125" style="14" customWidth="1"/>
    <col min="10019" max="10240" width="9.140625" style="14"/>
    <col min="10241" max="10241" width="6" style="14" bestFit="1" customWidth="1"/>
    <col min="10242" max="10242" width="50" style="14" customWidth="1"/>
    <col min="10243" max="10256" width="14.28515625" style="14" customWidth="1"/>
    <col min="10257" max="10257" width="17.7109375" style="14" customWidth="1"/>
    <col min="10258" max="10258" width="16.42578125" style="14" customWidth="1"/>
    <col min="10259" max="10259" width="16.85546875" style="14" customWidth="1"/>
    <col min="10260" max="10260" width="16.5703125" style="14" customWidth="1"/>
    <col min="10261" max="10265" width="17.140625" style="14" customWidth="1"/>
    <col min="10266" max="10266" width="15.85546875" style="14" customWidth="1"/>
    <col min="10267" max="10267" width="17" style="14" customWidth="1"/>
    <col min="10268" max="10268" width="13.5703125" style="14" customWidth="1"/>
    <col min="10269" max="10269" width="15.5703125" style="14" customWidth="1"/>
    <col min="10270" max="10271" width="16.7109375" style="14" customWidth="1"/>
    <col min="10272" max="10272" width="15" style="14" customWidth="1"/>
    <col min="10273" max="10273" width="15.5703125" style="14" customWidth="1"/>
    <col min="10274" max="10274" width="16.42578125" style="14" customWidth="1"/>
    <col min="10275" max="10496" width="9.140625" style="14"/>
    <col min="10497" max="10497" width="6" style="14" bestFit="1" customWidth="1"/>
    <col min="10498" max="10498" width="50" style="14" customWidth="1"/>
    <col min="10499" max="10512" width="14.28515625" style="14" customWidth="1"/>
    <col min="10513" max="10513" width="17.7109375" style="14" customWidth="1"/>
    <col min="10514" max="10514" width="16.42578125" style="14" customWidth="1"/>
    <col min="10515" max="10515" width="16.85546875" style="14" customWidth="1"/>
    <col min="10516" max="10516" width="16.5703125" style="14" customWidth="1"/>
    <col min="10517" max="10521" width="17.140625" style="14" customWidth="1"/>
    <col min="10522" max="10522" width="15.85546875" style="14" customWidth="1"/>
    <col min="10523" max="10523" width="17" style="14" customWidth="1"/>
    <col min="10524" max="10524" width="13.5703125" style="14" customWidth="1"/>
    <col min="10525" max="10525" width="15.5703125" style="14" customWidth="1"/>
    <col min="10526" max="10527" width="16.7109375" style="14" customWidth="1"/>
    <col min="10528" max="10528" width="15" style="14" customWidth="1"/>
    <col min="10529" max="10529" width="15.5703125" style="14" customWidth="1"/>
    <col min="10530" max="10530" width="16.42578125" style="14" customWidth="1"/>
    <col min="10531" max="10752" width="9.140625" style="14"/>
    <col min="10753" max="10753" width="6" style="14" bestFit="1" customWidth="1"/>
    <col min="10754" max="10754" width="50" style="14" customWidth="1"/>
    <col min="10755" max="10768" width="14.28515625" style="14" customWidth="1"/>
    <col min="10769" max="10769" width="17.7109375" style="14" customWidth="1"/>
    <col min="10770" max="10770" width="16.42578125" style="14" customWidth="1"/>
    <col min="10771" max="10771" width="16.85546875" style="14" customWidth="1"/>
    <col min="10772" max="10772" width="16.5703125" style="14" customWidth="1"/>
    <col min="10773" max="10777" width="17.140625" style="14" customWidth="1"/>
    <col min="10778" max="10778" width="15.85546875" style="14" customWidth="1"/>
    <col min="10779" max="10779" width="17" style="14" customWidth="1"/>
    <col min="10780" max="10780" width="13.5703125" style="14" customWidth="1"/>
    <col min="10781" max="10781" width="15.5703125" style="14" customWidth="1"/>
    <col min="10782" max="10783" width="16.7109375" style="14" customWidth="1"/>
    <col min="10784" max="10784" width="15" style="14" customWidth="1"/>
    <col min="10785" max="10785" width="15.5703125" style="14" customWidth="1"/>
    <col min="10786" max="10786" width="16.42578125" style="14" customWidth="1"/>
    <col min="10787" max="11008" width="9.140625" style="14"/>
    <col min="11009" max="11009" width="6" style="14" bestFit="1" customWidth="1"/>
    <col min="11010" max="11010" width="50" style="14" customWidth="1"/>
    <col min="11011" max="11024" width="14.28515625" style="14" customWidth="1"/>
    <col min="11025" max="11025" width="17.7109375" style="14" customWidth="1"/>
    <col min="11026" max="11026" width="16.42578125" style="14" customWidth="1"/>
    <col min="11027" max="11027" width="16.85546875" style="14" customWidth="1"/>
    <col min="11028" max="11028" width="16.5703125" style="14" customWidth="1"/>
    <col min="11029" max="11033" width="17.140625" style="14" customWidth="1"/>
    <col min="11034" max="11034" width="15.85546875" style="14" customWidth="1"/>
    <col min="11035" max="11035" width="17" style="14" customWidth="1"/>
    <col min="11036" max="11036" width="13.5703125" style="14" customWidth="1"/>
    <col min="11037" max="11037" width="15.5703125" style="14" customWidth="1"/>
    <col min="11038" max="11039" width="16.7109375" style="14" customWidth="1"/>
    <col min="11040" max="11040" width="15" style="14" customWidth="1"/>
    <col min="11041" max="11041" width="15.5703125" style="14" customWidth="1"/>
    <col min="11042" max="11042" width="16.42578125" style="14" customWidth="1"/>
    <col min="11043" max="11264" width="9.140625" style="14"/>
    <col min="11265" max="11265" width="6" style="14" bestFit="1" customWidth="1"/>
    <col min="11266" max="11266" width="50" style="14" customWidth="1"/>
    <col min="11267" max="11280" width="14.28515625" style="14" customWidth="1"/>
    <col min="11281" max="11281" width="17.7109375" style="14" customWidth="1"/>
    <col min="11282" max="11282" width="16.42578125" style="14" customWidth="1"/>
    <col min="11283" max="11283" width="16.85546875" style="14" customWidth="1"/>
    <col min="11284" max="11284" width="16.5703125" style="14" customWidth="1"/>
    <col min="11285" max="11289" width="17.140625" style="14" customWidth="1"/>
    <col min="11290" max="11290" width="15.85546875" style="14" customWidth="1"/>
    <col min="11291" max="11291" width="17" style="14" customWidth="1"/>
    <col min="11292" max="11292" width="13.5703125" style="14" customWidth="1"/>
    <col min="11293" max="11293" width="15.5703125" style="14" customWidth="1"/>
    <col min="11294" max="11295" width="16.7109375" style="14" customWidth="1"/>
    <col min="11296" max="11296" width="15" style="14" customWidth="1"/>
    <col min="11297" max="11297" width="15.5703125" style="14" customWidth="1"/>
    <col min="11298" max="11298" width="16.42578125" style="14" customWidth="1"/>
    <col min="11299" max="11520" width="9.140625" style="14"/>
    <col min="11521" max="11521" width="6" style="14" bestFit="1" customWidth="1"/>
    <col min="11522" max="11522" width="50" style="14" customWidth="1"/>
    <col min="11523" max="11536" width="14.28515625" style="14" customWidth="1"/>
    <col min="11537" max="11537" width="17.7109375" style="14" customWidth="1"/>
    <col min="11538" max="11538" width="16.42578125" style="14" customWidth="1"/>
    <col min="11539" max="11539" width="16.85546875" style="14" customWidth="1"/>
    <col min="11540" max="11540" width="16.5703125" style="14" customWidth="1"/>
    <col min="11541" max="11545" width="17.140625" style="14" customWidth="1"/>
    <col min="11546" max="11546" width="15.85546875" style="14" customWidth="1"/>
    <col min="11547" max="11547" width="17" style="14" customWidth="1"/>
    <col min="11548" max="11548" width="13.5703125" style="14" customWidth="1"/>
    <col min="11549" max="11549" width="15.5703125" style="14" customWidth="1"/>
    <col min="11550" max="11551" width="16.7109375" style="14" customWidth="1"/>
    <col min="11552" max="11552" width="15" style="14" customWidth="1"/>
    <col min="11553" max="11553" width="15.5703125" style="14" customWidth="1"/>
    <col min="11554" max="11554" width="16.42578125" style="14" customWidth="1"/>
    <col min="11555" max="11776" width="9.140625" style="14"/>
    <col min="11777" max="11777" width="6" style="14" bestFit="1" customWidth="1"/>
    <col min="11778" max="11778" width="50" style="14" customWidth="1"/>
    <col min="11779" max="11792" width="14.28515625" style="14" customWidth="1"/>
    <col min="11793" max="11793" width="17.7109375" style="14" customWidth="1"/>
    <col min="11794" max="11794" width="16.42578125" style="14" customWidth="1"/>
    <col min="11795" max="11795" width="16.85546875" style="14" customWidth="1"/>
    <col min="11796" max="11796" width="16.5703125" style="14" customWidth="1"/>
    <col min="11797" max="11801" width="17.140625" style="14" customWidth="1"/>
    <col min="11802" max="11802" width="15.85546875" style="14" customWidth="1"/>
    <col min="11803" max="11803" width="17" style="14" customWidth="1"/>
    <col min="11804" max="11804" width="13.5703125" style="14" customWidth="1"/>
    <col min="11805" max="11805" width="15.5703125" style="14" customWidth="1"/>
    <col min="11806" max="11807" width="16.7109375" style="14" customWidth="1"/>
    <col min="11808" max="11808" width="15" style="14" customWidth="1"/>
    <col min="11809" max="11809" width="15.5703125" style="14" customWidth="1"/>
    <col min="11810" max="11810" width="16.42578125" style="14" customWidth="1"/>
    <col min="11811" max="12032" width="9.140625" style="14"/>
    <col min="12033" max="12033" width="6" style="14" bestFit="1" customWidth="1"/>
    <col min="12034" max="12034" width="50" style="14" customWidth="1"/>
    <col min="12035" max="12048" width="14.28515625" style="14" customWidth="1"/>
    <col min="12049" max="12049" width="17.7109375" style="14" customWidth="1"/>
    <col min="12050" max="12050" width="16.42578125" style="14" customWidth="1"/>
    <col min="12051" max="12051" width="16.85546875" style="14" customWidth="1"/>
    <col min="12052" max="12052" width="16.5703125" style="14" customWidth="1"/>
    <col min="12053" max="12057" width="17.140625" style="14" customWidth="1"/>
    <col min="12058" max="12058" width="15.85546875" style="14" customWidth="1"/>
    <col min="12059" max="12059" width="17" style="14" customWidth="1"/>
    <col min="12060" max="12060" width="13.5703125" style="14" customWidth="1"/>
    <col min="12061" max="12061" width="15.5703125" style="14" customWidth="1"/>
    <col min="12062" max="12063" width="16.7109375" style="14" customWidth="1"/>
    <col min="12064" max="12064" width="15" style="14" customWidth="1"/>
    <col min="12065" max="12065" width="15.5703125" style="14" customWidth="1"/>
    <col min="12066" max="12066" width="16.42578125" style="14" customWidth="1"/>
    <col min="12067" max="12288" width="9.140625" style="14"/>
    <col min="12289" max="12289" width="6" style="14" bestFit="1" customWidth="1"/>
    <col min="12290" max="12290" width="50" style="14" customWidth="1"/>
    <col min="12291" max="12304" width="14.28515625" style="14" customWidth="1"/>
    <col min="12305" max="12305" width="17.7109375" style="14" customWidth="1"/>
    <col min="12306" max="12306" width="16.42578125" style="14" customWidth="1"/>
    <col min="12307" max="12307" width="16.85546875" style="14" customWidth="1"/>
    <col min="12308" max="12308" width="16.5703125" style="14" customWidth="1"/>
    <col min="12309" max="12313" width="17.140625" style="14" customWidth="1"/>
    <col min="12314" max="12314" width="15.85546875" style="14" customWidth="1"/>
    <col min="12315" max="12315" width="17" style="14" customWidth="1"/>
    <col min="12316" max="12316" width="13.5703125" style="14" customWidth="1"/>
    <col min="12317" max="12317" width="15.5703125" style="14" customWidth="1"/>
    <col min="12318" max="12319" width="16.7109375" style="14" customWidth="1"/>
    <col min="12320" max="12320" width="15" style="14" customWidth="1"/>
    <col min="12321" max="12321" width="15.5703125" style="14" customWidth="1"/>
    <col min="12322" max="12322" width="16.42578125" style="14" customWidth="1"/>
    <col min="12323" max="12544" width="9.140625" style="14"/>
    <col min="12545" max="12545" width="6" style="14" bestFit="1" customWidth="1"/>
    <col min="12546" max="12546" width="50" style="14" customWidth="1"/>
    <col min="12547" max="12560" width="14.28515625" style="14" customWidth="1"/>
    <col min="12561" max="12561" width="17.7109375" style="14" customWidth="1"/>
    <col min="12562" max="12562" width="16.42578125" style="14" customWidth="1"/>
    <col min="12563" max="12563" width="16.85546875" style="14" customWidth="1"/>
    <col min="12564" max="12564" width="16.5703125" style="14" customWidth="1"/>
    <col min="12565" max="12569" width="17.140625" style="14" customWidth="1"/>
    <col min="12570" max="12570" width="15.85546875" style="14" customWidth="1"/>
    <col min="12571" max="12571" width="17" style="14" customWidth="1"/>
    <col min="12572" max="12572" width="13.5703125" style="14" customWidth="1"/>
    <col min="12573" max="12573" width="15.5703125" style="14" customWidth="1"/>
    <col min="12574" max="12575" width="16.7109375" style="14" customWidth="1"/>
    <col min="12576" max="12576" width="15" style="14" customWidth="1"/>
    <col min="12577" max="12577" width="15.5703125" style="14" customWidth="1"/>
    <col min="12578" max="12578" width="16.42578125" style="14" customWidth="1"/>
    <col min="12579" max="12800" width="9.140625" style="14"/>
    <col min="12801" max="12801" width="6" style="14" bestFit="1" customWidth="1"/>
    <col min="12802" max="12802" width="50" style="14" customWidth="1"/>
    <col min="12803" max="12816" width="14.28515625" style="14" customWidth="1"/>
    <col min="12817" max="12817" width="17.7109375" style="14" customWidth="1"/>
    <col min="12818" max="12818" width="16.42578125" style="14" customWidth="1"/>
    <col min="12819" max="12819" width="16.85546875" style="14" customWidth="1"/>
    <col min="12820" max="12820" width="16.5703125" style="14" customWidth="1"/>
    <col min="12821" max="12825" width="17.140625" style="14" customWidth="1"/>
    <col min="12826" max="12826" width="15.85546875" style="14" customWidth="1"/>
    <col min="12827" max="12827" width="17" style="14" customWidth="1"/>
    <col min="12828" max="12828" width="13.5703125" style="14" customWidth="1"/>
    <col min="12829" max="12829" width="15.5703125" style="14" customWidth="1"/>
    <col min="12830" max="12831" width="16.7109375" style="14" customWidth="1"/>
    <col min="12832" max="12832" width="15" style="14" customWidth="1"/>
    <col min="12833" max="12833" width="15.5703125" style="14" customWidth="1"/>
    <col min="12834" max="12834" width="16.42578125" style="14" customWidth="1"/>
    <col min="12835" max="13056" width="9.140625" style="14"/>
    <col min="13057" max="13057" width="6" style="14" bestFit="1" customWidth="1"/>
    <col min="13058" max="13058" width="50" style="14" customWidth="1"/>
    <col min="13059" max="13072" width="14.28515625" style="14" customWidth="1"/>
    <col min="13073" max="13073" width="17.7109375" style="14" customWidth="1"/>
    <col min="13074" max="13074" width="16.42578125" style="14" customWidth="1"/>
    <col min="13075" max="13075" width="16.85546875" style="14" customWidth="1"/>
    <col min="13076" max="13076" width="16.5703125" style="14" customWidth="1"/>
    <col min="13077" max="13081" width="17.140625" style="14" customWidth="1"/>
    <col min="13082" max="13082" width="15.85546875" style="14" customWidth="1"/>
    <col min="13083" max="13083" width="17" style="14" customWidth="1"/>
    <col min="13084" max="13084" width="13.5703125" style="14" customWidth="1"/>
    <col min="13085" max="13085" width="15.5703125" style="14" customWidth="1"/>
    <col min="13086" max="13087" width="16.7109375" style="14" customWidth="1"/>
    <col min="13088" max="13088" width="15" style="14" customWidth="1"/>
    <col min="13089" max="13089" width="15.5703125" style="14" customWidth="1"/>
    <col min="13090" max="13090" width="16.42578125" style="14" customWidth="1"/>
    <col min="13091" max="13312" width="9.140625" style="14"/>
    <col min="13313" max="13313" width="6" style="14" bestFit="1" customWidth="1"/>
    <col min="13314" max="13314" width="50" style="14" customWidth="1"/>
    <col min="13315" max="13328" width="14.28515625" style="14" customWidth="1"/>
    <col min="13329" max="13329" width="17.7109375" style="14" customWidth="1"/>
    <col min="13330" max="13330" width="16.42578125" style="14" customWidth="1"/>
    <col min="13331" max="13331" width="16.85546875" style="14" customWidth="1"/>
    <col min="13332" max="13332" width="16.5703125" style="14" customWidth="1"/>
    <col min="13333" max="13337" width="17.140625" style="14" customWidth="1"/>
    <col min="13338" max="13338" width="15.85546875" style="14" customWidth="1"/>
    <col min="13339" max="13339" width="17" style="14" customWidth="1"/>
    <col min="13340" max="13340" width="13.5703125" style="14" customWidth="1"/>
    <col min="13341" max="13341" width="15.5703125" style="14" customWidth="1"/>
    <col min="13342" max="13343" width="16.7109375" style="14" customWidth="1"/>
    <col min="13344" max="13344" width="15" style="14" customWidth="1"/>
    <col min="13345" max="13345" width="15.5703125" style="14" customWidth="1"/>
    <col min="13346" max="13346" width="16.42578125" style="14" customWidth="1"/>
    <col min="13347" max="13568" width="9.140625" style="14"/>
    <col min="13569" max="13569" width="6" style="14" bestFit="1" customWidth="1"/>
    <col min="13570" max="13570" width="50" style="14" customWidth="1"/>
    <col min="13571" max="13584" width="14.28515625" style="14" customWidth="1"/>
    <col min="13585" max="13585" width="17.7109375" style="14" customWidth="1"/>
    <col min="13586" max="13586" width="16.42578125" style="14" customWidth="1"/>
    <col min="13587" max="13587" width="16.85546875" style="14" customWidth="1"/>
    <col min="13588" max="13588" width="16.5703125" style="14" customWidth="1"/>
    <col min="13589" max="13593" width="17.140625" style="14" customWidth="1"/>
    <col min="13594" max="13594" width="15.85546875" style="14" customWidth="1"/>
    <col min="13595" max="13595" width="17" style="14" customWidth="1"/>
    <col min="13596" max="13596" width="13.5703125" style="14" customWidth="1"/>
    <col min="13597" max="13597" width="15.5703125" style="14" customWidth="1"/>
    <col min="13598" max="13599" width="16.7109375" style="14" customWidth="1"/>
    <col min="13600" max="13600" width="15" style="14" customWidth="1"/>
    <col min="13601" max="13601" width="15.5703125" style="14" customWidth="1"/>
    <col min="13602" max="13602" width="16.42578125" style="14" customWidth="1"/>
    <col min="13603" max="13824" width="9.140625" style="14"/>
    <col min="13825" max="13825" width="6" style="14" bestFit="1" customWidth="1"/>
    <col min="13826" max="13826" width="50" style="14" customWidth="1"/>
    <col min="13827" max="13840" width="14.28515625" style="14" customWidth="1"/>
    <col min="13841" max="13841" width="17.7109375" style="14" customWidth="1"/>
    <col min="13842" max="13842" width="16.42578125" style="14" customWidth="1"/>
    <col min="13843" max="13843" width="16.85546875" style="14" customWidth="1"/>
    <col min="13844" max="13844" width="16.5703125" style="14" customWidth="1"/>
    <col min="13845" max="13849" width="17.140625" style="14" customWidth="1"/>
    <col min="13850" max="13850" width="15.85546875" style="14" customWidth="1"/>
    <col min="13851" max="13851" width="17" style="14" customWidth="1"/>
    <col min="13852" max="13852" width="13.5703125" style="14" customWidth="1"/>
    <col min="13853" max="13853" width="15.5703125" style="14" customWidth="1"/>
    <col min="13854" max="13855" width="16.7109375" style="14" customWidth="1"/>
    <col min="13856" max="13856" width="15" style="14" customWidth="1"/>
    <col min="13857" max="13857" width="15.5703125" style="14" customWidth="1"/>
    <col min="13858" max="13858" width="16.42578125" style="14" customWidth="1"/>
    <col min="13859" max="14080" width="9.140625" style="14"/>
    <col min="14081" max="14081" width="6" style="14" bestFit="1" customWidth="1"/>
    <col min="14082" max="14082" width="50" style="14" customWidth="1"/>
    <col min="14083" max="14096" width="14.28515625" style="14" customWidth="1"/>
    <col min="14097" max="14097" width="17.7109375" style="14" customWidth="1"/>
    <col min="14098" max="14098" width="16.42578125" style="14" customWidth="1"/>
    <col min="14099" max="14099" width="16.85546875" style="14" customWidth="1"/>
    <col min="14100" max="14100" width="16.5703125" style="14" customWidth="1"/>
    <col min="14101" max="14105" width="17.140625" style="14" customWidth="1"/>
    <col min="14106" max="14106" width="15.85546875" style="14" customWidth="1"/>
    <col min="14107" max="14107" width="17" style="14" customWidth="1"/>
    <col min="14108" max="14108" width="13.5703125" style="14" customWidth="1"/>
    <col min="14109" max="14109" width="15.5703125" style="14" customWidth="1"/>
    <col min="14110" max="14111" width="16.7109375" style="14" customWidth="1"/>
    <col min="14112" max="14112" width="15" style="14" customWidth="1"/>
    <col min="14113" max="14113" width="15.5703125" style="14" customWidth="1"/>
    <col min="14114" max="14114" width="16.42578125" style="14" customWidth="1"/>
    <col min="14115" max="14336" width="9.140625" style="14"/>
    <col min="14337" max="14337" width="6" style="14" bestFit="1" customWidth="1"/>
    <col min="14338" max="14338" width="50" style="14" customWidth="1"/>
    <col min="14339" max="14352" width="14.28515625" style="14" customWidth="1"/>
    <col min="14353" max="14353" width="17.7109375" style="14" customWidth="1"/>
    <col min="14354" max="14354" width="16.42578125" style="14" customWidth="1"/>
    <col min="14355" max="14355" width="16.85546875" style="14" customWidth="1"/>
    <col min="14356" max="14356" width="16.5703125" style="14" customWidth="1"/>
    <col min="14357" max="14361" width="17.140625" style="14" customWidth="1"/>
    <col min="14362" max="14362" width="15.85546875" style="14" customWidth="1"/>
    <col min="14363" max="14363" width="17" style="14" customWidth="1"/>
    <col min="14364" max="14364" width="13.5703125" style="14" customWidth="1"/>
    <col min="14365" max="14365" width="15.5703125" style="14" customWidth="1"/>
    <col min="14366" max="14367" width="16.7109375" style="14" customWidth="1"/>
    <col min="14368" max="14368" width="15" style="14" customWidth="1"/>
    <col min="14369" max="14369" width="15.5703125" style="14" customWidth="1"/>
    <col min="14370" max="14370" width="16.42578125" style="14" customWidth="1"/>
    <col min="14371" max="14592" width="9.140625" style="14"/>
    <col min="14593" max="14593" width="6" style="14" bestFit="1" customWidth="1"/>
    <col min="14594" max="14594" width="50" style="14" customWidth="1"/>
    <col min="14595" max="14608" width="14.28515625" style="14" customWidth="1"/>
    <col min="14609" max="14609" width="17.7109375" style="14" customWidth="1"/>
    <col min="14610" max="14610" width="16.42578125" style="14" customWidth="1"/>
    <col min="14611" max="14611" width="16.85546875" style="14" customWidth="1"/>
    <col min="14612" max="14612" width="16.5703125" style="14" customWidth="1"/>
    <col min="14613" max="14617" width="17.140625" style="14" customWidth="1"/>
    <col min="14618" max="14618" width="15.85546875" style="14" customWidth="1"/>
    <col min="14619" max="14619" width="17" style="14" customWidth="1"/>
    <col min="14620" max="14620" width="13.5703125" style="14" customWidth="1"/>
    <col min="14621" max="14621" width="15.5703125" style="14" customWidth="1"/>
    <col min="14622" max="14623" width="16.7109375" style="14" customWidth="1"/>
    <col min="14624" max="14624" width="15" style="14" customWidth="1"/>
    <col min="14625" max="14625" width="15.5703125" style="14" customWidth="1"/>
    <col min="14626" max="14626" width="16.42578125" style="14" customWidth="1"/>
    <col min="14627" max="14848" width="9.140625" style="14"/>
    <col min="14849" max="14849" width="6" style="14" bestFit="1" customWidth="1"/>
    <col min="14850" max="14850" width="50" style="14" customWidth="1"/>
    <col min="14851" max="14864" width="14.28515625" style="14" customWidth="1"/>
    <col min="14865" max="14865" width="17.7109375" style="14" customWidth="1"/>
    <col min="14866" max="14866" width="16.42578125" style="14" customWidth="1"/>
    <col min="14867" max="14867" width="16.85546875" style="14" customWidth="1"/>
    <col min="14868" max="14868" width="16.5703125" style="14" customWidth="1"/>
    <col min="14869" max="14873" width="17.140625" style="14" customWidth="1"/>
    <col min="14874" max="14874" width="15.85546875" style="14" customWidth="1"/>
    <col min="14875" max="14875" width="17" style="14" customWidth="1"/>
    <col min="14876" max="14876" width="13.5703125" style="14" customWidth="1"/>
    <col min="14877" max="14877" width="15.5703125" style="14" customWidth="1"/>
    <col min="14878" max="14879" width="16.7109375" style="14" customWidth="1"/>
    <col min="14880" max="14880" width="15" style="14" customWidth="1"/>
    <col min="14881" max="14881" width="15.5703125" style="14" customWidth="1"/>
    <col min="14882" max="14882" width="16.42578125" style="14" customWidth="1"/>
    <col min="14883" max="15104" width="9.140625" style="14"/>
    <col min="15105" max="15105" width="6" style="14" bestFit="1" customWidth="1"/>
    <col min="15106" max="15106" width="50" style="14" customWidth="1"/>
    <col min="15107" max="15120" width="14.28515625" style="14" customWidth="1"/>
    <col min="15121" max="15121" width="17.7109375" style="14" customWidth="1"/>
    <col min="15122" max="15122" width="16.42578125" style="14" customWidth="1"/>
    <col min="15123" max="15123" width="16.85546875" style="14" customWidth="1"/>
    <col min="15124" max="15124" width="16.5703125" style="14" customWidth="1"/>
    <col min="15125" max="15129" width="17.140625" style="14" customWidth="1"/>
    <col min="15130" max="15130" width="15.85546875" style="14" customWidth="1"/>
    <col min="15131" max="15131" width="17" style="14" customWidth="1"/>
    <col min="15132" max="15132" width="13.5703125" style="14" customWidth="1"/>
    <col min="15133" max="15133" width="15.5703125" style="14" customWidth="1"/>
    <col min="15134" max="15135" width="16.7109375" style="14" customWidth="1"/>
    <col min="15136" max="15136" width="15" style="14" customWidth="1"/>
    <col min="15137" max="15137" width="15.5703125" style="14" customWidth="1"/>
    <col min="15138" max="15138" width="16.42578125" style="14" customWidth="1"/>
    <col min="15139" max="15360" width="9.140625" style="14"/>
    <col min="15361" max="15361" width="6" style="14" bestFit="1" customWidth="1"/>
    <col min="15362" max="15362" width="50" style="14" customWidth="1"/>
    <col min="15363" max="15376" width="14.28515625" style="14" customWidth="1"/>
    <col min="15377" max="15377" width="17.7109375" style="14" customWidth="1"/>
    <col min="15378" max="15378" width="16.42578125" style="14" customWidth="1"/>
    <col min="15379" max="15379" width="16.85546875" style="14" customWidth="1"/>
    <col min="15380" max="15380" width="16.5703125" style="14" customWidth="1"/>
    <col min="15381" max="15385" width="17.140625" style="14" customWidth="1"/>
    <col min="15386" max="15386" width="15.85546875" style="14" customWidth="1"/>
    <col min="15387" max="15387" width="17" style="14" customWidth="1"/>
    <col min="15388" max="15388" width="13.5703125" style="14" customWidth="1"/>
    <col min="15389" max="15389" width="15.5703125" style="14" customWidth="1"/>
    <col min="15390" max="15391" width="16.7109375" style="14" customWidth="1"/>
    <col min="15392" max="15392" width="15" style="14" customWidth="1"/>
    <col min="15393" max="15393" width="15.5703125" style="14" customWidth="1"/>
    <col min="15394" max="15394" width="16.42578125" style="14" customWidth="1"/>
    <col min="15395" max="15616" width="9.140625" style="14"/>
    <col min="15617" max="15617" width="6" style="14" bestFit="1" customWidth="1"/>
    <col min="15618" max="15618" width="50" style="14" customWidth="1"/>
    <col min="15619" max="15632" width="14.28515625" style="14" customWidth="1"/>
    <col min="15633" max="15633" width="17.7109375" style="14" customWidth="1"/>
    <col min="15634" max="15634" width="16.42578125" style="14" customWidth="1"/>
    <col min="15635" max="15635" width="16.85546875" style="14" customWidth="1"/>
    <col min="15636" max="15636" width="16.5703125" style="14" customWidth="1"/>
    <col min="15637" max="15641" width="17.140625" style="14" customWidth="1"/>
    <col min="15642" max="15642" width="15.85546875" style="14" customWidth="1"/>
    <col min="15643" max="15643" width="17" style="14" customWidth="1"/>
    <col min="15644" max="15644" width="13.5703125" style="14" customWidth="1"/>
    <col min="15645" max="15645" width="15.5703125" style="14" customWidth="1"/>
    <col min="15646" max="15647" width="16.7109375" style="14" customWidth="1"/>
    <col min="15648" max="15648" width="15" style="14" customWidth="1"/>
    <col min="15649" max="15649" width="15.5703125" style="14" customWidth="1"/>
    <col min="15650" max="15650" width="16.42578125" style="14" customWidth="1"/>
    <col min="15651" max="15872" width="9.140625" style="14"/>
    <col min="15873" max="15873" width="6" style="14" bestFit="1" customWidth="1"/>
    <col min="15874" max="15874" width="50" style="14" customWidth="1"/>
    <col min="15875" max="15888" width="14.28515625" style="14" customWidth="1"/>
    <col min="15889" max="15889" width="17.7109375" style="14" customWidth="1"/>
    <col min="15890" max="15890" width="16.42578125" style="14" customWidth="1"/>
    <col min="15891" max="15891" width="16.85546875" style="14" customWidth="1"/>
    <col min="15892" max="15892" width="16.5703125" style="14" customWidth="1"/>
    <col min="15893" max="15897" width="17.140625" style="14" customWidth="1"/>
    <col min="15898" max="15898" width="15.85546875" style="14" customWidth="1"/>
    <col min="15899" max="15899" width="17" style="14" customWidth="1"/>
    <col min="15900" max="15900" width="13.5703125" style="14" customWidth="1"/>
    <col min="15901" max="15901" width="15.5703125" style="14" customWidth="1"/>
    <col min="15902" max="15903" width="16.7109375" style="14" customWidth="1"/>
    <col min="15904" max="15904" width="15" style="14" customWidth="1"/>
    <col min="15905" max="15905" width="15.5703125" style="14" customWidth="1"/>
    <col min="15906" max="15906" width="16.42578125" style="14" customWidth="1"/>
    <col min="15907" max="16128" width="9.140625" style="14"/>
    <col min="16129" max="16129" width="6" style="14" bestFit="1" customWidth="1"/>
    <col min="16130" max="16130" width="50" style="14" customWidth="1"/>
    <col min="16131" max="16144" width="14.28515625" style="14" customWidth="1"/>
    <col min="16145" max="16145" width="17.7109375" style="14" customWidth="1"/>
    <col min="16146" max="16146" width="16.42578125" style="14" customWidth="1"/>
    <col min="16147" max="16147" width="16.85546875" style="14" customWidth="1"/>
    <col min="16148" max="16148" width="16.5703125" style="14" customWidth="1"/>
    <col min="16149" max="16153" width="17.140625" style="14" customWidth="1"/>
    <col min="16154" max="16154" width="15.85546875" style="14" customWidth="1"/>
    <col min="16155" max="16155" width="17" style="14" customWidth="1"/>
    <col min="16156" max="16156" width="13.5703125" style="14" customWidth="1"/>
    <col min="16157" max="16157" width="15.5703125" style="14" customWidth="1"/>
    <col min="16158" max="16159" width="16.7109375" style="14" customWidth="1"/>
    <col min="16160" max="16160" width="15" style="14" customWidth="1"/>
    <col min="16161" max="16161" width="15.5703125" style="14" customWidth="1"/>
    <col min="16162" max="16162" width="16.42578125" style="14" customWidth="1"/>
    <col min="16163" max="16384" width="9.140625" style="14"/>
  </cols>
  <sheetData>
    <row r="1" spans="1:39" ht="91.5">
      <c r="A1" s="153" t="s">
        <v>181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</row>
    <row r="2" spans="1:39" ht="76.5">
      <c r="A2" s="154" t="s">
        <v>175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</row>
    <row r="3" spans="1:39" s="87" customFormat="1" ht="45.75">
      <c r="A3" s="147" t="s">
        <v>0</v>
      </c>
      <c r="B3" s="144" t="s">
        <v>1</v>
      </c>
      <c r="C3" s="144" t="s">
        <v>2</v>
      </c>
      <c r="D3" s="150" t="s">
        <v>3</v>
      </c>
      <c r="E3" s="150" t="s">
        <v>4</v>
      </c>
      <c r="F3" s="150"/>
      <c r="G3" s="150" t="s">
        <v>5</v>
      </c>
      <c r="H3" s="150"/>
      <c r="I3" s="150" t="s">
        <v>6</v>
      </c>
      <c r="J3" s="150"/>
      <c r="K3" s="150" t="s">
        <v>7</v>
      </c>
      <c r="L3" s="150"/>
      <c r="M3" s="150" t="s">
        <v>8</v>
      </c>
      <c r="N3" s="150"/>
      <c r="O3" s="150" t="s">
        <v>9</v>
      </c>
      <c r="P3" s="150"/>
      <c r="Q3" s="144" t="s">
        <v>10</v>
      </c>
      <c r="R3" s="144" t="s">
        <v>11</v>
      </c>
      <c r="S3" s="142" t="s">
        <v>12</v>
      </c>
      <c r="T3" s="151"/>
      <c r="U3" s="144" t="s">
        <v>13</v>
      </c>
      <c r="V3" s="142" t="s">
        <v>14</v>
      </c>
      <c r="W3" s="152"/>
      <c r="X3" s="143"/>
      <c r="Y3" s="142" t="s">
        <v>15</v>
      </c>
      <c r="Z3" s="143"/>
      <c r="AA3" s="142" t="s">
        <v>16</v>
      </c>
      <c r="AB3" s="156"/>
      <c r="AC3" s="156"/>
      <c r="AD3" s="156"/>
      <c r="AE3" s="151"/>
      <c r="AF3" s="142" t="s">
        <v>17</v>
      </c>
      <c r="AG3" s="143"/>
      <c r="AH3" s="144" t="s">
        <v>18</v>
      </c>
    </row>
    <row r="4" spans="1:39" s="87" customFormat="1" ht="45.75">
      <c r="A4" s="148"/>
      <c r="B4" s="145"/>
      <c r="C4" s="145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45"/>
      <c r="R4" s="145"/>
      <c r="S4" s="144" t="s">
        <v>19</v>
      </c>
      <c r="T4" s="144" t="s">
        <v>20</v>
      </c>
      <c r="U4" s="145"/>
      <c r="V4" s="144" t="s">
        <v>19</v>
      </c>
      <c r="W4" s="142" t="s">
        <v>21</v>
      </c>
      <c r="X4" s="155"/>
      <c r="Y4" s="145" t="s">
        <v>19</v>
      </c>
      <c r="Z4" s="88" t="s">
        <v>21</v>
      </c>
      <c r="AA4" s="144" t="s">
        <v>22</v>
      </c>
      <c r="AB4" s="144" t="s">
        <v>23</v>
      </c>
      <c r="AC4" s="144" t="s">
        <v>24</v>
      </c>
      <c r="AD4" s="144" t="s">
        <v>25</v>
      </c>
      <c r="AE4" s="144" t="s">
        <v>26</v>
      </c>
      <c r="AF4" s="142" t="s">
        <v>27</v>
      </c>
      <c r="AG4" s="151"/>
      <c r="AH4" s="145"/>
    </row>
    <row r="5" spans="1:39" s="87" customFormat="1" ht="228.75">
      <c r="A5" s="149"/>
      <c r="B5" s="146"/>
      <c r="C5" s="146"/>
      <c r="D5" s="150"/>
      <c r="E5" s="89" t="s">
        <v>28</v>
      </c>
      <c r="F5" s="90" t="s">
        <v>29</v>
      </c>
      <c r="G5" s="89" t="s">
        <v>28</v>
      </c>
      <c r="H5" s="90" t="s">
        <v>29</v>
      </c>
      <c r="I5" s="89" t="s">
        <v>28</v>
      </c>
      <c r="J5" s="90" t="s">
        <v>29</v>
      </c>
      <c r="K5" s="89" t="s">
        <v>28</v>
      </c>
      <c r="L5" s="90" t="s">
        <v>29</v>
      </c>
      <c r="M5" s="89" t="s">
        <v>28</v>
      </c>
      <c r="N5" s="90" t="s">
        <v>29</v>
      </c>
      <c r="O5" s="89" t="s">
        <v>28</v>
      </c>
      <c r="P5" s="90" t="s">
        <v>29</v>
      </c>
      <c r="Q5" s="146"/>
      <c r="R5" s="146"/>
      <c r="S5" s="146"/>
      <c r="T5" s="146"/>
      <c r="U5" s="146"/>
      <c r="V5" s="146"/>
      <c r="W5" s="88" t="s">
        <v>30</v>
      </c>
      <c r="X5" s="91" t="s">
        <v>31</v>
      </c>
      <c r="Y5" s="146"/>
      <c r="Z5" s="88" t="s">
        <v>31</v>
      </c>
      <c r="AA5" s="146"/>
      <c r="AB5" s="146"/>
      <c r="AC5" s="146"/>
      <c r="AD5" s="146"/>
      <c r="AE5" s="146"/>
      <c r="AF5" s="92" t="s">
        <v>32</v>
      </c>
      <c r="AG5" s="92" t="s">
        <v>33</v>
      </c>
      <c r="AH5" s="146"/>
      <c r="AJ5" s="93"/>
      <c r="AK5" s="93"/>
      <c r="AL5" s="93"/>
      <c r="AM5" s="93"/>
    </row>
    <row r="6" spans="1:39" s="99" customFormat="1" ht="45.75">
      <c r="A6" s="94">
        <v>1</v>
      </c>
      <c r="B6" s="95" t="s">
        <v>34</v>
      </c>
      <c r="C6" s="96" t="s">
        <v>35</v>
      </c>
      <c r="D6" s="97">
        <f>D7+D26</f>
        <v>323518.80576200003</v>
      </c>
      <c r="E6" s="97">
        <f>E7+E26</f>
        <v>0</v>
      </c>
      <c r="F6" s="98">
        <f>E6/D6</f>
        <v>0</v>
      </c>
      <c r="G6" s="97">
        <f>G7+G26</f>
        <v>0</v>
      </c>
      <c r="H6" s="98">
        <f>G6/D6</f>
        <v>0</v>
      </c>
      <c r="I6" s="97">
        <f>I7+I26</f>
        <v>1161.779</v>
      </c>
      <c r="J6" s="98">
        <f>I6/D6</f>
        <v>3.5910709958996163E-3</v>
      </c>
      <c r="K6" s="97">
        <f>K7+K26</f>
        <v>889.61999999999989</v>
      </c>
      <c r="L6" s="98">
        <f>K6/D6</f>
        <v>2.7498246907305232E-3</v>
      </c>
      <c r="M6" s="97">
        <f>M7+M26</f>
        <v>222912.36686200002</v>
      </c>
      <c r="N6" s="98">
        <f>M6/D6</f>
        <v>0.68902444894034331</v>
      </c>
      <c r="O6" s="97">
        <f>O7+O26</f>
        <v>98555.039400000009</v>
      </c>
      <c r="P6" s="98">
        <f>O6/D6</f>
        <v>0.30463465382752136</v>
      </c>
      <c r="Q6" s="97">
        <f>Q7+Q26</f>
        <v>13119.224</v>
      </c>
      <c r="R6" s="97">
        <f t="shared" ref="R6:AH6" si="0">R7+R26</f>
        <v>87385.626742000008</v>
      </c>
      <c r="S6" s="97">
        <f t="shared" si="0"/>
        <v>223013.95501999999</v>
      </c>
      <c r="T6" s="97">
        <f t="shared" si="0"/>
        <v>0</v>
      </c>
      <c r="U6" s="97">
        <f t="shared" si="0"/>
        <v>0</v>
      </c>
      <c r="V6" s="97">
        <f t="shared" si="0"/>
        <v>973.32300000000009</v>
      </c>
      <c r="W6" s="97">
        <f t="shared" si="0"/>
        <v>0</v>
      </c>
      <c r="X6" s="97">
        <f t="shared" si="0"/>
        <v>0</v>
      </c>
      <c r="Y6" s="97">
        <f t="shared" si="0"/>
        <v>555.11099999999999</v>
      </c>
      <c r="Z6" s="97">
        <f t="shared" si="0"/>
        <v>0</v>
      </c>
      <c r="AA6" s="97">
        <f t="shared" si="0"/>
        <v>0</v>
      </c>
      <c r="AB6" s="97">
        <f t="shared" si="0"/>
        <v>188.45600000000002</v>
      </c>
      <c r="AC6" s="97">
        <f t="shared" si="0"/>
        <v>334.5089999999999</v>
      </c>
      <c r="AD6" s="97">
        <f t="shared" si="0"/>
        <v>718.34360000000004</v>
      </c>
      <c r="AE6" s="97">
        <f t="shared" si="0"/>
        <v>169489.564262</v>
      </c>
      <c r="AF6" s="97">
        <f t="shared" si="0"/>
        <v>0</v>
      </c>
      <c r="AG6" s="97">
        <f t="shared" si="0"/>
        <v>53422.802599999995</v>
      </c>
      <c r="AH6" s="97">
        <f t="shared" si="0"/>
        <v>97836.695800000001</v>
      </c>
    </row>
    <row r="7" spans="1:39" s="104" customFormat="1" ht="45.75">
      <c r="A7" s="100">
        <v>253</v>
      </c>
      <c r="B7" s="101" t="s">
        <v>37</v>
      </c>
      <c r="C7" s="102" t="s">
        <v>35</v>
      </c>
      <c r="D7" s="97">
        <f t="shared" ref="D7" si="1">Q7+R7+S7</f>
        <v>277795.50907200004</v>
      </c>
      <c r="E7" s="97">
        <f t="shared" ref="E7" si="2">U7</f>
        <v>0</v>
      </c>
      <c r="F7" s="98">
        <f t="shared" ref="F7" si="3">E7/D7</f>
        <v>0</v>
      </c>
      <c r="G7" s="97">
        <f t="shared" ref="G7" si="4">X7</f>
        <v>0</v>
      </c>
      <c r="H7" s="98">
        <f t="shared" ref="H7" si="5">G7/D7</f>
        <v>0</v>
      </c>
      <c r="I7" s="97">
        <f t="shared" ref="I7" si="6">V7+AB7</f>
        <v>744.60000000000014</v>
      </c>
      <c r="J7" s="98">
        <f t="shared" ref="J7" si="7">I7/D7</f>
        <v>2.6803889036485901E-3</v>
      </c>
      <c r="K7" s="97">
        <f t="shared" ref="K7" si="8">Y7+AC7</f>
        <v>335.81999999999994</v>
      </c>
      <c r="L7" s="98">
        <f t="shared" ref="L7" si="9">K7/D7</f>
        <v>1.2088748343046859E-3</v>
      </c>
      <c r="M7" s="97">
        <f t="shared" ref="M7" si="10">AE7+AG7</f>
        <v>182761.05297200003</v>
      </c>
      <c r="N7" s="98">
        <f t="shared" ref="N7" si="11">M7/D7</f>
        <v>0.65789779533344206</v>
      </c>
      <c r="O7" s="97">
        <f t="shared" ref="O7" si="12">AD7+AF7+AH7</f>
        <v>93954.035600000003</v>
      </c>
      <c r="P7" s="98">
        <f t="shared" ref="P7" si="13">O7/D7</f>
        <v>0.33821293912871953</v>
      </c>
      <c r="Q7" s="103">
        <f t="shared" ref="Q7:AH7" si="14">SUM(Q8:Q25)</f>
        <v>12721.055</v>
      </c>
      <c r="R7" s="103">
        <f t="shared" si="14"/>
        <v>66053.508572000006</v>
      </c>
      <c r="S7" s="103">
        <f t="shared" si="14"/>
        <v>199020.9455</v>
      </c>
      <c r="T7" s="103">
        <f t="shared" si="14"/>
        <v>0</v>
      </c>
      <c r="U7" s="103">
        <f t="shared" si="14"/>
        <v>0</v>
      </c>
      <c r="V7" s="103">
        <f t="shared" si="14"/>
        <v>575.73800000000006</v>
      </c>
      <c r="W7" s="103">
        <f t="shared" si="14"/>
        <v>0</v>
      </c>
      <c r="X7" s="103">
        <f t="shared" si="14"/>
        <v>0</v>
      </c>
      <c r="Y7" s="103">
        <f t="shared" si="14"/>
        <v>8.7110000000000003</v>
      </c>
      <c r="Z7" s="103">
        <f t="shared" si="14"/>
        <v>0</v>
      </c>
      <c r="AA7" s="103">
        <f t="shared" si="14"/>
        <v>0</v>
      </c>
      <c r="AB7" s="103">
        <f t="shared" si="14"/>
        <v>168.86200000000002</v>
      </c>
      <c r="AC7" s="103">
        <f t="shared" si="14"/>
        <v>327.10899999999992</v>
      </c>
      <c r="AD7" s="103">
        <f t="shared" si="14"/>
        <v>602.42560000000003</v>
      </c>
      <c r="AE7" s="103">
        <f t="shared" si="14"/>
        <v>147752.35897200002</v>
      </c>
      <c r="AF7" s="103">
        <f t="shared" si="14"/>
        <v>0</v>
      </c>
      <c r="AG7" s="103">
        <f t="shared" si="14"/>
        <v>35008.694000000003</v>
      </c>
      <c r="AH7" s="103">
        <f t="shared" si="14"/>
        <v>93351.61</v>
      </c>
    </row>
    <row r="8" spans="1:39" s="104" customFormat="1" ht="45.75">
      <c r="A8" s="105">
        <v>317</v>
      </c>
      <c r="B8" s="106" t="s">
        <v>38</v>
      </c>
      <c r="C8" s="107" t="s">
        <v>39</v>
      </c>
      <c r="D8" s="97">
        <f t="shared" ref="D8:D15" si="15">Q8+R8+S8</f>
        <v>107.4714</v>
      </c>
      <c r="E8" s="97">
        <f t="shared" ref="E8:E15" si="16">U8</f>
        <v>0</v>
      </c>
      <c r="F8" s="98">
        <f t="shared" ref="F8:F15" si="17">E8/D8</f>
        <v>0</v>
      </c>
      <c r="G8" s="97">
        <f t="shared" ref="G8:G15" si="18">X8</f>
        <v>0</v>
      </c>
      <c r="H8" s="98">
        <f t="shared" ref="H8:H15" si="19">G8/D8</f>
        <v>0</v>
      </c>
      <c r="I8" s="97">
        <f t="shared" ref="I8:I15" si="20">V8+AB8</f>
        <v>0</v>
      </c>
      <c r="J8" s="98">
        <f t="shared" ref="J8:J15" si="21">I8/D8</f>
        <v>0</v>
      </c>
      <c r="K8" s="97">
        <f t="shared" ref="K8:K15" si="22">Y8+AC8</f>
        <v>0</v>
      </c>
      <c r="L8" s="98">
        <f t="shared" ref="L8:L15" si="23">K8/D8</f>
        <v>0</v>
      </c>
      <c r="M8" s="97">
        <f t="shared" ref="M8:M15" si="24">AE8+AG8</f>
        <v>104.81140000000001</v>
      </c>
      <c r="N8" s="98">
        <f t="shared" ref="N8:N15" si="25">M8/D8</f>
        <v>0.97524922909722966</v>
      </c>
      <c r="O8" s="97">
        <f t="shared" ref="O8:O15" si="26">AD8+AF8+AH8</f>
        <v>2.66</v>
      </c>
      <c r="P8" s="98">
        <f t="shared" ref="P8:P15" si="27">O8/D8</f>
        <v>2.4750770902770412E-2</v>
      </c>
      <c r="Q8" s="108">
        <v>0</v>
      </c>
      <c r="R8" s="108">
        <v>97.9114</v>
      </c>
      <c r="S8" s="108">
        <v>9.56</v>
      </c>
      <c r="T8" s="108">
        <v>0</v>
      </c>
      <c r="U8" s="108">
        <v>0</v>
      </c>
      <c r="V8" s="108">
        <v>0</v>
      </c>
      <c r="W8" s="108">
        <v>0</v>
      </c>
      <c r="X8" s="108">
        <v>0</v>
      </c>
      <c r="Y8" s="108">
        <v>0</v>
      </c>
      <c r="Z8" s="108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103.4114</v>
      </c>
      <c r="AF8" s="108">
        <v>0</v>
      </c>
      <c r="AG8" s="108">
        <v>1.4</v>
      </c>
      <c r="AH8" s="108">
        <v>2.66</v>
      </c>
    </row>
    <row r="9" spans="1:39" s="104" customFormat="1" ht="91.5">
      <c r="A9" s="105">
        <v>25</v>
      </c>
      <c r="B9" s="106" t="s">
        <v>46</v>
      </c>
      <c r="C9" s="107" t="s">
        <v>47</v>
      </c>
      <c r="D9" s="97">
        <f>Q9+R9+S9</f>
        <v>1.4</v>
      </c>
      <c r="E9" s="97">
        <f>U9</f>
        <v>0</v>
      </c>
      <c r="F9" s="98">
        <f>E9/D9</f>
        <v>0</v>
      </c>
      <c r="G9" s="97">
        <f>X9</f>
        <v>0</v>
      </c>
      <c r="H9" s="98">
        <f>G9/D9</f>
        <v>0</v>
      </c>
      <c r="I9" s="97">
        <f>V9+AB9</f>
        <v>0</v>
      </c>
      <c r="J9" s="98">
        <f>I9/D9</f>
        <v>0</v>
      </c>
      <c r="K9" s="97">
        <f>Y9+AC9</f>
        <v>0</v>
      </c>
      <c r="L9" s="98">
        <f>K9/D9</f>
        <v>0</v>
      </c>
      <c r="M9" s="97">
        <f>AE9+AG9</f>
        <v>1.4</v>
      </c>
      <c r="N9" s="98">
        <f>M9/D9</f>
        <v>1</v>
      </c>
      <c r="O9" s="97">
        <f>AD9+AF9+AH9</f>
        <v>0</v>
      </c>
      <c r="P9" s="98">
        <f>O9/D9</f>
        <v>0</v>
      </c>
      <c r="Q9" s="108">
        <v>0</v>
      </c>
      <c r="R9" s="108">
        <v>1.4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v>0</v>
      </c>
      <c r="Y9" s="108">
        <v>0</v>
      </c>
      <c r="Z9" s="108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1.4</v>
      </c>
      <c r="AF9" s="108">
        <v>0</v>
      </c>
      <c r="AG9" s="108">
        <v>0</v>
      </c>
      <c r="AH9" s="108">
        <v>0</v>
      </c>
    </row>
    <row r="10" spans="1:39" s="104" customFormat="1" ht="91.5">
      <c r="A10" s="105">
        <v>318</v>
      </c>
      <c r="B10" s="106" t="s">
        <v>40</v>
      </c>
      <c r="C10" s="107" t="s">
        <v>41</v>
      </c>
      <c r="D10" s="97">
        <f t="shared" si="15"/>
        <v>166.89099999999999</v>
      </c>
      <c r="E10" s="97">
        <f t="shared" si="16"/>
        <v>0</v>
      </c>
      <c r="F10" s="98">
        <f t="shared" si="17"/>
        <v>0</v>
      </c>
      <c r="G10" s="97">
        <f t="shared" si="18"/>
        <v>0</v>
      </c>
      <c r="H10" s="98">
        <f t="shared" si="19"/>
        <v>0</v>
      </c>
      <c r="I10" s="97">
        <f t="shared" si="20"/>
        <v>0</v>
      </c>
      <c r="J10" s="98">
        <f t="shared" si="21"/>
        <v>0</v>
      </c>
      <c r="K10" s="97">
        <f t="shared" si="22"/>
        <v>0</v>
      </c>
      <c r="L10" s="98">
        <f t="shared" si="23"/>
        <v>0</v>
      </c>
      <c r="M10" s="97">
        <f t="shared" si="24"/>
        <v>166.89099999999999</v>
      </c>
      <c r="N10" s="98">
        <f t="shared" si="25"/>
        <v>1</v>
      </c>
      <c r="O10" s="97">
        <f t="shared" si="26"/>
        <v>0</v>
      </c>
      <c r="P10" s="98">
        <f t="shared" si="27"/>
        <v>0</v>
      </c>
      <c r="Q10" s="108">
        <v>0</v>
      </c>
      <c r="R10" s="108">
        <v>166.89099999999999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166.89099999999999</v>
      </c>
      <c r="AF10" s="108">
        <v>0</v>
      </c>
      <c r="AG10" s="108">
        <v>0</v>
      </c>
      <c r="AH10" s="108">
        <v>0</v>
      </c>
    </row>
    <row r="11" spans="1:39" s="104" customFormat="1" ht="45.75">
      <c r="A11" s="105">
        <v>319</v>
      </c>
      <c r="B11" s="106" t="s">
        <v>42</v>
      </c>
      <c r="C11" s="107" t="s">
        <v>43</v>
      </c>
      <c r="D11" s="97">
        <f t="shared" si="15"/>
        <v>705.57801500000005</v>
      </c>
      <c r="E11" s="97">
        <f t="shared" si="16"/>
        <v>0</v>
      </c>
      <c r="F11" s="98">
        <f t="shared" si="17"/>
        <v>0</v>
      </c>
      <c r="G11" s="97">
        <f t="shared" si="18"/>
        <v>0</v>
      </c>
      <c r="H11" s="98">
        <f t="shared" si="19"/>
        <v>0</v>
      </c>
      <c r="I11" s="97">
        <f t="shared" si="20"/>
        <v>0</v>
      </c>
      <c r="J11" s="98">
        <f t="shared" si="21"/>
        <v>0</v>
      </c>
      <c r="K11" s="97">
        <f t="shared" si="22"/>
        <v>0</v>
      </c>
      <c r="L11" s="98">
        <f t="shared" si="23"/>
        <v>0</v>
      </c>
      <c r="M11" s="97">
        <f t="shared" si="24"/>
        <v>445.97801500000003</v>
      </c>
      <c r="N11" s="98">
        <f t="shared" si="25"/>
        <v>0.63207470402829935</v>
      </c>
      <c r="O11" s="97">
        <f t="shared" si="26"/>
        <v>259.59999999999997</v>
      </c>
      <c r="P11" s="98">
        <f t="shared" si="27"/>
        <v>0.36792529597170054</v>
      </c>
      <c r="Q11" s="108">
        <v>36.4</v>
      </c>
      <c r="R11" s="108">
        <v>193.948015</v>
      </c>
      <c r="S11" s="108">
        <v>475.23</v>
      </c>
      <c r="T11" s="108">
        <v>0</v>
      </c>
      <c r="U11" s="108">
        <v>0</v>
      </c>
      <c r="V11" s="108">
        <v>0</v>
      </c>
      <c r="W11" s="108">
        <v>0</v>
      </c>
      <c r="X11" s="108">
        <v>0</v>
      </c>
      <c r="Y11" s="108">
        <v>0</v>
      </c>
      <c r="Z11" s="108">
        <v>0</v>
      </c>
      <c r="AA11" s="108">
        <v>0</v>
      </c>
      <c r="AB11" s="108">
        <v>0</v>
      </c>
      <c r="AC11" s="108">
        <v>0</v>
      </c>
      <c r="AD11" s="108">
        <v>5.62</v>
      </c>
      <c r="AE11" s="108">
        <v>239.49801500000001</v>
      </c>
      <c r="AF11" s="108">
        <v>0</v>
      </c>
      <c r="AG11" s="108">
        <v>206.48</v>
      </c>
      <c r="AH11" s="108">
        <v>253.98</v>
      </c>
    </row>
    <row r="12" spans="1:39" s="104" customFormat="1" ht="45.75">
      <c r="A12" s="105">
        <v>320</v>
      </c>
      <c r="B12" s="106" t="s">
        <v>44</v>
      </c>
      <c r="C12" s="107" t="s">
        <v>45</v>
      </c>
      <c r="D12" s="97">
        <f t="shared" si="15"/>
        <v>1850.0450000000001</v>
      </c>
      <c r="E12" s="97">
        <f t="shared" si="16"/>
        <v>0</v>
      </c>
      <c r="F12" s="98">
        <f t="shared" si="17"/>
        <v>0</v>
      </c>
      <c r="G12" s="97">
        <f t="shared" si="18"/>
        <v>0</v>
      </c>
      <c r="H12" s="98">
        <f t="shared" si="19"/>
        <v>0</v>
      </c>
      <c r="I12" s="97">
        <f t="shared" si="20"/>
        <v>0</v>
      </c>
      <c r="J12" s="98">
        <f t="shared" si="21"/>
        <v>0</v>
      </c>
      <c r="K12" s="97">
        <f t="shared" si="22"/>
        <v>0</v>
      </c>
      <c r="L12" s="98">
        <f t="shared" si="23"/>
        <v>0</v>
      </c>
      <c r="M12" s="97">
        <f t="shared" si="24"/>
        <v>1035.1849999999999</v>
      </c>
      <c r="N12" s="98">
        <f t="shared" si="25"/>
        <v>0.55954584888475678</v>
      </c>
      <c r="O12" s="97">
        <f t="shared" si="26"/>
        <v>814.86</v>
      </c>
      <c r="P12" s="98">
        <f t="shared" si="27"/>
        <v>0.44045415111524311</v>
      </c>
      <c r="Q12" s="108">
        <v>83.6</v>
      </c>
      <c r="R12" s="108">
        <v>135.755</v>
      </c>
      <c r="S12" s="108">
        <v>1630.69</v>
      </c>
      <c r="T12" s="108">
        <v>0</v>
      </c>
      <c r="U12" s="108">
        <v>0</v>
      </c>
      <c r="V12" s="108">
        <v>0</v>
      </c>
      <c r="W12" s="108">
        <v>0</v>
      </c>
      <c r="X12" s="108">
        <v>0</v>
      </c>
      <c r="Y12" s="108">
        <v>0</v>
      </c>
      <c r="Z12" s="108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476.97500000000002</v>
      </c>
      <c r="AF12" s="108">
        <v>0</v>
      </c>
      <c r="AG12" s="108">
        <v>558.21</v>
      </c>
      <c r="AH12" s="108">
        <v>814.86</v>
      </c>
    </row>
    <row r="13" spans="1:39" s="104" customFormat="1" ht="91.5">
      <c r="A13" s="105">
        <v>322</v>
      </c>
      <c r="B13" s="106" t="s">
        <v>117</v>
      </c>
      <c r="C13" s="107" t="s">
        <v>118</v>
      </c>
      <c r="D13" s="97">
        <f t="shared" si="15"/>
        <v>28.009</v>
      </c>
      <c r="E13" s="97">
        <f t="shared" si="16"/>
        <v>0</v>
      </c>
      <c r="F13" s="98">
        <f t="shared" si="17"/>
        <v>0</v>
      </c>
      <c r="G13" s="97">
        <f t="shared" si="18"/>
        <v>0</v>
      </c>
      <c r="H13" s="98">
        <f t="shared" si="19"/>
        <v>0</v>
      </c>
      <c r="I13" s="97">
        <f t="shared" si="20"/>
        <v>0</v>
      </c>
      <c r="J13" s="98">
        <f t="shared" si="21"/>
        <v>0</v>
      </c>
      <c r="K13" s="97">
        <f t="shared" si="22"/>
        <v>0</v>
      </c>
      <c r="L13" s="98">
        <f t="shared" si="23"/>
        <v>0</v>
      </c>
      <c r="M13" s="97">
        <f t="shared" si="24"/>
        <v>28.009</v>
      </c>
      <c r="N13" s="98">
        <f t="shared" si="25"/>
        <v>1</v>
      </c>
      <c r="O13" s="97">
        <f t="shared" si="26"/>
        <v>0</v>
      </c>
      <c r="P13" s="98">
        <f t="shared" si="27"/>
        <v>0</v>
      </c>
      <c r="Q13" s="108">
        <v>0</v>
      </c>
      <c r="R13" s="108">
        <v>28.009</v>
      </c>
      <c r="S13" s="108">
        <v>0</v>
      </c>
      <c r="T13" s="108">
        <v>0</v>
      </c>
      <c r="U13" s="108">
        <v>0</v>
      </c>
      <c r="V13" s="108">
        <v>0</v>
      </c>
      <c r="W13" s="108">
        <v>0</v>
      </c>
      <c r="X13" s="108">
        <v>0</v>
      </c>
      <c r="Y13" s="108">
        <v>0</v>
      </c>
      <c r="Z13" s="108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28.009</v>
      </c>
      <c r="AF13" s="108">
        <v>0</v>
      </c>
      <c r="AG13" s="108">
        <v>0</v>
      </c>
      <c r="AH13" s="108">
        <v>0</v>
      </c>
    </row>
    <row r="14" spans="1:39" s="104" customFormat="1" ht="91.5">
      <c r="A14" s="105">
        <v>323</v>
      </c>
      <c r="B14" s="106" t="s">
        <v>46</v>
      </c>
      <c r="C14" s="107" t="s">
        <v>47</v>
      </c>
      <c r="D14" s="97">
        <f t="shared" si="15"/>
        <v>95781.905106999999</v>
      </c>
      <c r="E14" s="97">
        <f t="shared" si="16"/>
        <v>0</v>
      </c>
      <c r="F14" s="98">
        <f t="shared" si="17"/>
        <v>0</v>
      </c>
      <c r="G14" s="97">
        <f t="shared" si="18"/>
        <v>0</v>
      </c>
      <c r="H14" s="98">
        <f t="shared" si="19"/>
        <v>0</v>
      </c>
      <c r="I14" s="97">
        <f t="shared" si="20"/>
        <v>0.97099999999999997</v>
      </c>
      <c r="J14" s="98">
        <f t="shared" si="21"/>
        <v>1.0137614186262795E-5</v>
      </c>
      <c r="K14" s="97">
        <f t="shared" si="22"/>
        <v>27.863999999999997</v>
      </c>
      <c r="L14" s="98">
        <f t="shared" si="23"/>
        <v>2.909108977199037E-4</v>
      </c>
      <c r="M14" s="97">
        <f t="shared" si="24"/>
        <v>60584.209007000005</v>
      </c>
      <c r="N14" s="98">
        <f t="shared" si="25"/>
        <v>0.63252248887010654</v>
      </c>
      <c r="O14" s="97">
        <f t="shared" si="26"/>
        <v>35168.8606</v>
      </c>
      <c r="P14" s="98">
        <f t="shared" si="27"/>
        <v>0.3671764573977947</v>
      </c>
      <c r="Q14" s="108">
        <v>1079.857</v>
      </c>
      <c r="R14" s="108">
        <v>10136.257607</v>
      </c>
      <c r="S14" s="108">
        <v>84565.790500000003</v>
      </c>
      <c r="T14" s="108">
        <v>0</v>
      </c>
      <c r="U14" s="108">
        <v>0</v>
      </c>
      <c r="V14" s="108">
        <v>0.85</v>
      </c>
      <c r="W14" s="108">
        <v>0</v>
      </c>
      <c r="X14" s="108">
        <v>0</v>
      </c>
      <c r="Y14" s="108">
        <v>8.7110000000000003</v>
      </c>
      <c r="Z14" s="108">
        <v>0</v>
      </c>
      <c r="AA14" s="108">
        <v>0</v>
      </c>
      <c r="AB14" s="108">
        <v>0.121</v>
      </c>
      <c r="AC14" s="108">
        <v>19.152999999999999</v>
      </c>
      <c r="AD14" s="108">
        <v>226.12860000000001</v>
      </c>
      <c r="AE14" s="108">
        <v>53565.737007000003</v>
      </c>
      <c r="AF14" s="108">
        <v>0</v>
      </c>
      <c r="AG14" s="108">
        <v>7018.4719999999998</v>
      </c>
      <c r="AH14" s="108">
        <v>34942.732000000004</v>
      </c>
    </row>
    <row r="15" spans="1:39" s="104" customFormat="1" ht="91.5">
      <c r="A15" s="105">
        <v>324</v>
      </c>
      <c r="B15" s="106" t="s">
        <v>72</v>
      </c>
      <c r="C15" s="107" t="s">
        <v>73</v>
      </c>
      <c r="D15" s="97">
        <f t="shared" si="15"/>
        <v>144.36000000000001</v>
      </c>
      <c r="E15" s="97">
        <f t="shared" si="16"/>
        <v>0</v>
      </c>
      <c r="F15" s="98">
        <f t="shared" si="17"/>
        <v>0</v>
      </c>
      <c r="G15" s="97">
        <f t="shared" si="18"/>
        <v>0</v>
      </c>
      <c r="H15" s="98">
        <f t="shared" si="19"/>
        <v>0</v>
      </c>
      <c r="I15" s="97">
        <f t="shared" si="20"/>
        <v>0</v>
      </c>
      <c r="J15" s="98">
        <f t="shared" si="21"/>
        <v>0</v>
      </c>
      <c r="K15" s="97">
        <f t="shared" si="22"/>
        <v>0.36</v>
      </c>
      <c r="L15" s="98">
        <f t="shared" si="23"/>
        <v>2.4937655860349122E-3</v>
      </c>
      <c r="M15" s="97">
        <f t="shared" si="24"/>
        <v>144</v>
      </c>
      <c r="N15" s="98">
        <f t="shared" si="25"/>
        <v>0.99750623441396502</v>
      </c>
      <c r="O15" s="97">
        <f t="shared" si="26"/>
        <v>0</v>
      </c>
      <c r="P15" s="98">
        <f t="shared" si="27"/>
        <v>0</v>
      </c>
      <c r="Q15" s="108">
        <v>0</v>
      </c>
      <c r="R15" s="108">
        <v>144.36000000000001</v>
      </c>
      <c r="S15" s="108">
        <v>0</v>
      </c>
      <c r="T15" s="108">
        <v>0</v>
      </c>
      <c r="U15" s="108">
        <v>0</v>
      </c>
      <c r="V15" s="108">
        <v>0</v>
      </c>
      <c r="W15" s="108">
        <v>0</v>
      </c>
      <c r="X15" s="108">
        <v>0</v>
      </c>
      <c r="Y15" s="108">
        <v>0</v>
      </c>
      <c r="Z15" s="108">
        <v>0</v>
      </c>
      <c r="AA15" s="108">
        <v>0</v>
      </c>
      <c r="AB15" s="108">
        <v>0</v>
      </c>
      <c r="AC15" s="108">
        <v>0.36</v>
      </c>
      <c r="AD15" s="108">
        <v>0</v>
      </c>
      <c r="AE15" s="108">
        <v>144</v>
      </c>
      <c r="AF15" s="108">
        <v>0</v>
      </c>
      <c r="AG15" s="108">
        <v>0</v>
      </c>
      <c r="AH15" s="108">
        <v>0</v>
      </c>
    </row>
    <row r="16" spans="1:39" s="104" customFormat="1" ht="91.5">
      <c r="A16" s="105">
        <v>362</v>
      </c>
      <c r="B16" s="106" t="s">
        <v>119</v>
      </c>
      <c r="C16" s="107" t="s">
        <v>120</v>
      </c>
      <c r="D16" s="97">
        <f t="shared" ref="D16:D20" si="28">Q16+R16+S16</f>
        <v>50.536499999999997</v>
      </c>
      <c r="E16" s="97">
        <f t="shared" ref="E16:E20" si="29">U16</f>
        <v>0</v>
      </c>
      <c r="F16" s="98">
        <f t="shared" ref="F16:F20" si="30">E16/D16</f>
        <v>0</v>
      </c>
      <c r="G16" s="97">
        <f t="shared" ref="G16:G20" si="31">X16</f>
        <v>0</v>
      </c>
      <c r="H16" s="98">
        <f t="shared" ref="H16:H20" si="32">G16/D16</f>
        <v>0</v>
      </c>
      <c r="I16" s="97">
        <f t="shared" ref="I16:I20" si="33">V16+AB16</f>
        <v>0</v>
      </c>
      <c r="J16" s="98">
        <f t="shared" ref="J16:J20" si="34">I16/D16</f>
        <v>0</v>
      </c>
      <c r="K16" s="97">
        <f t="shared" ref="K16:K20" si="35">Y16+AC16</f>
        <v>0</v>
      </c>
      <c r="L16" s="98">
        <f t="shared" ref="L16:L20" si="36">K16/D16</f>
        <v>0</v>
      </c>
      <c r="M16" s="97">
        <f t="shared" ref="M16:M20" si="37">AE16+AG16</f>
        <v>50.536499999999997</v>
      </c>
      <c r="N16" s="98">
        <f t="shared" ref="N16:N20" si="38">M16/D16</f>
        <v>1</v>
      </c>
      <c r="O16" s="97">
        <f t="shared" ref="O16:O20" si="39">AD16+AF16+AH16</f>
        <v>0</v>
      </c>
      <c r="P16" s="98">
        <f t="shared" ref="P16:P20" si="40">O16/D16</f>
        <v>0</v>
      </c>
      <c r="Q16" s="108">
        <v>0</v>
      </c>
      <c r="R16" s="108">
        <v>50.536499999999997</v>
      </c>
      <c r="S16" s="108">
        <v>0</v>
      </c>
      <c r="T16" s="108">
        <v>0</v>
      </c>
      <c r="U16" s="108">
        <v>0</v>
      </c>
      <c r="V16" s="108">
        <v>0</v>
      </c>
      <c r="W16" s="108">
        <v>0</v>
      </c>
      <c r="X16" s="108">
        <v>0</v>
      </c>
      <c r="Y16" s="108">
        <v>0</v>
      </c>
      <c r="Z16" s="108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50.536499999999997</v>
      </c>
      <c r="AF16" s="108">
        <v>0</v>
      </c>
      <c r="AG16" s="108">
        <v>0</v>
      </c>
      <c r="AH16" s="108">
        <v>0</v>
      </c>
    </row>
    <row r="17" spans="1:34" s="104" customFormat="1" ht="45.75">
      <c r="A17" s="105">
        <v>387</v>
      </c>
      <c r="B17" s="106" t="s">
        <v>99</v>
      </c>
      <c r="C17" s="107" t="s">
        <v>100</v>
      </c>
      <c r="D17" s="97">
        <f t="shared" si="28"/>
        <v>1050.2840000000001</v>
      </c>
      <c r="E17" s="97">
        <f t="shared" si="29"/>
        <v>0</v>
      </c>
      <c r="F17" s="98">
        <f t="shared" si="30"/>
        <v>0</v>
      </c>
      <c r="G17" s="97">
        <f t="shared" si="31"/>
        <v>0</v>
      </c>
      <c r="H17" s="98">
        <f t="shared" si="32"/>
        <v>0</v>
      </c>
      <c r="I17" s="97">
        <f t="shared" si="33"/>
        <v>743.62900000000002</v>
      </c>
      <c r="J17" s="98">
        <f t="shared" si="34"/>
        <v>0.70802659090303188</v>
      </c>
      <c r="K17" s="97">
        <f t="shared" si="35"/>
        <v>306.65499999999997</v>
      </c>
      <c r="L17" s="98">
        <f t="shared" si="36"/>
        <v>0.29197340909696801</v>
      </c>
      <c r="M17" s="97">
        <f t="shared" si="37"/>
        <v>0</v>
      </c>
      <c r="N17" s="98">
        <f t="shared" si="38"/>
        <v>0</v>
      </c>
      <c r="O17" s="97">
        <f t="shared" si="39"/>
        <v>0</v>
      </c>
      <c r="P17" s="98">
        <f t="shared" si="40"/>
        <v>0</v>
      </c>
      <c r="Q17" s="108">
        <v>0</v>
      </c>
      <c r="R17" s="108">
        <v>475.39600000000002</v>
      </c>
      <c r="S17" s="108">
        <v>574.88800000000003</v>
      </c>
      <c r="T17" s="108">
        <v>0</v>
      </c>
      <c r="U17" s="108">
        <v>0</v>
      </c>
      <c r="V17" s="108">
        <v>574.88800000000003</v>
      </c>
      <c r="W17" s="108">
        <v>0</v>
      </c>
      <c r="X17" s="108">
        <v>0</v>
      </c>
      <c r="Y17" s="108">
        <v>0</v>
      </c>
      <c r="Z17" s="108">
        <v>0</v>
      </c>
      <c r="AA17" s="108">
        <v>0</v>
      </c>
      <c r="AB17" s="108">
        <v>168.74100000000001</v>
      </c>
      <c r="AC17" s="108">
        <v>306.65499999999997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</row>
    <row r="18" spans="1:34" s="104" customFormat="1" ht="45.75">
      <c r="A18" s="105">
        <v>396</v>
      </c>
      <c r="B18" s="106" t="s">
        <v>51</v>
      </c>
      <c r="C18" s="107" t="s">
        <v>52</v>
      </c>
      <c r="D18" s="97">
        <f t="shared" si="28"/>
        <v>163067.49420000002</v>
      </c>
      <c r="E18" s="97">
        <f t="shared" si="29"/>
        <v>0</v>
      </c>
      <c r="F18" s="98">
        <f t="shared" si="30"/>
        <v>0</v>
      </c>
      <c r="G18" s="97">
        <f t="shared" si="31"/>
        <v>0</v>
      </c>
      <c r="H18" s="98">
        <f t="shared" si="32"/>
        <v>0</v>
      </c>
      <c r="I18" s="97">
        <f t="shared" si="33"/>
        <v>0</v>
      </c>
      <c r="J18" s="98">
        <f t="shared" si="34"/>
        <v>0</v>
      </c>
      <c r="K18" s="97">
        <f t="shared" si="35"/>
        <v>0.4</v>
      </c>
      <c r="L18" s="98">
        <f t="shared" si="36"/>
        <v>2.4529720160500264E-6</v>
      </c>
      <c r="M18" s="97">
        <f t="shared" si="37"/>
        <v>110526.3272</v>
      </c>
      <c r="N18" s="98">
        <f t="shared" si="38"/>
        <v>0.67779496914597215</v>
      </c>
      <c r="O18" s="97">
        <f t="shared" si="39"/>
        <v>52540.767</v>
      </c>
      <c r="P18" s="98">
        <f t="shared" si="40"/>
        <v>0.32220257788201173</v>
      </c>
      <c r="Q18" s="108">
        <v>11497.7</v>
      </c>
      <c r="R18" s="108">
        <v>49222.157200000001</v>
      </c>
      <c r="S18" s="108">
        <v>102347.637</v>
      </c>
      <c r="T18" s="108">
        <v>0</v>
      </c>
      <c r="U18" s="108">
        <v>0</v>
      </c>
      <c r="V18" s="108">
        <v>0</v>
      </c>
      <c r="W18" s="108">
        <v>0</v>
      </c>
      <c r="X18" s="108">
        <v>0</v>
      </c>
      <c r="Y18" s="108">
        <v>0</v>
      </c>
      <c r="Z18" s="108">
        <v>0</v>
      </c>
      <c r="AA18" s="108">
        <v>0</v>
      </c>
      <c r="AB18" s="108">
        <v>0</v>
      </c>
      <c r="AC18" s="108">
        <v>0.4</v>
      </c>
      <c r="AD18" s="108">
        <v>366.56700000000001</v>
      </c>
      <c r="AE18" s="108">
        <v>83997.737200000003</v>
      </c>
      <c r="AF18" s="108">
        <v>0</v>
      </c>
      <c r="AG18" s="108">
        <v>26528.59</v>
      </c>
      <c r="AH18" s="108">
        <v>52174.2</v>
      </c>
    </row>
    <row r="19" spans="1:34" s="104" customFormat="1" ht="137.25">
      <c r="A19" s="105">
        <v>407</v>
      </c>
      <c r="B19" s="106" t="s">
        <v>53</v>
      </c>
      <c r="C19" s="107" t="s">
        <v>54</v>
      </c>
      <c r="D19" s="97">
        <f t="shared" si="28"/>
        <v>144.57</v>
      </c>
      <c r="E19" s="97">
        <f t="shared" si="29"/>
        <v>0</v>
      </c>
      <c r="F19" s="98">
        <f t="shared" si="30"/>
        <v>0</v>
      </c>
      <c r="G19" s="97">
        <f t="shared" si="31"/>
        <v>0</v>
      </c>
      <c r="H19" s="98">
        <f t="shared" si="32"/>
        <v>0</v>
      </c>
      <c r="I19" s="97">
        <f t="shared" si="33"/>
        <v>0</v>
      </c>
      <c r="J19" s="98">
        <f t="shared" si="34"/>
        <v>0</v>
      </c>
      <c r="K19" s="97">
        <f t="shared" si="35"/>
        <v>0</v>
      </c>
      <c r="L19" s="98">
        <f t="shared" si="36"/>
        <v>0</v>
      </c>
      <c r="M19" s="97">
        <f t="shared" si="37"/>
        <v>144.57</v>
      </c>
      <c r="N19" s="98">
        <f t="shared" si="38"/>
        <v>1</v>
      </c>
      <c r="O19" s="97">
        <f t="shared" si="39"/>
        <v>0</v>
      </c>
      <c r="P19" s="98">
        <f t="shared" si="40"/>
        <v>0</v>
      </c>
      <c r="Q19" s="108">
        <v>0</v>
      </c>
      <c r="R19" s="108">
        <v>144.57</v>
      </c>
      <c r="S19" s="108">
        <v>0</v>
      </c>
      <c r="T19" s="108">
        <v>0</v>
      </c>
      <c r="U19" s="108">
        <v>0</v>
      </c>
      <c r="V19" s="108">
        <v>0</v>
      </c>
      <c r="W19" s="108">
        <v>0</v>
      </c>
      <c r="X19" s="108">
        <v>0</v>
      </c>
      <c r="Y19" s="108">
        <v>0</v>
      </c>
      <c r="Z19" s="108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144.57</v>
      </c>
      <c r="AF19" s="108">
        <v>0</v>
      </c>
      <c r="AG19" s="108">
        <v>0</v>
      </c>
      <c r="AH19" s="108">
        <v>0</v>
      </c>
    </row>
    <row r="20" spans="1:34" s="104" customFormat="1" ht="91.5">
      <c r="A20" s="105">
        <v>410</v>
      </c>
      <c r="B20" s="106" t="s">
        <v>55</v>
      </c>
      <c r="C20" s="107" t="s">
        <v>56</v>
      </c>
      <c r="D20" s="97">
        <f t="shared" si="28"/>
        <v>429.07159999999999</v>
      </c>
      <c r="E20" s="97">
        <f t="shared" si="29"/>
        <v>0</v>
      </c>
      <c r="F20" s="98">
        <f t="shared" si="30"/>
        <v>0</v>
      </c>
      <c r="G20" s="97">
        <f t="shared" si="31"/>
        <v>0</v>
      </c>
      <c r="H20" s="98">
        <f t="shared" si="32"/>
        <v>0</v>
      </c>
      <c r="I20" s="97">
        <f t="shared" si="33"/>
        <v>0</v>
      </c>
      <c r="J20" s="98">
        <f t="shared" si="34"/>
        <v>0</v>
      </c>
      <c r="K20" s="97">
        <f t="shared" si="35"/>
        <v>0</v>
      </c>
      <c r="L20" s="98">
        <f t="shared" si="36"/>
        <v>0</v>
      </c>
      <c r="M20" s="97">
        <f t="shared" si="37"/>
        <v>421.80160000000001</v>
      </c>
      <c r="N20" s="98">
        <f t="shared" si="38"/>
        <v>0.98305644092967237</v>
      </c>
      <c r="O20" s="97">
        <f t="shared" si="39"/>
        <v>7.27</v>
      </c>
      <c r="P20" s="98">
        <f t="shared" si="40"/>
        <v>1.6943559070327657E-2</v>
      </c>
      <c r="Q20" s="108">
        <v>0</v>
      </c>
      <c r="R20" s="108">
        <v>364.48160000000001</v>
      </c>
      <c r="S20" s="108">
        <v>64.59</v>
      </c>
      <c r="T20" s="108">
        <v>0</v>
      </c>
      <c r="U20" s="108">
        <v>0</v>
      </c>
      <c r="V20" s="108">
        <v>0</v>
      </c>
      <c r="W20" s="108">
        <v>0</v>
      </c>
      <c r="X20" s="108">
        <v>0</v>
      </c>
      <c r="Y20" s="108">
        <v>0</v>
      </c>
      <c r="Z20" s="108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391.48160000000001</v>
      </c>
      <c r="AF20" s="108">
        <v>0</v>
      </c>
      <c r="AG20" s="108">
        <v>30.32</v>
      </c>
      <c r="AH20" s="108">
        <v>7.27</v>
      </c>
    </row>
    <row r="21" spans="1:34" s="104" customFormat="1" ht="45.75">
      <c r="A21" s="105">
        <v>429</v>
      </c>
      <c r="B21" s="106" t="s">
        <v>121</v>
      </c>
      <c r="C21" s="107" t="s">
        <v>122</v>
      </c>
      <c r="D21" s="97">
        <f t="shared" ref="D21" si="41">Q21+R21+S21</f>
        <v>3.0680000000000001</v>
      </c>
      <c r="E21" s="97">
        <f t="shared" ref="E21" si="42">U21</f>
        <v>0</v>
      </c>
      <c r="F21" s="98">
        <f t="shared" ref="F21" si="43">E21/D21</f>
        <v>0</v>
      </c>
      <c r="G21" s="97">
        <f t="shared" ref="G21" si="44">X21</f>
        <v>0</v>
      </c>
      <c r="H21" s="98">
        <f t="shared" ref="H21" si="45">G21/D21</f>
        <v>0</v>
      </c>
      <c r="I21" s="97">
        <f t="shared" ref="I21" si="46">V21+AB21</f>
        <v>0</v>
      </c>
      <c r="J21" s="98">
        <f t="shared" ref="J21" si="47">I21/D21</f>
        <v>0</v>
      </c>
      <c r="K21" s="97">
        <f t="shared" ref="K21" si="48">Y21+AC21</f>
        <v>0</v>
      </c>
      <c r="L21" s="98">
        <f t="shared" ref="L21" si="49">K21/D21</f>
        <v>0</v>
      </c>
      <c r="M21" s="97">
        <f t="shared" ref="M21" si="50">AE21+AG21</f>
        <v>3.0680000000000001</v>
      </c>
      <c r="N21" s="98">
        <f t="shared" ref="N21" si="51">M21/D21</f>
        <v>1</v>
      </c>
      <c r="O21" s="97">
        <f t="shared" ref="O21" si="52">AD21+AF21+AH21</f>
        <v>0</v>
      </c>
      <c r="P21" s="98">
        <f t="shared" ref="P21" si="53">O21/D21</f>
        <v>0</v>
      </c>
      <c r="Q21" s="108">
        <v>0</v>
      </c>
      <c r="R21" s="108">
        <v>3.0680000000000001</v>
      </c>
      <c r="S21" s="108">
        <v>0</v>
      </c>
      <c r="T21" s="108">
        <v>0</v>
      </c>
      <c r="U21" s="108">
        <v>0</v>
      </c>
      <c r="V21" s="108">
        <v>0</v>
      </c>
      <c r="W21" s="108">
        <v>0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3.0680000000000001</v>
      </c>
      <c r="AF21" s="108">
        <v>0</v>
      </c>
      <c r="AG21" s="108">
        <v>0</v>
      </c>
      <c r="AH21" s="108">
        <v>0</v>
      </c>
    </row>
    <row r="22" spans="1:34" s="104" customFormat="1" ht="91.5">
      <c r="A22" s="105">
        <v>568</v>
      </c>
      <c r="B22" s="106" t="s">
        <v>63</v>
      </c>
      <c r="C22" s="107" t="s">
        <v>64</v>
      </c>
      <c r="D22" s="97">
        <f t="shared" ref="D22:D25" si="54">Q22+R22+S22</f>
        <v>1.75</v>
      </c>
      <c r="E22" s="97">
        <f t="shared" ref="E22:E25" si="55">U22</f>
        <v>0</v>
      </c>
      <c r="F22" s="98">
        <f t="shared" ref="F22:F25" si="56">E22/D22</f>
        <v>0</v>
      </c>
      <c r="G22" s="97">
        <f t="shared" ref="G22:G25" si="57">X22</f>
        <v>0</v>
      </c>
      <c r="H22" s="98">
        <f t="shared" ref="H22:H25" si="58">G22/D22</f>
        <v>0</v>
      </c>
      <c r="I22" s="97">
        <f t="shared" ref="I22:I25" si="59">V22+AB22</f>
        <v>0</v>
      </c>
      <c r="J22" s="98">
        <f t="shared" ref="J22:J25" si="60">I22/D22</f>
        <v>0</v>
      </c>
      <c r="K22" s="97">
        <f t="shared" ref="K22:K25" si="61">Y22+AC22</f>
        <v>0</v>
      </c>
      <c r="L22" s="98">
        <f t="shared" ref="L22:L25" si="62">K22/D22</f>
        <v>0</v>
      </c>
      <c r="M22" s="97">
        <f t="shared" ref="M22:M25" si="63">AE22+AG22</f>
        <v>1.75</v>
      </c>
      <c r="N22" s="98">
        <f t="shared" ref="N22:N25" si="64">M22/D22</f>
        <v>1</v>
      </c>
      <c r="O22" s="97">
        <f t="shared" ref="O22:O25" si="65">AD22+AF22+AH22</f>
        <v>0</v>
      </c>
      <c r="P22" s="98">
        <f t="shared" ref="P22:P25" si="66">O22/D22</f>
        <v>0</v>
      </c>
      <c r="Q22" s="108">
        <v>0</v>
      </c>
      <c r="R22" s="108">
        <v>1.75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1.75</v>
      </c>
      <c r="AF22" s="108">
        <v>0</v>
      </c>
      <c r="AG22" s="108">
        <v>0</v>
      </c>
      <c r="AH22" s="108">
        <v>0</v>
      </c>
    </row>
    <row r="23" spans="1:34" s="104" customFormat="1" ht="45.75">
      <c r="A23" s="105">
        <v>569</v>
      </c>
      <c r="B23" s="106" t="s">
        <v>101</v>
      </c>
      <c r="C23" s="107" t="s">
        <v>102</v>
      </c>
      <c r="D23" s="97">
        <f t="shared" si="54"/>
        <v>196.983</v>
      </c>
      <c r="E23" s="97">
        <f t="shared" si="55"/>
        <v>0</v>
      </c>
      <c r="F23" s="98">
        <f t="shared" si="56"/>
        <v>0</v>
      </c>
      <c r="G23" s="97">
        <f t="shared" si="57"/>
        <v>0</v>
      </c>
      <c r="H23" s="98">
        <f t="shared" si="58"/>
        <v>0</v>
      </c>
      <c r="I23" s="97">
        <f t="shared" si="59"/>
        <v>0</v>
      </c>
      <c r="J23" s="98">
        <f t="shared" si="60"/>
        <v>0</v>
      </c>
      <c r="K23" s="97">
        <f t="shared" si="61"/>
        <v>0</v>
      </c>
      <c r="L23" s="98">
        <f t="shared" si="62"/>
        <v>0</v>
      </c>
      <c r="M23" s="97">
        <f t="shared" si="63"/>
        <v>196.983</v>
      </c>
      <c r="N23" s="98">
        <f t="shared" si="64"/>
        <v>1</v>
      </c>
      <c r="O23" s="97">
        <f t="shared" si="65"/>
        <v>0</v>
      </c>
      <c r="P23" s="98">
        <f t="shared" si="66"/>
        <v>0</v>
      </c>
      <c r="Q23" s="108">
        <v>0</v>
      </c>
      <c r="R23" s="108">
        <v>196.983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196.983</v>
      </c>
      <c r="AF23" s="108">
        <v>0</v>
      </c>
      <c r="AG23" s="108">
        <v>0</v>
      </c>
      <c r="AH23" s="108">
        <v>0</v>
      </c>
    </row>
    <row r="24" spans="1:34" s="104" customFormat="1" ht="45.75">
      <c r="A24" s="105">
        <v>570</v>
      </c>
      <c r="B24" s="106" t="s">
        <v>67</v>
      </c>
      <c r="C24" s="107" t="s">
        <v>68</v>
      </c>
      <c r="D24" s="97">
        <f t="shared" si="54"/>
        <v>2172.8489999999997</v>
      </c>
      <c r="E24" s="97">
        <f t="shared" si="55"/>
        <v>0</v>
      </c>
      <c r="F24" s="98">
        <f t="shared" si="56"/>
        <v>0</v>
      </c>
      <c r="G24" s="97">
        <f t="shared" si="57"/>
        <v>0</v>
      </c>
      <c r="H24" s="98">
        <f t="shared" si="58"/>
        <v>0</v>
      </c>
      <c r="I24" s="97">
        <f t="shared" si="59"/>
        <v>0</v>
      </c>
      <c r="J24" s="98">
        <f t="shared" si="60"/>
        <v>0</v>
      </c>
      <c r="K24" s="97">
        <f t="shared" si="61"/>
        <v>0</v>
      </c>
      <c r="L24" s="98">
        <f t="shared" si="62"/>
        <v>0</v>
      </c>
      <c r="M24" s="97">
        <f t="shared" si="63"/>
        <v>78.899000000000001</v>
      </c>
      <c r="N24" s="98">
        <f t="shared" si="64"/>
        <v>3.6311312935229281E-2</v>
      </c>
      <c r="O24" s="97">
        <f t="shared" si="65"/>
        <v>2093.9499999999998</v>
      </c>
      <c r="P24" s="98">
        <f t="shared" si="66"/>
        <v>0.96368868706477073</v>
      </c>
      <c r="Q24" s="108">
        <v>0</v>
      </c>
      <c r="R24" s="108">
        <v>63.899000000000001</v>
      </c>
      <c r="S24" s="108">
        <v>2108.9499999999998</v>
      </c>
      <c r="T24" s="108">
        <v>0</v>
      </c>
      <c r="U24" s="108">
        <v>0</v>
      </c>
      <c r="V24" s="108">
        <v>0</v>
      </c>
      <c r="W24" s="108">
        <v>0</v>
      </c>
      <c r="X24" s="108">
        <v>0</v>
      </c>
      <c r="Y24" s="108">
        <v>0</v>
      </c>
      <c r="Z24" s="108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78.899000000000001</v>
      </c>
      <c r="AF24" s="108">
        <v>0</v>
      </c>
      <c r="AG24" s="108">
        <v>0</v>
      </c>
      <c r="AH24" s="108">
        <v>2093.9499999999998</v>
      </c>
    </row>
    <row r="25" spans="1:34" s="104" customFormat="1" ht="45.75">
      <c r="A25" s="105">
        <v>571</v>
      </c>
      <c r="B25" s="106" t="s">
        <v>69</v>
      </c>
      <c r="C25" s="107" t="s">
        <v>70</v>
      </c>
      <c r="D25" s="97">
        <f t="shared" si="54"/>
        <v>11893.24325</v>
      </c>
      <c r="E25" s="97">
        <f t="shared" si="55"/>
        <v>0</v>
      </c>
      <c r="F25" s="98">
        <f t="shared" si="56"/>
        <v>0</v>
      </c>
      <c r="G25" s="97">
        <f t="shared" si="57"/>
        <v>0</v>
      </c>
      <c r="H25" s="98">
        <f t="shared" si="58"/>
        <v>0</v>
      </c>
      <c r="I25" s="97">
        <f t="shared" si="59"/>
        <v>0</v>
      </c>
      <c r="J25" s="98">
        <f t="shared" si="60"/>
        <v>0</v>
      </c>
      <c r="K25" s="97">
        <f t="shared" si="61"/>
        <v>0.54100000000000004</v>
      </c>
      <c r="L25" s="98">
        <f t="shared" si="62"/>
        <v>4.5488012699984092E-5</v>
      </c>
      <c r="M25" s="97">
        <f t="shared" si="63"/>
        <v>8826.634250000001</v>
      </c>
      <c r="N25" s="98">
        <f t="shared" si="64"/>
        <v>0.74215536203718036</v>
      </c>
      <c r="O25" s="97">
        <f t="shared" si="65"/>
        <v>3066.0680000000002</v>
      </c>
      <c r="P25" s="98">
        <f t="shared" si="66"/>
        <v>0.25779914995011982</v>
      </c>
      <c r="Q25" s="108">
        <v>23.498000000000001</v>
      </c>
      <c r="R25" s="108">
        <v>4626.1352500000003</v>
      </c>
      <c r="S25" s="108">
        <v>7243.61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108">
        <v>0</v>
      </c>
      <c r="Z25" s="108">
        <v>0</v>
      </c>
      <c r="AA25" s="108">
        <v>0</v>
      </c>
      <c r="AB25" s="108">
        <v>0</v>
      </c>
      <c r="AC25" s="108">
        <v>0.54100000000000004</v>
      </c>
      <c r="AD25" s="108">
        <v>4.1100000000000003</v>
      </c>
      <c r="AE25" s="108">
        <v>8161.4122500000003</v>
      </c>
      <c r="AF25" s="108">
        <v>0</v>
      </c>
      <c r="AG25" s="108">
        <v>665.22199999999998</v>
      </c>
      <c r="AH25" s="108">
        <v>3061.9580000000001</v>
      </c>
    </row>
    <row r="26" spans="1:34" s="104" customFormat="1" ht="45.75">
      <c r="A26" s="100">
        <v>661</v>
      </c>
      <c r="B26" s="101" t="s">
        <v>71</v>
      </c>
      <c r="C26" s="102" t="s">
        <v>35</v>
      </c>
      <c r="D26" s="97">
        <f t="shared" ref="D26" si="67">Q26+R26+S26</f>
        <v>45723.296690000003</v>
      </c>
      <c r="E26" s="97">
        <f t="shared" ref="E26" si="68">U26</f>
        <v>0</v>
      </c>
      <c r="F26" s="98">
        <f t="shared" ref="F26" si="69">E26/D26</f>
        <v>0</v>
      </c>
      <c r="G26" s="97">
        <f t="shared" ref="G26" si="70">X26</f>
        <v>0</v>
      </c>
      <c r="H26" s="98">
        <f t="shared" ref="H26" si="71">G26/D26</f>
        <v>0</v>
      </c>
      <c r="I26" s="97">
        <f t="shared" ref="I26" si="72">V26+AB26</f>
        <v>417.17899999999997</v>
      </c>
      <c r="J26" s="98">
        <f t="shared" ref="J26" si="73">I26/D26</f>
        <v>9.1239921484322865E-3</v>
      </c>
      <c r="K26" s="97">
        <f t="shared" ref="K26" si="74">Y26+AC26</f>
        <v>553.79999999999995</v>
      </c>
      <c r="L26" s="98">
        <f t="shared" ref="L26" si="75">K26/D26</f>
        <v>1.2111987544439677E-2</v>
      </c>
      <c r="M26" s="97">
        <f t="shared" ref="M26" si="76">AE26+AG26</f>
        <v>40151.31388999999</v>
      </c>
      <c r="N26" s="98">
        <f t="shared" ref="N26" si="77">M26/D26</f>
        <v>0.8781368973069118</v>
      </c>
      <c r="O26" s="97">
        <f t="shared" ref="O26" si="78">AD26+AF26+AH26</f>
        <v>4601.0037999999995</v>
      </c>
      <c r="P26" s="98">
        <f t="shared" ref="P26" si="79">O26/D26</f>
        <v>0.10062712300021601</v>
      </c>
      <c r="Q26" s="103">
        <f t="shared" ref="Q26:AH26" si="80">SUM(Q27:Q56)</f>
        <v>398.16899999999998</v>
      </c>
      <c r="R26" s="103">
        <f t="shared" si="80"/>
        <v>21332.118170000002</v>
      </c>
      <c r="S26" s="103">
        <f t="shared" si="80"/>
        <v>23993.009519999996</v>
      </c>
      <c r="T26" s="103">
        <f t="shared" si="80"/>
        <v>0</v>
      </c>
      <c r="U26" s="103">
        <f t="shared" si="80"/>
        <v>0</v>
      </c>
      <c r="V26" s="103">
        <f t="shared" si="80"/>
        <v>397.58499999999998</v>
      </c>
      <c r="W26" s="103">
        <f t="shared" si="80"/>
        <v>0</v>
      </c>
      <c r="X26" s="103">
        <f t="shared" si="80"/>
        <v>0</v>
      </c>
      <c r="Y26" s="103">
        <f t="shared" si="80"/>
        <v>546.4</v>
      </c>
      <c r="Z26" s="103">
        <f t="shared" si="80"/>
        <v>0</v>
      </c>
      <c r="AA26" s="103">
        <f t="shared" si="80"/>
        <v>0</v>
      </c>
      <c r="AB26" s="103">
        <f t="shared" si="80"/>
        <v>19.594000000000001</v>
      </c>
      <c r="AC26" s="103">
        <f t="shared" si="80"/>
        <v>7.4</v>
      </c>
      <c r="AD26" s="103">
        <f t="shared" si="80"/>
        <v>115.91799999999999</v>
      </c>
      <c r="AE26" s="103">
        <f t="shared" si="80"/>
        <v>21737.205289999994</v>
      </c>
      <c r="AF26" s="103">
        <f t="shared" si="80"/>
        <v>0</v>
      </c>
      <c r="AG26" s="103">
        <f t="shared" si="80"/>
        <v>18414.108599999996</v>
      </c>
      <c r="AH26" s="103">
        <f t="shared" si="80"/>
        <v>4485.0857999999998</v>
      </c>
    </row>
    <row r="27" spans="1:34" s="104" customFormat="1" ht="91.5">
      <c r="A27" s="105">
        <v>745</v>
      </c>
      <c r="B27" s="106" t="s">
        <v>103</v>
      </c>
      <c r="C27" s="107" t="s">
        <v>104</v>
      </c>
      <c r="D27" s="97">
        <f t="shared" ref="D27:D33" si="81">Q27+R27+S27</f>
        <v>43.36</v>
      </c>
      <c r="E27" s="97">
        <f t="shared" ref="E27:E33" si="82">U27</f>
        <v>0</v>
      </c>
      <c r="F27" s="98">
        <f t="shared" ref="F27:F33" si="83">E27/D27</f>
        <v>0</v>
      </c>
      <c r="G27" s="97">
        <f t="shared" ref="G27:G33" si="84">X27</f>
        <v>0</v>
      </c>
      <c r="H27" s="98">
        <f t="shared" ref="H27:H33" si="85">G27/D27</f>
        <v>0</v>
      </c>
      <c r="I27" s="97">
        <f t="shared" ref="I27:I33" si="86">V27+AB27</f>
        <v>0</v>
      </c>
      <c r="J27" s="98">
        <f t="shared" ref="J27:J33" si="87">I27/D27</f>
        <v>0</v>
      </c>
      <c r="K27" s="97">
        <f t="shared" ref="K27:K33" si="88">Y27+AC27</f>
        <v>0</v>
      </c>
      <c r="L27" s="98">
        <f t="shared" ref="L27:L33" si="89">K27/D27</f>
        <v>0</v>
      </c>
      <c r="M27" s="97">
        <f t="shared" ref="M27:M33" si="90">AE27+AG27</f>
        <v>10</v>
      </c>
      <c r="N27" s="98">
        <f t="shared" ref="N27:N33" si="91">M27/D27</f>
        <v>0.23062730627306274</v>
      </c>
      <c r="O27" s="97">
        <f t="shared" ref="O27:O33" si="92">AD27+AF27+AH27</f>
        <v>33.36</v>
      </c>
      <c r="P27" s="98">
        <f t="shared" ref="P27:P33" si="93">O27/D27</f>
        <v>0.76937269372693728</v>
      </c>
      <c r="Q27" s="108">
        <v>0</v>
      </c>
      <c r="R27" s="108">
        <v>24</v>
      </c>
      <c r="S27" s="108">
        <v>19.36</v>
      </c>
      <c r="T27" s="108">
        <v>0</v>
      </c>
      <c r="U27" s="108">
        <v>0</v>
      </c>
      <c r="V27" s="108">
        <v>0</v>
      </c>
      <c r="W27" s="108">
        <v>0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0</v>
      </c>
      <c r="AD27" s="108">
        <v>24</v>
      </c>
      <c r="AE27" s="108">
        <v>10</v>
      </c>
      <c r="AF27" s="108">
        <v>0</v>
      </c>
      <c r="AG27" s="108">
        <v>0</v>
      </c>
      <c r="AH27" s="108">
        <v>9.36</v>
      </c>
    </row>
    <row r="28" spans="1:34" s="104" customFormat="1" ht="137.25">
      <c r="A28" s="105">
        <v>746</v>
      </c>
      <c r="B28" s="106" t="s">
        <v>105</v>
      </c>
      <c r="C28" s="107" t="s">
        <v>106</v>
      </c>
      <c r="D28" s="97">
        <f t="shared" si="81"/>
        <v>210.11</v>
      </c>
      <c r="E28" s="97">
        <f t="shared" si="82"/>
        <v>0</v>
      </c>
      <c r="F28" s="98">
        <f t="shared" si="83"/>
        <v>0</v>
      </c>
      <c r="G28" s="97">
        <f t="shared" si="84"/>
        <v>0</v>
      </c>
      <c r="H28" s="98">
        <f t="shared" si="85"/>
        <v>0</v>
      </c>
      <c r="I28" s="97">
        <f t="shared" si="86"/>
        <v>0</v>
      </c>
      <c r="J28" s="98">
        <f t="shared" si="87"/>
        <v>0</v>
      </c>
      <c r="K28" s="97">
        <f t="shared" si="88"/>
        <v>0</v>
      </c>
      <c r="L28" s="98">
        <f t="shared" si="89"/>
        <v>0</v>
      </c>
      <c r="M28" s="97">
        <f t="shared" si="90"/>
        <v>210.11</v>
      </c>
      <c r="N28" s="98">
        <f t="shared" si="91"/>
        <v>1</v>
      </c>
      <c r="O28" s="97">
        <f t="shared" si="92"/>
        <v>0</v>
      </c>
      <c r="P28" s="98">
        <f t="shared" si="93"/>
        <v>0</v>
      </c>
      <c r="Q28" s="108">
        <v>0</v>
      </c>
      <c r="R28" s="108">
        <v>210.11</v>
      </c>
      <c r="S28" s="108">
        <v>0</v>
      </c>
      <c r="T28" s="108">
        <v>0</v>
      </c>
      <c r="U28" s="108">
        <v>0</v>
      </c>
      <c r="V28" s="108">
        <v>0</v>
      </c>
      <c r="W28" s="108">
        <v>0</v>
      </c>
      <c r="X28" s="108">
        <v>0</v>
      </c>
      <c r="Y28" s="108">
        <v>0</v>
      </c>
      <c r="Z28" s="108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210.11</v>
      </c>
      <c r="AF28" s="108">
        <v>0</v>
      </c>
      <c r="AG28" s="108">
        <v>0</v>
      </c>
      <c r="AH28" s="108">
        <v>0</v>
      </c>
    </row>
    <row r="29" spans="1:34" s="104" customFormat="1" ht="91.5">
      <c r="A29" s="105">
        <v>747</v>
      </c>
      <c r="B29" s="106" t="s">
        <v>40</v>
      </c>
      <c r="C29" s="107" t="s">
        <v>41</v>
      </c>
      <c r="D29" s="97">
        <f t="shared" si="81"/>
        <v>23.5427</v>
      </c>
      <c r="E29" s="97">
        <f t="shared" si="82"/>
        <v>0</v>
      </c>
      <c r="F29" s="98">
        <f t="shared" si="83"/>
        <v>0</v>
      </c>
      <c r="G29" s="97">
        <f t="shared" si="84"/>
        <v>0</v>
      </c>
      <c r="H29" s="98">
        <f t="shared" si="85"/>
        <v>0</v>
      </c>
      <c r="I29" s="97">
        <f t="shared" si="86"/>
        <v>0</v>
      </c>
      <c r="J29" s="98">
        <f t="shared" si="87"/>
        <v>0</v>
      </c>
      <c r="K29" s="97">
        <f t="shared" si="88"/>
        <v>0</v>
      </c>
      <c r="L29" s="98">
        <f t="shared" si="89"/>
        <v>0</v>
      </c>
      <c r="M29" s="97">
        <f t="shared" si="90"/>
        <v>1.6427</v>
      </c>
      <c r="N29" s="98">
        <f t="shared" si="91"/>
        <v>6.9775344374264636E-2</v>
      </c>
      <c r="O29" s="97">
        <f t="shared" si="92"/>
        <v>21.9</v>
      </c>
      <c r="P29" s="98">
        <f t="shared" si="93"/>
        <v>0.93022465562573531</v>
      </c>
      <c r="Q29" s="108">
        <v>21.9</v>
      </c>
      <c r="R29" s="108">
        <v>1.6427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8">
        <v>0</v>
      </c>
      <c r="Y29" s="108">
        <v>0</v>
      </c>
      <c r="Z29" s="108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1.6427</v>
      </c>
      <c r="AF29" s="108">
        <v>0</v>
      </c>
      <c r="AG29" s="108">
        <v>0</v>
      </c>
      <c r="AH29" s="108">
        <v>21.9</v>
      </c>
    </row>
    <row r="30" spans="1:34" s="104" customFormat="1" ht="45.75">
      <c r="A30" s="105">
        <v>748</v>
      </c>
      <c r="B30" s="106" t="s">
        <v>123</v>
      </c>
      <c r="C30" s="107" t="s">
        <v>124</v>
      </c>
      <c r="D30" s="97">
        <f t="shared" si="81"/>
        <v>2.8839999999999999</v>
      </c>
      <c r="E30" s="97">
        <f t="shared" si="82"/>
        <v>0</v>
      </c>
      <c r="F30" s="98">
        <f t="shared" si="83"/>
        <v>0</v>
      </c>
      <c r="G30" s="97">
        <f t="shared" si="84"/>
        <v>0</v>
      </c>
      <c r="H30" s="98">
        <f t="shared" si="85"/>
        <v>0</v>
      </c>
      <c r="I30" s="97">
        <f t="shared" si="86"/>
        <v>0</v>
      </c>
      <c r="J30" s="98">
        <f t="shared" si="87"/>
        <v>0</v>
      </c>
      <c r="K30" s="97">
        <f t="shared" si="88"/>
        <v>0</v>
      </c>
      <c r="L30" s="98">
        <f t="shared" si="89"/>
        <v>0</v>
      </c>
      <c r="M30" s="97">
        <f t="shared" si="90"/>
        <v>2.8839999999999999</v>
      </c>
      <c r="N30" s="98">
        <f t="shared" si="91"/>
        <v>1</v>
      </c>
      <c r="O30" s="97">
        <f t="shared" si="92"/>
        <v>0</v>
      </c>
      <c r="P30" s="98">
        <f t="shared" si="93"/>
        <v>0</v>
      </c>
      <c r="Q30" s="108">
        <v>0</v>
      </c>
      <c r="R30" s="108">
        <v>2.8839999999999999</v>
      </c>
      <c r="S30" s="108">
        <v>0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108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2.8839999999999999</v>
      </c>
      <c r="AF30" s="108">
        <v>0</v>
      </c>
      <c r="AG30" s="108">
        <v>0</v>
      </c>
      <c r="AH30" s="108">
        <v>0</v>
      </c>
    </row>
    <row r="31" spans="1:34" s="104" customFormat="1" ht="91.5">
      <c r="A31" s="105">
        <v>749</v>
      </c>
      <c r="B31" s="106" t="s">
        <v>125</v>
      </c>
      <c r="C31" s="107" t="s">
        <v>126</v>
      </c>
      <c r="D31" s="97">
        <f t="shared" si="81"/>
        <v>245.78</v>
      </c>
      <c r="E31" s="97">
        <f t="shared" si="82"/>
        <v>0</v>
      </c>
      <c r="F31" s="98">
        <f t="shared" si="83"/>
        <v>0</v>
      </c>
      <c r="G31" s="97">
        <f t="shared" si="84"/>
        <v>0</v>
      </c>
      <c r="H31" s="98">
        <f t="shared" si="85"/>
        <v>0</v>
      </c>
      <c r="I31" s="97">
        <f t="shared" si="86"/>
        <v>0</v>
      </c>
      <c r="J31" s="98">
        <f t="shared" si="87"/>
        <v>0</v>
      </c>
      <c r="K31" s="97">
        <f t="shared" si="88"/>
        <v>0</v>
      </c>
      <c r="L31" s="98">
        <f t="shared" si="89"/>
        <v>0</v>
      </c>
      <c r="M31" s="97">
        <f t="shared" si="90"/>
        <v>245.78</v>
      </c>
      <c r="N31" s="98">
        <f t="shared" si="91"/>
        <v>1</v>
      </c>
      <c r="O31" s="97">
        <f t="shared" si="92"/>
        <v>0</v>
      </c>
      <c r="P31" s="98">
        <f t="shared" si="93"/>
        <v>0</v>
      </c>
      <c r="Q31" s="108">
        <v>0</v>
      </c>
      <c r="R31" s="108">
        <v>245.78</v>
      </c>
      <c r="S31" s="108">
        <v>0</v>
      </c>
      <c r="T31" s="108">
        <v>0</v>
      </c>
      <c r="U31" s="108">
        <v>0</v>
      </c>
      <c r="V31" s="108">
        <v>0</v>
      </c>
      <c r="W31" s="108">
        <v>0</v>
      </c>
      <c r="X31" s="108">
        <v>0</v>
      </c>
      <c r="Y31" s="108">
        <v>0</v>
      </c>
      <c r="Z31" s="108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245.78</v>
      </c>
      <c r="AF31" s="108">
        <v>0</v>
      </c>
      <c r="AG31" s="108">
        <v>0</v>
      </c>
      <c r="AH31" s="108">
        <v>0</v>
      </c>
    </row>
    <row r="32" spans="1:34" s="104" customFormat="1" ht="91.5">
      <c r="A32" s="105">
        <v>750</v>
      </c>
      <c r="B32" s="106" t="s">
        <v>72</v>
      </c>
      <c r="C32" s="107" t="s">
        <v>73</v>
      </c>
      <c r="D32" s="97">
        <f t="shared" si="81"/>
        <v>2</v>
      </c>
      <c r="E32" s="97">
        <f t="shared" si="82"/>
        <v>0</v>
      </c>
      <c r="F32" s="98">
        <f t="shared" si="83"/>
        <v>0</v>
      </c>
      <c r="G32" s="97">
        <f t="shared" si="84"/>
        <v>0</v>
      </c>
      <c r="H32" s="98">
        <f t="shared" si="85"/>
        <v>0</v>
      </c>
      <c r="I32" s="97">
        <f t="shared" si="86"/>
        <v>0</v>
      </c>
      <c r="J32" s="98">
        <f t="shared" si="87"/>
        <v>0</v>
      </c>
      <c r="K32" s="97">
        <f t="shared" si="88"/>
        <v>0</v>
      </c>
      <c r="L32" s="98">
        <f t="shared" si="89"/>
        <v>0</v>
      </c>
      <c r="M32" s="97">
        <f t="shared" si="90"/>
        <v>2</v>
      </c>
      <c r="N32" s="98">
        <f t="shared" si="91"/>
        <v>1</v>
      </c>
      <c r="O32" s="97">
        <f t="shared" si="92"/>
        <v>0</v>
      </c>
      <c r="P32" s="98">
        <f t="shared" si="93"/>
        <v>0</v>
      </c>
      <c r="Q32" s="108">
        <v>0</v>
      </c>
      <c r="R32" s="108">
        <v>1.54</v>
      </c>
      <c r="S32" s="108">
        <v>0.46</v>
      </c>
      <c r="T32" s="108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2</v>
      </c>
      <c r="AF32" s="108">
        <v>0</v>
      </c>
      <c r="AG32" s="108">
        <v>0</v>
      </c>
      <c r="AH32" s="108">
        <v>0</v>
      </c>
    </row>
    <row r="33" spans="1:34" s="104" customFormat="1" ht="91.5">
      <c r="A33" s="105">
        <v>755</v>
      </c>
      <c r="B33" s="106" t="s">
        <v>127</v>
      </c>
      <c r="C33" s="107" t="s">
        <v>128</v>
      </c>
      <c r="D33" s="97">
        <f t="shared" si="81"/>
        <v>145.27959999999999</v>
      </c>
      <c r="E33" s="97">
        <f t="shared" si="82"/>
        <v>0</v>
      </c>
      <c r="F33" s="98">
        <f t="shared" si="83"/>
        <v>0</v>
      </c>
      <c r="G33" s="97">
        <f t="shared" si="84"/>
        <v>0</v>
      </c>
      <c r="H33" s="98">
        <f t="shared" si="85"/>
        <v>0</v>
      </c>
      <c r="I33" s="97">
        <f t="shared" si="86"/>
        <v>0</v>
      </c>
      <c r="J33" s="98">
        <f t="shared" si="87"/>
        <v>0</v>
      </c>
      <c r="K33" s="97">
        <f t="shared" si="88"/>
        <v>0</v>
      </c>
      <c r="L33" s="98">
        <f t="shared" si="89"/>
        <v>0</v>
      </c>
      <c r="M33" s="97">
        <f t="shared" si="90"/>
        <v>145.27959999999999</v>
      </c>
      <c r="N33" s="98">
        <f t="shared" si="91"/>
        <v>1</v>
      </c>
      <c r="O33" s="97">
        <f t="shared" si="92"/>
        <v>0</v>
      </c>
      <c r="P33" s="98">
        <f t="shared" si="93"/>
        <v>0</v>
      </c>
      <c r="Q33" s="108">
        <v>0</v>
      </c>
      <c r="R33" s="108">
        <v>145.27959999999999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  <c r="Z33" s="108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145.27959999999999</v>
      </c>
      <c r="AF33" s="108">
        <v>0</v>
      </c>
      <c r="AG33" s="108">
        <v>0</v>
      </c>
      <c r="AH33" s="108">
        <v>0</v>
      </c>
    </row>
    <row r="34" spans="1:34" s="104" customFormat="1" ht="91.5">
      <c r="A34" s="105">
        <v>781</v>
      </c>
      <c r="B34" s="106" t="s">
        <v>74</v>
      </c>
      <c r="C34" s="107" t="s">
        <v>75</v>
      </c>
      <c r="D34" s="97">
        <f t="shared" ref="D34:D46" si="94">Q34+R34+S34</f>
        <v>277.04730000000001</v>
      </c>
      <c r="E34" s="97">
        <f t="shared" ref="E34:E46" si="95">U34</f>
        <v>0</v>
      </c>
      <c r="F34" s="98">
        <f t="shared" ref="F34:F46" si="96">E34/D34</f>
        <v>0</v>
      </c>
      <c r="G34" s="97">
        <f t="shared" ref="G34:G46" si="97">X34</f>
        <v>0</v>
      </c>
      <c r="H34" s="98">
        <f t="shared" ref="H34:H46" si="98">G34/D34</f>
        <v>0</v>
      </c>
      <c r="I34" s="97">
        <f t="shared" ref="I34:I46" si="99">V34+AB34</f>
        <v>0</v>
      </c>
      <c r="J34" s="98">
        <f t="shared" ref="J34:J46" si="100">I34/D34</f>
        <v>0</v>
      </c>
      <c r="K34" s="97">
        <f t="shared" ref="K34:K46" si="101">Y34+AC34</f>
        <v>0</v>
      </c>
      <c r="L34" s="98">
        <f t="shared" ref="L34:L46" si="102">K34/D34</f>
        <v>0</v>
      </c>
      <c r="M34" s="97">
        <f t="shared" ref="M34:M46" si="103">AE34+AG34</f>
        <v>277.04730000000001</v>
      </c>
      <c r="N34" s="98">
        <f t="shared" ref="N34:N46" si="104">M34/D34</f>
        <v>1</v>
      </c>
      <c r="O34" s="97">
        <f t="shared" ref="O34:O46" si="105">AD34+AF34+AH34</f>
        <v>0</v>
      </c>
      <c r="P34" s="98">
        <f t="shared" ref="P34:P46" si="106">O34/D34</f>
        <v>0</v>
      </c>
      <c r="Q34" s="108">
        <v>0</v>
      </c>
      <c r="R34" s="108">
        <v>183.39529999999999</v>
      </c>
      <c r="S34" s="108">
        <v>93.652000000000001</v>
      </c>
      <c r="T34" s="108">
        <v>0</v>
      </c>
      <c r="U34" s="108">
        <v>0</v>
      </c>
      <c r="V34" s="108">
        <v>0</v>
      </c>
      <c r="W34" s="108">
        <v>0</v>
      </c>
      <c r="X34" s="108">
        <v>0</v>
      </c>
      <c r="Y34" s="108">
        <v>0</v>
      </c>
      <c r="Z34" s="108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183.39529999999999</v>
      </c>
      <c r="AF34" s="108">
        <v>0</v>
      </c>
      <c r="AG34" s="108">
        <v>93.652000000000001</v>
      </c>
      <c r="AH34" s="108">
        <v>0</v>
      </c>
    </row>
    <row r="35" spans="1:34" s="104" customFormat="1" ht="91.5">
      <c r="A35" s="105">
        <v>782</v>
      </c>
      <c r="B35" s="106" t="s">
        <v>76</v>
      </c>
      <c r="C35" s="107" t="s">
        <v>77</v>
      </c>
      <c r="D35" s="97">
        <f t="shared" si="94"/>
        <v>45.31</v>
      </c>
      <c r="E35" s="97">
        <f t="shared" si="95"/>
        <v>0</v>
      </c>
      <c r="F35" s="98">
        <f t="shared" si="96"/>
        <v>0</v>
      </c>
      <c r="G35" s="97">
        <f t="shared" si="97"/>
        <v>0</v>
      </c>
      <c r="H35" s="98">
        <f t="shared" si="98"/>
        <v>0</v>
      </c>
      <c r="I35" s="97">
        <f t="shared" si="99"/>
        <v>0</v>
      </c>
      <c r="J35" s="98">
        <f t="shared" si="100"/>
        <v>0</v>
      </c>
      <c r="K35" s="97">
        <f t="shared" si="101"/>
        <v>0</v>
      </c>
      <c r="L35" s="98">
        <f t="shared" si="102"/>
        <v>0</v>
      </c>
      <c r="M35" s="97">
        <f t="shared" si="103"/>
        <v>45.31</v>
      </c>
      <c r="N35" s="98">
        <f t="shared" si="104"/>
        <v>1</v>
      </c>
      <c r="O35" s="97">
        <f t="shared" si="105"/>
        <v>0</v>
      </c>
      <c r="P35" s="98">
        <f t="shared" si="106"/>
        <v>0</v>
      </c>
      <c r="Q35" s="108">
        <v>0</v>
      </c>
      <c r="R35" s="108">
        <v>45.31</v>
      </c>
      <c r="S35" s="108">
        <v>0</v>
      </c>
      <c r="T35" s="108">
        <v>0</v>
      </c>
      <c r="U35" s="108">
        <v>0</v>
      </c>
      <c r="V35" s="108">
        <v>0</v>
      </c>
      <c r="W35" s="108">
        <v>0</v>
      </c>
      <c r="X35" s="108">
        <v>0</v>
      </c>
      <c r="Y35" s="108">
        <v>0</v>
      </c>
      <c r="Z35" s="108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45.31</v>
      </c>
      <c r="AF35" s="108">
        <v>0</v>
      </c>
      <c r="AG35" s="108">
        <v>0</v>
      </c>
      <c r="AH35" s="108">
        <v>0</v>
      </c>
    </row>
    <row r="36" spans="1:34" s="104" customFormat="1" ht="91.5">
      <c r="A36" s="105">
        <v>783</v>
      </c>
      <c r="B36" s="106" t="s">
        <v>78</v>
      </c>
      <c r="C36" s="107" t="s">
        <v>79</v>
      </c>
      <c r="D36" s="97">
        <f t="shared" si="94"/>
        <v>12684.280320000002</v>
      </c>
      <c r="E36" s="97">
        <f t="shared" si="95"/>
        <v>0</v>
      </c>
      <c r="F36" s="98">
        <f t="shared" si="96"/>
        <v>0</v>
      </c>
      <c r="G36" s="97">
        <f t="shared" si="97"/>
        <v>0</v>
      </c>
      <c r="H36" s="98">
        <f t="shared" si="98"/>
        <v>0</v>
      </c>
      <c r="I36" s="97">
        <f t="shared" si="99"/>
        <v>0</v>
      </c>
      <c r="J36" s="98">
        <f t="shared" si="100"/>
        <v>0</v>
      </c>
      <c r="K36" s="97">
        <f t="shared" si="101"/>
        <v>0</v>
      </c>
      <c r="L36" s="98">
        <f t="shared" si="102"/>
        <v>0</v>
      </c>
      <c r="M36" s="97">
        <f t="shared" si="103"/>
        <v>12279.80552</v>
      </c>
      <c r="N36" s="98">
        <f t="shared" si="104"/>
        <v>0.96811212068829444</v>
      </c>
      <c r="O36" s="97">
        <f t="shared" si="105"/>
        <v>404.47480000000002</v>
      </c>
      <c r="P36" s="98">
        <f t="shared" si="106"/>
        <v>3.1887879311705399E-2</v>
      </c>
      <c r="Q36" s="108">
        <v>11.1</v>
      </c>
      <c r="R36" s="108">
        <v>9961.8078000000005</v>
      </c>
      <c r="S36" s="108">
        <v>2711.3725199999999</v>
      </c>
      <c r="T36" s="108">
        <v>0</v>
      </c>
      <c r="U36" s="108">
        <v>0</v>
      </c>
      <c r="V36" s="108">
        <v>0</v>
      </c>
      <c r="W36" s="108">
        <v>0</v>
      </c>
      <c r="X36" s="108">
        <v>0</v>
      </c>
      <c r="Y36" s="108">
        <v>0</v>
      </c>
      <c r="Z36" s="108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10294.965920000001</v>
      </c>
      <c r="AF36" s="108">
        <v>0</v>
      </c>
      <c r="AG36" s="108">
        <v>1984.8396</v>
      </c>
      <c r="AH36" s="108">
        <v>404.47480000000002</v>
      </c>
    </row>
    <row r="37" spans="1:34" s="104" customFormat="1" ht="91.5">
      <c r="A37" s="105">
        <v>784</v>
      </c>
      <c r="B37" s="106" t="s">
        <v>80</v>
      </c>
      <c r="C37" s="107" t="s">
        <v>81</v>
      </c>
      <c r="D37" s="97">
        <f t="shared" si="94"/>
        <v>6833.9544699999997</v>
      </c>
      <c r="E37" s="97">
        <f t="shared" si="95"/>
        <v>0</v>
      </c>
      <c r="F37" s="98">
        <f t="shared" si="96"/>
        <v>0</v>
      </c>
      <c r="G37" s="97">
        <f t="shared" si="97"/>
        <v>0</v>
      </c>
      <c r="H37" s="98">
        <f t="shared" si="98"/>
        <v>0</v>
      </c>
      <c r="I37" s="97">
        <f t="shared" si="99"/>
        <v>1.294</v>
      </c>
      <c r="J37" s="98">
        <f t="shared" si="100"/>
        <v>1.8934864223641806E-4</v>
      </c>
      <c r="K37" s="97">
        <f t="shared" si="101"/>
        <v>0</v>
      </c>
      <c r="L37" s="98">
        <f t="shared" si="102"/>
        <v>0</v>
      </c>
      <c r="M37" s="97">
        <f t="shared" si="103"/>
        <v>6789.6904700000005</v>
      </c>
      <c r="N37" s="98">
        <f t="shared" si="104"/>
        <v>0.99352293021641991</v>
      </c>
      <c r="O37" s="97">
        <f t="shared" si="105"/>
        <v>42.97</v>
      </c>
      <c r="P37" s="98">
        <f t="shared" si="106"/>
        <v>6.2877211413438052E-3</v>
      </c>
      <c r="Q37" s="108">
        <v>25.9</v>
      </c>
      <c r="R37" s="108">
        <v>5567.63447</v>
      </c>
      <c r="S37" s="108">
        <v>1240.42</v>
      </c>
      <c r="T37" s="108">
        <v>0</v>
      </c>
      <c r="U37" s="108">
        <v>0</v>
      </c>
      <c r="V37" s="108">
        <v>0</v>
      </c>
      <c r="W37" s="108">
        <v>0</v>
      </c>
      <c r="X37" s="108">
        <v>0</v>
      </c>
      <c r="Y37" s="108">
        <v>0</v>
      </c>
      <c r="Z37" s="108">
        <v>0</v>
      </c>
      <c r="AA37" s="108">
        <v>0</v>
      </c>
      <c r="AB37" s="108">
        <v>1.294</v>
      </c>
      <c r="AC37" s="108">
        <v>0</v>
      </c>
      <c r="AD37" s="108">
        <v>0</v>
      </c>
      <c r="AE37" s="108">
        <v>5597.6404700000003</v>
      </c>
      <c r="AF37" s="108">
        <v>0</v>
      </c>
      <c r="AG37" s="108">
        <v>1192.05</v>
      </c>
      <c r="AH37" s="108">
        <v>42.97</v>
      </c>
    </row>
    <row r="38" spans="1:34" s="104" customFormat="1" ht="91.5">
      <c r="A38" s="105">
        <v>785</v>
      </c>
      <c r="B38" s="106" t="s">
        <v>83</v>
      </c>
      <c r="C38" s="107" t="s">
        <v>84</v>
      </c>
      <c r="D38" s="97">
        <f t="shared" si="94"/>
        <v>2349.8440000000001</v>
      </c>
      <c r="E38" s="97">
        <f t="shared" si="95"/>
        <v>0</v>
      </c>
      <c r="F38" s="98">
        <f t="shared" si="96"/>
        <v>0</v>
      </c>
      <c r="G38" s="97">
        <f t="shared" si="97"/>
        <v>0</v>
      </c>
      <c r="H38" s="98">
        <f t="shared" si="98"/>
        <v>0</v>
      </c>
      <c r="I38" s="97">
        <f t="shared" si="99"/>
        <v>0</v>
      </c>
      <c r="J38" s="98">
        <f t="shared" si="100"/>
        <v>0</v>
      </c>
      <c r="K38" s="97">
        <f t="shared" si="101"/>
        <v>0</v>
      </c>
      <c r="L38" s="98">
        <f t="shared" si="102"/>
        <v>0</v>
      </c>
      <c r="M38" s="97">
        <f t="shared" si="103"/>
        <v>1719.2560000000001</v>
      </c>
      <c r="N38" s="98">
        <f t="shared" si="104"/>
        <v>0.73164686677073032</v>
      </c>
      <c r="O38" s="97">
        <f t="shared" si="105"/>
        <v>630.58799999999997</v>
      </c>
      <c r="P38" s="98">
        <f t="shared" si="106"/>
        <v>0.26835313322926968</v>
      </c>
      <c r="Q38" s="108">
        <v>15.2</v>
      </c>
      <c r="R38" s="108">
        <v>698.61400000000003</v>
      </c>
      <c r="S38" s="108">
        <v>1636.03</v>
      </c>
      <c r="T38" s="108">
        <v>0</v>
      </c>
      <c r="U38" s="108">
        <v>0</v>
      </c>
      <c r="V38" s="108">
        <v>0</v>
      </c>
      <c r="W38" s="108">
        <v>0</v>
      </c>
      <c r="X38" s="108">
        <v>0</v>
      </c>
      <c r="Y38" s="108">
        <v>0</v>
      </c>
      <c r="Z38" s="108">
        <v>0</v>
      </c>
      <c r="AA38" s="108">
        <v>0</v>
      </c>
      <c r="AB38" s="108">
        <v>0</v>
      </c>
      <c r="AC38" s="108">
        <v>0</v>
      </c>
      <c r="AD38" s="108">
        <v>91.817999999999998</v>
      </c>
      <c r="AE38" s="108">
        <v>711.11400000000003</v>
      </c>
      <c r="AF38" s="108">
        <v>0</v>
      </c>
      <c r="AG38" s="108">
        <v>1008.1420000000001</v>
      </c>
      <c r="AH38" s="108">
        <v>538.77</v>
      </c>
    </row>
    <row r="39" spans="1:34" s="104" customFormat="1" ht="45.75">
      <c r="A39" s="105">
        <v>800</v>
      </c>
      <c r="B39" s="106" t="s">
        <v>85</v>
      </c>
      <c r="C39" s="107" t="s">
        <v>86</v>
      </c>
      <c r="D39" s="97">
        <f t="shared" si="94"/>
        <v>15607.885</v>
      </c>
      <c r="E39" s="97">
        <f t="shared" si="95"/>
        <v>0</v>
      </c>
      <c r="F39" s="98">
        <f t="shared" si="96"/>
        <v>0</v>
      </c>
      <c r="G39" s="97">
        <f t="shared" si="97"/>
        <v>0</v>
      </c>
      <c r="H39" s="98">
        <f t="shared" si="98"/>
        <v>0</v>
      </c>
      <c r="I39" s="97">
        <f t="shared" si="99"/>
        <v>0</v>
      </c>
      <c r="J39" s="98">
        <f t="shared" si="100"/>
        <v>0</v>
      </c>
      <c r="K39" s="97">
        <f t="shared" si="101"/>
        <v>546.4</v>
      </c>
      <c r="L39" s="98">
        <f t="shared" si="102"/>
        <v>3.500794630406362E-2</v>
      </c>
      <c r="M39" s="97">
        <f t="shared" si="103"/>
        <v>13361.484999999999</v>
      </c>
      <c r="N39" s="98">
        <f t="shared" si="104"/>
        <v>0.85607274784507947</v>
      </c>
      <c r="O39" s="97">
        <f t="shared" si="105"/>
        <v>1700</v>
      </c>
      <c r="P39" s="98">
        <f t="shared" si="106"/>
        <v>0.1089193058508568</v>
      </c>
      <c r="Q39" s="108">
        <v>0</v>
      </c>
      <c r="R39" s="108">
        <v>306.36</v>
      </c>
      <c r="S39" s="108">
        <v>15301.525</v>
      </c>
      <c r="T39" s="108">
        <v>0</v>
      </c>
      <c r="U39" s="108">
        <v>0</v>
      </c>
      <c r="V39" s="108">
        <v>0</v>
      </c>
      <c r="W39" s="108">
        <v>0</v>
      </c>
      <c r="X39" s="108">
        <v>0</v>
      </c>
      <c r="Y39" s="108">
        <v>546.4</v>
      </c>
      <c r="Z39" s="108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313.45999999999998</v>
      </c>
      <c r="AF39" s="108">
        <v>0</v>
      </c>
      <c r="AG39" s="108">
        <v>13048.025</v>
      </c>
      <c r="AH39" s="108">
        <v>1700</v>
      </c>
    </row>
    <row r="40" spans="1:34" s="104" customFormat="1" ht="45.75">
      <c r="A40" s="105">
        <v>801</v>
      </c>
      <c r="B40" s="106" t="s">
        <v>107</v>
      </c>
      <c r="C40" s="107" t="s">
        <v>108</v>
      </c>
      <c r="D40" s="97">
        <f t="shared" si="94"/>
        <v>145.9</v>
      </c>
      <c r="E40" s="97">
        <f t="shared" si="95"/>
        <v>0</v>
      </c>
      <c r="F40" s="98">
        <f t="shared" si="96"/>
        <v>0</v>
      </c>
      <c r="G40" s="97">
        <f t="shared" si="97"/>
        <v>0</v>
      </c>
      <c r="H40" s="98">
        <f t="shared" si="98"/>
        <v>0</v>
      </c>
      <c r="I40" s="97">
        <f t="shared" si="99"/>
        <v>0</v>
      </c>
      <c r="J40" s="98">
        <f t="shared" si="100"/>
        <v>0</v>
      </c>
      <c r="K40" s="97">
        <f t="shared" si="101"/>
        <v>0</v>
      </c>
      <c r="L40" s="98">
        <f t="shared" si="102"/>
        <v>0</v>
      </c>
      <c r="M40" s="97">
        <f t="shared" si="103"/>
        <v>0</v>
      </c>
      <c r="N40" s="98">
        <f t="shared" si="104"/>
        <v>0</v>
      </c>
      <c r="O40" s="97">
        <f t="shared" si="105"/>
        <v>145.9</v>
      </c>
      <c r="P40" s="98">
        <f t="shared" si="106"/>
        <v>1</v>
      </c>
      <c r="Q40" s="108">
        <v>145.9</v>
      </c>
      <c r="R40" s="108">
        <v>0</v>
      </c>
      <c r="S40" s="108">
        <v>0</v>
      </c>
      <c r="T40" s="108">
        <v>0</v>
      </c>
      <c r="U40" s="108">
        <v>0</v>
      </c>
      <c r="V40" s="108">
        <v>0</v>
      </c>
      <c r="W40" s="108">
        <v>0</v>
      </c>
      <c r="X40" s="108">
        <v>0</v>
      </c>
      <c r="Y40" s="108">
        <v>0</v>
      </c>
      <c r="Z40" s="108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145.9</v>
      </c>
    </row>
    <row r="41" spans="1:34" s="104" customFormat="1" ht="45.75">
      <c r="A41" s="105">
        <v>810</v>
      </c>
      <c r="B41" s="106" t="s">
        <v>87</v>
      </c>
      <c r="C41" s="107" t="s">
        <v>88</v>
      </c>
      <c r="D41" s="97">
        <f t="shared" si="94"/>
        <v>19.57</v>
      </c>
      <c r="E41" s="97">
        <f t="shared" si="95"/>
        <v>0</v>
      </c>
      <c r="F41" s="98">
        <f t="shared" si="96"/>
        <v>0</v>
      </c>
      <c r="G41" s="97">
        <f t="shared" si="97"/>
        <v>0</v>
      </c>
      <c r="H41" s="98">
        <f t="shared" si="98"/>
        <v>0</v>
      </c>
      <c r="I41" s="97">
        <f t="shared" si="99"/>
        <v>0</v>
      </c>
      <c r="J41" s="98">
        <f t="shared" si="100"/>
        <v>0</v>
      </c>
      <c r="K41" s="97">
        <f t="shared" si="101"/>
        <v>0</v>
      </c>
      <c r="L41" s="98">
        <f t="shared" si="102"/>
        <v>0</v>
      </c>
      <c r="M41" s="97">
        <f t="shared" si="103"/>
        <v>19.57</v>
      </c>
      <c r="N41" s="98">
        <f t="shared" si="104"/>
        <v>1</v>
      </c>
      <c r="O41" s="97">
        <f t="shared" si="105"/>
        <v>0</v>
      </c>
      <c r="P41" s="98">
        <f t="shared" si="106"/>
        <v>0</v>
      </c>
      <c r="Q41" s="108">
        <v>0</v>
      </c>
      <c r="R41" s="108">
        <v>19.57</v>
      </c>
      <c r="S41" s="108">
        <v>0</v>
      </c>
      <c r="T41" s="108">
        <v>0</v>
      </c>
      <c r="U41" s="108">
        <v>0</v>
      </c>
      <c r="V41" s="108">
        <v>0</v>
      </c>
      <c r="W41" s="108">
        <v>0</v>
      </c>
      <c r="X41" s="108">
        <v>0</v>
      </c>
      <c r="Y41" s="108">
        <v>0</v>
      </c>
      <c r="Z41" s="108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19.57</v>
      </c>
      <c r="AF41" s="108">
        <v>0</v>
      </c>
      <c r="AG41" s="108">
        <v>0</v>
      </c>
      <c r="AH41" s="108">
        <v>0</v>
      </c>
    </row>
    <row r="42" spans="1:34" s="104" customFormat="1" ht="45.75">
      <c r="A42" s="105">
        <v>813</v>
      </c>
      <c r="B42" s="106" t="s">
        <v>57</v>
      </c>
      <c r="C42" s="107" t="s">
        <v>58</v>
      </c>
      <c r="D42" s="97">
        <f t="shared" si="94"/>
        <v>1.5</v>
      </c>
      <c r="E42" s="97">
        <f t="shared" si="95"/>
        <v>0</v>
      </c>
      <c r="F42" s="98">
        <f t="shared" si="96"/>
        <v>0</v>
      </c>
      <c r="G42" s="97">
        <f t="shared" si="97"/>
        <v>0</v>
      </c>
      <c r="H42" s="98">
        <f t="shared" si="98"/>
        <v>0</v>
      </c>
      <c r="I42" s="97">
        <f t="shared" si="99"/>
        <v>0</v>
      </c>
      <c r="J42" s="98">
        <f t="shared" si="100"/>
        <v>0</v>
      </c>
      <c r="K42" s="97">
        <f t="shared" si="101"/>
        <v>0</v>
      </c>
      <c r="L42" s="98">
        <f t="shared" si="102"/>
        <v>0</v>
      </c>
      <c r="M42" s="97">
        <f t="shared" si="103"/>
        <v>1.5</v>
      </c>
      <c r="N42" s="98">
        <f t="shared" si="104"/>
        <v>1</v>
      </c>
      <c r="O42" s="97">
        <f t="shared" si="105"/>
        <v>0</v>
      </c>
      <c r="P42" s="98">
        <f t="shared" si="106"/>
        <v>0</v>
      </c>
      <c r="Q42" s="108">
        <v>0</v>
      </c>
      <c r="R42" s="108">
        <v>1.5</v>
      </c>
      <c r="S42" s="108">
        <v>0</v>
      </c>
      <c r="T42" s="108">
        <v>0</v>
      </c>
      <c r="U42" s="108">
        <v>0</v>
      </c>
      <c r="V42" s="108">
        <v>0</v>
      </c>
      <c r="W42" s="108">
        <v>0</v>
      </c>
      <c r="X42" s="108">
        <v>0</v>
      </c>
      <c r="Y42" s="108">
        <v>0</v>
      </c>
      <c r="Z42" s="108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1.5</v>
      </c>
      <c r="AF42" s="108">
        <v>0</v>
      </c>
      <c r="AG42" s="108">
        <v>0</v>
      </c>
      <c r="AH42" s="108">
        <v>0</v>
      </c>
    </row>
    <row r="43" spans="1:34" s="104" customFormat="1" ht="45.75">
      <c r="A43" s="105">
        <v>831</v>
      </c>
      <c r="B43" s="106" t="s">
        <v>109</v>
      </c>
      <c r="C43" s="107" t="s">
        <v>110</v>
      </c>
      <c r="D43" s="97">
        <f t="shared" si="94"/>
        <v>3.6</v>
      </c>
      <c r="E43" s="97">
        <f t="shared" si="95"/>
        <v>0</v>
      </c>
      <c r="F43" s="98">
        <f t="shared" si="96"/>
        <v>0</v>
      </c>
      <c r="G43" s="97">
        <f t="shared" si="97"/>
        <v>0</v>
      </c>
      <c r="H43" s="98">
        <f t="shared" si="98"/>
        <v>0</v>
      </c>
      <c r="I43" s="97">
        <f t="shared" si="99"/>
        <v>0</v>
      </c>
      <c r="J43" s="98">
        <f t="shared" si="100"/>
        <v>0</v>
      </c>
      <c r="K43" s="97">
        <f t="shared" si="101"/>
        <v>0</v>
      </c>
      <c r="L43" s="98">
        <f t="shared" si="102"/>
        <v>0</v>
      </c>
      <c r="M43" s="97">
        <f t="shared" si="103"/>
        <v>0</v>
      </c>
      <c r="N43" s="98">
        <f t="shared" si="104"/>
        <v>0</v>
      </c>
      <c r="O43" s="97">
        <f t="shared" si="105"/>
        <v>3.6</v>
      </c>
      <c r="P43" s="98">
        <f t="shared" si="106"/>
        <v>1</v>
      </c>
      <c r="Q43" s="108">
        <v>3.6</v>
      </c>
      <c r="R43" s="108">
        <v>0</v>
      </c>
      <c r="S43" s="108">
        <v>0</v>
      </c>
      <c r="T43" s="108">
        <v>0</v>
      </c>
      <c r="U43" s="108">
        <v>0</v>
      </c>
      <c r="V43" s="108">
        <v>0</v>
      </c>
      <c r="W43" s="108">
        <v>0</v>
      </c>
      <c r="X43" s="108">
        <v>0</v>
      </c>
      <c r="Y43" s="108">
        <v>0</v>
      </c>
      <c r="Z43" s="108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3.6</v>
      </c>
    </row>
    <row r="44" spans="1:34" s="104" customFormat="1" ht="45.75">
      <c r="A44" s="105">
        <v>833</v>
      </c>
      <c r="B44" s="106" t="s">
        <v>129</v>
      </c>
      <c r="C44" s="107" t="s">
        <v>130</v>
      </c>
      <c r="D44" s="97">
        <f t="shared" si="94"/>
        <v>1.577</v>
      </c>
      <c r="E44" s="97">
        <f t="shared" si="95"/>
        <v>0</v>
      </c>
      <c r="F44" s="98">
        <f t="shared" si="96"/>
        <v>0</v>
      </c>
      <c r="G44" s="97">
        <f t="shared" si="97"/>
        <v>0</v>
      </c>
      <c r="H44" s="98">
        <f t="shared" si="98"/>
        <v>0</v>
      </c>
      <c r="I44" s="97">
        <f t="shared" si="99"/>
        <v>0</v>
      </c>
      <c r="J44" s="98">
        <f t="shared" si="100"/>
        <v>0</v>
      </c>
      <c r="K44" s="97">
        <f t="shared" si="101"/>
        <v>0</v>
      </c>
      <c r="L44" s="98">
        <f t="shared" si="102"/>
        <v>0</v>
      </c>
      <c r="M44" s="97">
        <f t="shared" si="103"/>
        <v>1.577</v>
      </c>
      <c r="N44" s="98">
        <f t="shared" si="104"/>
        <v>1</v>
      </c>
      <c r="O44" s="97">
        <f t="shared" si="105"/>
        <v>0</v>
      </c>
      <c r="P44" s="98">
        <f t="shared" si="106"/>
        <v>0</v>
      </c>
      <c r="Q44" s="108">
        <v>0</v>
      </c>
      <c r="R44" s="108">
        <v>1.577</v>
      </c>
      <c r="S44" s="108">
        <v>0</v>
      </c>
      <c r="T44" s="108">
        <v>0</v>
      </c>
      <c r="U44" s="108">
        <v>0</v>
      </c>
      <c r="V44" s="108">
        <v>0</v>
      </c>
      <c r="W44" s="108">
        <v>0</v>
      </c>
      <c r="X44" s="108">
        <v>0</v>
      </c>
      <c r="Y44" s="108">
        <v>0</v>
      </c>
      <c r="Z44" s="108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1.577</v>
      </c>
      <c r="AF44" s="108">
        <v>0</v>
      </c>
      <c r="AG44" s="108">
        <v>0</v>
      </c>
      <c r="AH44" s="108">
        <v>0</v>
      </c>
    </row>
    <row r="45" spans="1:34" s="104" customFormat="1" ht="91.5">
      <c r="A45" s="105">
        <v>834</v>
      </c>
      <c r="B45" s="106" t="s">
        <v>59</v>
      </c>
      <c r="C45" s="107" t="s">
        <v>60</v>
      </c>
      <c r="D45" s="97">
        <f t="shared" si="94"/>
        <v>418.82</v>
      </c>
      <c r="E45" s="97">
        <f t="shared" si="95"/>
        <v>0</v>
      </c>
      <c r="F45" s="98">
        <f t="shared" si="96"/>
        <v>0</v>
      </c>
      <c r="G45" s="97">
        <f t="shared" si="97"/>
        <v>0</v>
      </c>
      <c r="H45" s="98">
        <f t="shared" si="98"/>
        <v>0</v>
      </c>
      <c r="I45" s="97">
        <f t="shared" si="99"/>
        <v>0</v>
      </c>
      <c r="J45" s="98">
        <f t="shared" si="100"/>
        <v>0</v>
      </c>
      <c r="K45" s="97">
        <f t="shared" si="101"/>
        <v>0</v>
      </c>
      <c r="L45" s="98">
        <f t="shared" si="102"/>
        <v>0</v>
      </c>
      <c r="M45" s="97">
        <f t="shared" si="103"/>
        <v>418.82</v>
      </c>
      <c r="N45" s="98">
        <f t="shared" si="104"/>
        <v>1</v>
      </c>
      <c r="O45" s="97">
        <f t="shared" si="105"/>
        <v>0</v>
      </c>
      <c r="P45" s="98">
        <f t="shared" si="106"/>
        <v>0</v>
      </c>
      <c r="Q45" s="108">
        <v>0</v>
      </c>
      <c r="R45" s="108">
        <v>0</v>
      </c>
      <c r="S45" s="108">
        <v>418.82</v>
      </c>
      <c r="T45" s="108">
        <v>0</v>
      </c>
      <c r="U45" s="108">
        <v>0</v>
      </c>
      <c r="V45" s="108">
        <v>0</v>
      </c>
      <c r="W45" s="108">
        <v>0</v>
      </c>
      <c r="X45" s="108">
        <v>0</v>
      </c>
      <c r="Y45" s="108">
        <v>0</v>
      </c>
      <c r="Z45" s="108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418.82</v>
      </c>
      <c r="AF45" s="108">
        <v>0</v>
      </c>
      <c r="AG45" s="108">
        <v>0</v>
      </c>
      <c r="AH45" s="108">
        <v>0</v>
      </c>
    </row>
    <row r="46" spans="1:34" s="104" customFormat="1" ht="45.75">
      <c r="A46" s="105">
        <v>835</v>
      </c>
      <c r="B46" s="106" t="s">
        <v>89</v>
      </c>
      <c r="C46" s="107" t="s">
        <v>90</v>
      </c>
      <c r="D46" s="97">
        <f t="shared" si="94"/>
        <v>290.03999999999996</v>
      </c>
      <c r="E46" s="97">
        <f t="shared" si="95"/>
        <v>0</v>
      </c>
      <c r="F46" s="98">
        <f t="shared" si="96"/>
        <v>0</v>
      </c>
      <c r="G46" s="97">
        <f t="shared" si="97"/>
        <v>0</v>
      </c>
      <c r="H46" s="98">
        <f t="shared" si="98"/>
        <v>0</v>
      </c>
      <c r="I46" s="97">
        <f t="shared" si="99"/>
        <v>0</v>
      </c>
      <c r="J46" s="98">
        <f t="shared" si="100"/>
        <v>0</v>
      </c>
      <c r="K46" s="97">
        <f t="shared" si="101"/>
        <v>0</v>
      </c>
      <c r="L46" s="98">
        <f t="shared" si="102"/>
        <v>0</v>
      </c>
      <c r="M46" s="97">
        <f t="shared" si="103"/>
        <v>87.9</v>
      </c>
      <c r="N46" s="98">
        <f t="shared" si="104"/>
        <v>0.30306164666942498</v>
      </c>
      <c r="O46" s="97">
        <f t="shared" si="105"/>
        <v>202.14</v>
      </c>
      <c r="P46" s="98">
        <f t="shared" si="106"/>
        <v>0.69693835333057519</v>
      </c>
      <c r="Q46" s="108">
        <v>11.9</v>
      </c>
      <c r="R46" s="108">
        <v>0</v>
      </c>
      <c r="S46" s="108">
        <v>278.14</v>
      </c>
      <c r="T46" s="108">
        <v>0</v>
      </c>
      <c r="U46" s="108">
        <v>0</v>
      </c>
      <c r="V46" s="108">
        <v>0</v>
      </c>
      <c r="W46" s="108">
        <v>0</v>
      </c>
      <c r="X46" s="108">
        <v>0</v>
      </c>
      <c r="Y46" s="108">
        <v>0</v>
      </c>
      <c r="Z46" s="108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37.1</v>
      </c>
      <c r="AF46" s="108">
        <v>0</v>
      </c>
      <c r="AG46" s="108">
        <v>50.8</v>
      </c>
      <c r="AH46" s="108">
        <v>202.14</v>
      </c>
    </row>
    <row r="47" spans="1:34" s="104" customFormat="1" ht="45.75">
      <c r="A47" s="105">
        <v>854</v>
      </c>
      <c r="B47" s="106" t="s">
        <v>91</v>
      </c>
      <c r="C47" s="107" t="s">
        <v>92</v>
      </c>
      <c r="D47" s="97">
        <f t="shared" ref="D47" si="107">Q47+R47+S47</f>
        <v>56.261000000000003</v>
      </c>
      <c r="E47" s="97">
        <f t="shared" ref="E47" si="108">U47</f>
        <v>0</v>
      </c>
      <c r="F47" s="98">
        <f t="shared" ref="F47" si="109">E47/D47</f>
        <v>0</v>
      </c>
      <c r="G47" s="97">
        <f t="shared" ref="G47" si="110">X47</f>
        <v>0</v>
      </c>
      <c r="H47" s="98">
        <f t="shared" ref="H47" si="111">G47/D47</f>
        <v>0</v>
      </c>
      <c r="I47" s="97">
        <f t="shared" ref="I47" si="112">V47+AB47</f>
        <v>0</v>
      </c>
      <c r="J47" s="98">
        <f t="shared" ref="J47" si="113">I47/D47</f>
        <v>0</v>
      </c>
      <c r="K47" s="97">
        <f t="shared" ref="K47" si="114">Y47+AC47</f>
        <v>0</v>
      </c>
      <c r="L47" s="98">
        <f t="shared" ref="L47" si="115">K47/D47</f>
        <v>0</v>
      </c>
      <c r="M47" s="97">
        <f t="shared" ref="M47" si="116">AE47+AG47</f>
        <v>56.261000000000003</v>
      </c>
      <c r="N47" s="98">
        <f t="shared" ref="N47" si="117">M47/D47</f>
        <v>1</v>
      </c>
      <c r="O47" s="97">
        <f t="shared" ref="O47" si="118">AD47+AF47+AH47</f>
        <v>0</v>
      </c>
      <c r="P47" s="98">
        <f t="shared" ref="P47" si="119">O47/D47</f>
        <v>0</v>
      </c>
      <c r="Q47" s="108">
        <v>0</v>
      </c>
      <c r="R47" s="108">
        <v>56.261000000000003</v>
      </c>
      <c r="S47" s="108">
        <v>0</v>
      </c>
      <c r="T47" s="108">
        <v>0</v>
      </c>
      <c r="U47" s="108">
        <v>0</v>
      </c>
      <c r="V47" s="108">
        <v>0</v>
      </c>
      <c r="W47" s="108">
        <v>0</v>
      </c>
      <c r="X47" s="108">
        <v>0</v>
      </c>
      <c r="Y47" s="108">
        <v>0</v>
      </c>
      <c r="Z47" s="108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56.261000000000003</v>
      </c>
      <c r="AF47" s="108">
        <v>0</v>
      </c>
      <c r="AG47" s="108">
        <v>0</v>
      </c>
      <c r="AH47" s="108">
        <v>0</v>
      </c>
    </row>
    <row r="48" spans="1:34" s="104" customFormat="1" ht="91.5">
      <c r="A48" s="105">
        <v>939</v>
      </c>
      <c r="B48" s="106" t="s">
        <v>93</v>
      </c>
      <c r="C48" s="107" t="s">
        <v>94</v>
      </c>
      <c r="D48" s="97">
        <f t="shared" ref="D48:D56" si="120">Q48+R48+S48</f>
        <v>3412.8017</v>
      </c>
      <c r="E48" s="97">
        <f t="shared" ref="E48:E56" si="121">U48</f>
        <v>0</v>
      </c>
      <c r="F48" s="98">
        <f t="shared" ref="F48:F56" si="122">E48/D48</f>
        <v>0</v>
      </c>
      <c r="G48" s="97">
        <f t="shared" ref="G48:G56" si="123">X48</f>
        <v>0</v>
      </c>
      <c r="H48" s="98">
        <f t="shared" ref="H48:H56" si="124">G48/D48</f>
        <v>0</v>
      </c>
      <c r="I48" s="97">
        <f t="shared" ref="I48:I56" si="125">V48+AB48</f>
        <v>415.88499999999999</v>
      </c>
      <c r="J48" s="98">
        <f t="shared" ref="J48:J56" si="126">I48/D48</f>
        <v>0.12186028857170342</v>
      </c>
      <c r="K48" s="97">
        <f t="shared" ref="K48:K56" si="127">Y48+AC48</f>
        <v>0</v>
      </c>
      <c r="L48" s="98">
        <f t="shared" ref="L48:L56" si="128">K48/D48</f>
        <v>0</v>
      </c>
      <c r="M48" s="97">
        <f t="shared" ref="M48:M56" si="129">AE48+AG48</f>
        <v>2971.7156999999997</v>
      </c>
      <c r="N48" s="98">
        <f t="shared" ref="N48:N56" si="130">M48/D48</f>
        <v>0.87075545584731739</v>
      </c>
      <c r="O48" s="97">
        <f t="shared" ref="O48:O56" si="131">AD48+AF48+AH48</f>
        <v>25.201000000000001</v>
      </c>
      <c r="P48" s="98">
        <f t="shared" ref="P48:P56" si="132">O48/D48</f>
        <v>7.3842555809791122E-3</v>
      </c>
      <c r="Q48" s="108">
        <v>8.7690000000000001</v>
      </c>
      <c r="R48" s="108">
        <v>2805.2727</v>
      </c>
      <c r="S48" s="108">
        <v>598.76</v>
      </c>
      <c r="T48" s="108">
        <v>0</v>
      </c>
      <c r="U48" s="108">
        <v>0</v>
      </c>
      <c r="V48" s="108">
        <v>397.58499999999998</v>
      </c>
      <c r="W48" s="108">
        <v>0</v>
      </c>
      <c r="X48" s="108">
        <v>0</v>
      </c>
      <c r="Y48" s="108">
        <v>0</v>
      </c>
      <c r="Z48" s="108">
        <v>0</v>
      </c>
      <c r="AA48" s="108">
        <v>0</v>
      </c>
      <c r="AB48" s="108">
        <v>18.3</v>
      </c>
      <c r="AC48" s="108">
        <v>0</v>
      </c>
      <c r="AD48" s="108">
        <v>0.1</v>
      </c>
      <c r="AE48" s="108">
        <v>2393.0156999999999</v>
      </c>
      <c r="AF48" s="108">
        <v>0</v>
      </c>
      <c r="AG48" s="108">
        <v>578.70000000000005</v>
      </c>
      <c r="AH48" s="108">
        <v>25.100999999999999</v>
      </c>
    </row>
    <row r="49" spans="1:34" s="104" customFormat="1" ht="45.75">
      <c r="A49" s="105">
        <v>952</v>
      </c>
      <c r="B49" s="106" t="s">
        <v>95</v>
      </c>
      <c r="C49" s="107" t="s">
        <v>96</v>
      </c>
      <c r="D49" s="97">
        <f t="shared" si="120"/>
        <v>0.01</v>
      </c>
      <c r="E49" s="97">
        <f t="shared" si="121"/>
        <v>0</v>
      </c>
      <c r="F49" s="98">
        <f t="shared" si="122"/>
        <v>0</v>
      </c>
      <c r="G49" s="97">
        <f t="shared" si="123"/>
        <v>0</v>
      </c>
      <c r="H49" s="98">
        <f t="shared" si="124"/>
        <v>0</v>
      </c>
      <c r="I49" s="97">
        <f t="shared" si="125"/>
        <v>0</v>
      </c>
      <c r="J49" s="98">
        <f t="shared" si="126"/>
        <v>0</v>
      </c>
      <c r="K49" s="97">
        <f t="shared" si="127"/>
        <v>0</v>
      </c>
      <c r="L49" s="98">
        <f t="shared" si="128"/>
        <v>0</v>
      </c>
      <c r="M49" s="97">
        <f t="shared" si="129"/>
        <v>0.01</v>
      </c>
      <c r="N49" s="98">
        <f t="shared" si="130"/>
        <v>1</v>
      </c>
      <c r="O49" s="97">
        <f t="shared" si="131"/>
        <v>0</v>
      </c>
      <c r="P49" s="98">
        <f t="shared" si="132"/>
        <v>0</v>
      </c>
      <c r="Q49" s="108">
        <v>0</v>
      </c>
      <c r="R49" s="108">
        <v>0.01</v>
      </c>
      <c r="S49" s="108">
        <v>0</v>
      </c>
      <c r="T49" s="108">
        <v>0</v>
      </c>
      <c r="U49" s="108">
        <v>0</v>
      </c>
      <c r="V49" s="108">
        <v>0</v>
      </c>
      <c r="W49" s="108">
        <v>0</v>
      </c>
      <c r="X49" s="108">
        <v>0</v>
      </c>
      <c r="Y49" s="108">
        <v>0</v>
      </c>
      <c r="Z49" s="108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0.01</v>
      </c>
      <c r="AF49" s="108">
        <v>0</v>
      </c>
      <c r="AG49" s="108">
        <v>0</v>
      </c>
      <c r="AH49" s="108">
        <v>0</v>
      </c>
    </row>
    <row r="50" spans="1:34" s="104" customFormat="1" ht="45.75">
      <c r="A50" s="105">
        <v>959</v>
      </c>
      <c r="B50" s="106" t="s">
        <v>61</v>
      </c>
      <c r="C50" s="107" t="s">
        <v>62</v>
      </c>
      <c r="D50" s="97">
        <f t="shared" si="120"/>
        <v>5.6</v>
      </c>
      <c r="E50" s="97">
        <f t="shared" si="121"/>
        <v>0</v>
      </c>
      <c r="F50" s="98">
        <f t="shared" si="122"/>
        <v>0</v>
      </c>
      <c r="G50" s="97">
        <f t="shared" si="123"/>
        <v>0</v>
      </c>
      <c r="H50" s="98">
        <f t="shared" si="124"/>
        <v>0</v>
      </c>
      <c r="I50" s="97">
        <f t="shared" si="125"/>
        <v>0</v>
      </c>
      <c r="J50" s="98">
        <f t="shared" si="126"/>
        <v>0</v>
      </c>
      <c r="K50" s="97">
        <f t="shared" si="127"/>
        <v>0</v>
      </c>
      <c r="L50" s="98">
        <f t="shared" si="128"/>
        <v>0</v>
      </c>
      <c r="M50" s="97">
        <f t="shared" si="129"/>
        <v>5.6</v>
      </c>
      <c r="N50" s="98">
        <f t="shared" si="130"/>
        <v>1</v>
      </c>
      <c r="O50" s="97">
        <f t="shared" si="131"/>
        <v>0</v>
      </c>
      <c r="P50" s="98">
        <f t="shared" si="132"/>
        <v>0</v>
      </c>
      <c r="Q50" s="108">
        <v>0</v>
      </c>
      <c r="R50" s="108">
        <v>5.6</v>
      </c>
      <c r="S50" s="108">
        <v>0</v>
      </c>
      <c r="T50" s="108">
        <v>0</v>
      </c>
      <c r="U50" s="108">
        <v>0</v>
      </c>
      <c r="V50" s="108">
        <v>0</v>
      </c>
      <c r="W50" s="108">
        <v>0</v>
      </c>
      <c r="X50" s="108">
        <v>0</v>
      </c>
      <c r="Y50" s="108">
        <v>0</v>
      </c>
      <c r="Z50" s="108">
        <v>0</v>
      </c>
      <c r="AA50" s="108">
        <v>0</v>
      </c>
      <c r="AB50" s="108">
        <v>0</v>
      </c>
      <c r="AC50" s="108">
        <v>0</v>
      </c>
      <c r="AD50" s="108">
        <v>0</v>
      </c>
      <c r="AE50" s="108">
        <v>5.6</v>
      </c>
      <c r="AF50" s="108">
        <v>0</v>
      </c>
      <c r="AG50" s="108">
        <v>0</v>
      </c>
      <c r="AH50" s="108">
        <v>0</v>
      </c>
    </row>
    <row r="51" spans="1:34" s="104" customFormat="1" ht="45.75">
      <c r="A51" s="105">
        <v>962</v>
      </c>
      <c r="B51" s="106" t="s">
        <v>113</v>
      </c>
      <c r="C51" s="107" t="s">
        <v>114</v>
      </c>
      <c r="D51" s="97">
        <f t="shared" si="120"/>
        <v>14.71</v>
      </c>
      <c r="E51" s="97">
        <f t="shared" si="121"/>
        <v>0</v>
      </c>
      <c r="F51" s="98">
        <f t="shared" si="122"/>
        <v>0</v>
      </c>
      <c r="G51" s="97">
        <f t="shared" si="123"/>
        <v>0</v>
      </c>
      <c r="H51" s="98">
        <f t="shared" si="124"/>
        <v>0</v>
      </c>
      <c r="I51" s="97">
        <f t="shared" si="125"/>
        <v>0</v>
      </c>
      <c r="J51" s="98">
        <f t="shared" si="126"/>
        <v>0</v>
      </c>
      <c r="K51" s="97">
        <f t="shared" si="127"/>
        <v>0</v>
      </c>
      <c r="L51" s="98">
        <f t="shared" si="128"/>
        <v>0</v>
      </c>
      <c r="M51" s="97">
        <f t="shared" si="129"/>
        <v>2.2999999999999998</v>
      </c>
      <c r="N51" s="98">
        <f t="shared" si="130"/>
        <v>0.15635622025832766</v>
      </c>
      <c r="O51" s="97">
        <f t="shared" si="131"/>
        <v>12.41</v>
      </c>
      <c r="P51" s="98">
        <f t="shared" si="132"/>
        <v>0.84364377974167226</v>
      </c>
      <c r="Q51" s="108">
        <v>3.7</v>
      </c>
      <c r="R51" s="108">
        <v>2.2999999999999998</v>
      </c>
      <c r="S51" s="108">
        <v>8.7100000000000009</v>
      </c>
      <c r="T51" s="108">
        <v>0</v>
      </c>
      <c r="U51" s="108">
        <v>0</v>
      </c>
      <c r="V51" s="108">
        <v>0</v>
      </c>
      <c r="W51" s="108">
        <v>0</v>
      </c>
      <c r="X51" s="108">
        <v>0</v>
      </c>
      <c r="Y51" s="108">
        <v>0</v>
      </c>
      <c r="Z51" s="108">
        <v>0</v>
      </c>
      <c r="AA51" s="108">
        <v>0</v>
      </c>
      <c r="AB51" s="108">
        <v>0</v>
      </c>
      <c r="AC51" s="108">
        <v>0</v>
      </c>
      <c r="AD51" s="108">
        <v>0</v>
      </c>
      <c r="AE51" s="108">
        <v>2.2999999999999998</v>
      </c>
      <c r="AF51" s="108">
        <v>0</v>
      </c>
      <c r="AG51" s="108">
        <v>0</v>
      </c>
      <c r="AH51" s="108">
        <v>12.41</v>
      </c>
    </row>
    <row r="52" spans="1:34" s="104" customFormat="1" ht="45.75">
      <c r="A52" s="105">
        <v>964</v>
      </c>
      <c r="B52" s="106" t="s">
        <v>131</v>
      </c>
      <c r="C52" s="107" t="s">
        <v>132</v>
      </c>
      <c r="D52" s="97">
        <f t="shared" si="120"/>
        <v>9.8000000000000007</v>
      </c>
      <c r="E52" s="97">
        <f t="shared" si="121"/>
        <v>0</v>
      </c>
      <c r="F52" s="98">
        <f t="shared" si="122"/>
        <v>0</v>
      </c>
      <c r="G52" s="97">
        <f t="shared" si="123"/>
        <v>0</v>
      </c>
      <c r="H52" s="98">
        <f t="shared" si="124"/>
        <v>0</v>
      </c>
      <c r="I52" s="97">
        <f t="shared" si="125"/>
        <v>0</v>
      </c>
      <c r="J52" s="98">
        <f t="shared" si="126"/>
        <v>0</v>
      </c>
      <c r="K52" s="97">
        <f t="shared" si="127"/>
        <v>0</v>
      </c>
      <c r="L52" s="98">
        <f t="shared" si="128"/>
        <v>0</v>
      </c>
      <c r="M52" s="97">
        <f t="shared" si="129"/>
        <v>9.8000000000000007</v>
      </c>
      <c r="N52" s="98">
        <f t="shared" si="130"/>
        <v>1</v>
      </c>
      <c r="O52" s="97">
        <f t="shared" si="131"/>
        <v>0</v>
      </c>
      <c r="P52" s="98">
        <f t="shared" si="132"/>
        <v>0</v>
      </c>
      <c r="Q52" s="108">
        <v>0</v>
      </c>
      <c r="R52" s="108">
        <v>9.8000000000000007</v>
      </c>
      <c r="S52" s="108">
        <v>0</v>
      </c>
      <c r="T52" s="108">
        <v>0</v>
      </c>
      <c r="U52" s="108">
        <v>0</v>
      </c>
      <c r="V52" s="108">
        <v>0</v>
      </c>
      <c r="W52" s="108">
        <v>0</v>
      </c>
      <c r="X52" s="108">
        <v>0</v>
      </c>
      <c r="Y52" s="108">
        <v>0</v>
      </c>
      <c r="Z52" s="108">
        <v>0</v>
      </c>
      <c r="AA52" s="108">
        <v>0</v>
      </c>
      <c r="AB52" s="108">
        <v>0</v>
      </c>
      <c r="AC52" s="108">
        <v>0</v>
      </c>
      <c r="AD52" s="108">
        <v>0</v>
      </c>
      <c r="AE52" s="108">
        <v>9.8000000000000007</v>
      </c>
      <c r="AF52" s="108">
        <v>0</v>
      </c>
      <c r="AG52" s="108">
        <v>0</v>
      </c>
      <c r="AH52" s="108">
        <v>0</v>
      </c>
    </row>
    <row r="53" spans="1:34" s="104" customFormat="1" ht="91.5">
      <c r="A53" s="105">
        <v>976</v>
      </c>
      <c r="B53" s="106" t="s">
        <v>63</v>
      </c>
      <c r="C53" s="107" t="s">
        <v>64</v>
      </c>
      <c r="D53" s="97">
        <f t="shared" si="120"/>
        <v>32.450000000000003</v>
      </c>
      <c r="E53" s="97">
        <f t="shared" si="121"/>
        <v>0</v>
      </c>
      <c r="F53" s="98">
        <f t="shared" si="122"/>
        <v>0</v>
      </c>
      <c r="G53" s="97">
        <f t="shared" si="123"/>
        <v>0</v>
      </c>
      <c r="H53" s="98">
        <f t="shared" si="124"/>
        <v>0</v>
      </c>
      <c r="I53" s="97">
        <f t="shared" si="125"/>
        <v>0</v>
      </c>
      <c r="J53" s="98">
        <f t="shared" si="126"/>
        <v>0</v>
      </c>
      <c r="K53" s="97">
        <f t="shared" si="127"/>
        <v>0</v>
      </c>
      <c r="L53" s="98">
        <f t="shared" si="128"/>
        <v>0</v>
      </c>
      <c r="M53" s="97">
        <f t="shared" si="129"/>
        <v>32.450000000000003</v>
      </c>
      <c r="N53" s="98">
        <f t="shared" si="130"/>
        <v>1</v>
      </c>
      <c r="O53" s="97">
        <f t="shared" si="131"/>
        <v>0</v>
      </c>
      <c r="P53" s="98">
        <f t="shared" si="132"/>
        <v>0</v>
      </c>
      <c r="Q53" s="108">
        <v>0</v>
      </c>
      <c r="R53" s="108">
        <v>32.450000000000003</v>
      </c>
      <c r="S53" s="108">
        <v>0</v>
      </c>
      <c r="T53" s="108">
        <v>0</v>
      </c>
      <c r="U53" s="108">
        <v>0</v>
      </c>
      <c r="V53" s="108">
        <v>0</v>
      </c>
      <c r="W53" s="108">
        <v>0</v>
      </c>
      <c r="X53" s="108">
        <v>0</v>
      </c>
      <c r="Y53" s="108">
        <v>0</v>
      </c>
      <c r="Z53" s="108">
        <v>0</v>
      </c>
      <c r="AA53" s="108">
        <v>0</v>
      </c>
      <c r="AB53" s="108">
        <v>0</v>
      </c>
      <c r="AC53" s="108">
        <v>0</v>
      </c>
      <c r="AD53" s="108">
        <v>0</v>
      </c>
      <c r="AE53" s="108">
        <v>32.450000000000003</v>
      </c>
      <c r="AF53" s="108">
        <v>0</v>
      </c>
      <c r="AG53" s="108">
        <v>0</v>
      </c>
      <c r="AH53" s="108">
        <v>0</v>
      </c>
    </row>
    <row r="54" spans="1:34" s="104" customFormat="1" ht="45.75">
      <c r="A54" s="105">
        <v>977</v>
      </c>
      <c r="B54" s="106" t="s">
        <v>65</v>
      </c>
      <c r="C54" s="107" t="s">
        <v>66</v>
      </c>
      <c r="D54" s="97">
        <f t="shared" si="120"/>
        <v>150.19999999999999</v>
      </c>
      <c r="E54" s="97">
        <f t="shared" si="121"/>
        <v>0</v>
      </c>
      <c r="F54" s="98">
        <f t="shared" si="122"/>
        <v>0</v>
      </c>
      <c r="G54" s="97">
        <f t="shared" si="123"/>
        <v>0</v>
      </c>
      <c r="H54" s="98">
        <f t="shared" si="124"/>
        <v>0</v>
      </c>
      <c r="I54" s="97">
        <f t="shared" si="125"/>
        <v>0</v>
      </c>
      <c r="J54" s="98">
        <f t="shared" si="126"/>
        <v>0</v>
      </c>
      <c r="K54" s="97">
        <f t="shared" si="127"/>
        <v>0</v>
      </c>
      <c r="L54" s="98">
        <f t="shared" si="128"/>
        <v>0</v>
      </c>
      <c r="M54" s="97">
        <f t="shared" si="129"/>
        <v>0</v>
      </c>
      <c r="N54" s="98">
        <f t="shared" si="130"/>
        <v>0</v>
      </c>
      <c r="O54" s="97">
        <f t="shared" si="131"/>
        <v>150.19999999999999</v>
      </c>
      <c r="P54" s="98">
        <f t="shared" si="132"/>
        <v>1</v>
      </c>
      <c r="Q54" s="108">
        <v>150.19999999999999</v>
      </c>
      <c r="R54" s="108">
        <v>0</v>
      </c>
      <c r="S54" s="108">
        <v>0</v>
      </c>
      <c r="T54" s="108">
        <v>0</v>
      </c>
      <c r="U54" s="108">
        <v>0</v>
      </c>
      <c r="V54" s="108">
        <v>0</v>
      </c>
      <c r="W54" s="108">
        <v>0</v>
      </c>
      <c r="X54" s="108">
        <v>0</v>
      </c>
      <c r="Y54" s="108">
        <v>0</v>
      </c>
      <c r="Z54" s="108">
        <v>0</v>
      </c>
      <c r="AA54" s="108">
        <v>0</v>
      </c>
      <c r="AB54" s="108">
        <v>0</v>
      </c>
      <c r="AC54" s="108">
        <v>0</v>
      </c>
      <c r="AD54" s="108">
        <v>0</v>
      </c>
      <c r="AE54" s="108">
        <v>0</v>
      </c>
      <c r="AF54" s="108">
        <v>0</v>
      </c>
      <c r="AG54" s="108">
        <v>0</v>
      </c>
      <c r="AH54" s="108">
        <v>150.19999999999999</v>
      </c>
    </row>
    <row r="55" spans="1:34" s="104" customFormat="1" ht="45.75">
      <c r="A55" s="105">
        <v>978</v>
      </c>
      <c r="B55" s="106" t="s">
        <v>69</v>
      </c>
      <c r="C55" s="107" t="s">
        <v>70</v>
      </c>
      <c r="D55" s="97">
        <f t="shared" si="120"/>
        <v>16.41</v>
      </c>
      <c r="E55" s="97">
        <f t="shared" si="121"/>
        <v>0</v>
      </c>
      <c r="F55" s="98">
        <f t="shared" si="122"/>
        <v>0</v>
      </c>
      <c r="G55" s="97">
        <f t="shared" si="123"/>
        <v>0</v>
      </c>
      <c r="H55" s="98">
        <f t="shared" si="124"/>
        <v>0</v>
      </c>
      <c r="I55" s="97">
        <f t="shared" si="125"/>
        <v>0</v>
      </c>
      <c r="J55" s="98">
        <f t="shared" si="126"/>
        <v>0</v>
      </c>
      <c r="K55" s="97">
        <f t="shared" si="127"/>
        <v>0</v>
      </c>
      <c r="L55" s="98">
        <f t="shared" si="128"/>
        <v>0</v>
      </c>
      <c r="M55" s="97">
        <f t="shared" si="129"/>
        <v>16.41</v>
      </c>
      <c r="N55" s="98">
        <f t="shared" si="130"/>
        <v>1</v>
      </c>
      <c r="O55" s="97">
        <f t="shared" si="131"/>
        <v>0</v>
      </c>
      <c r="P55" s="98">
        <f t="shared" si="132"/>
        <v>0</v>
      </c>
      <c r="Q55" s="108">
        <v>0</v>
      </c>
      <c r="R55" s="108">
        <v>1.1100000000000001</v>
      </c>
      <c r="S55" s="108">
        <v>15.3</v>
      </c>
      <c r="T55" s="108">
        <v>0</v>
      </c>
      <c r="U55" s="108">
        <v>0</v>
      </c>
      <c r="V55" s="108">
        <v>0</v>
      </c>
      <c r="W55" s="108">
        <v>0</v>
      </c>
      <c r="X55" s="108">
        <v>0</v>
      </c>
      <c r="Y55" s="108">
        <v>0</v>
      </c>
      <c r="Z55" s="108">
        <v>0</v>
      </c>
      <c r="AA55" s="108">
        <v>0</v>
      </c>
      <c r="AB55" s="108">
        <v>0</v>
      </c>
      <c r="AC55" s="108">
        <v>0</v>
      </c>
      <c r="AD55" s="108">
        <v>0</v>
      </c>
      <c r="AE55" s="108">
        <v>1.1100000000000001</v>
      </c>
      <c r="AF55" s="108">
        <v>0</v>
      </c>
      <c r="AG55" s="108">
        <v>15.3</v>
      </c>
      <c r="AH55" s="108">
        <v>0</v>
      </c>
    </row>
    <row r="56" spans="1:34" s="104" customFormat="1" ht="45.75">
      <c r="A56" s="105">
        <v>979</v>
      </c>
      <c r="B56" s="106" t="s">
        <v>97</v>
      </c>
      <c r="C56" s="107" t="s">
        <v>98</v>
      </c>
      <c r="D56" s="97">
        <f t="shared" si="120"/>
        <v>2672.7696000000001</v>
      </c>
      <c r="E56" s="97">
        <f t="shared" si="121"/>
        <v>0</v>
      </c>
      <c r="F56" s="98">
        <f t="shared" si="122"/>
        <v>0</v>
      </c>
      <c r="G56" s="97">
        <f t="shared" si="123"/>
        <v>0</v>
      </c>
      <c r="H56" s="98">
        <f t="shared" si="124"/>
        <v>0</v>
      </c>
      <c r="I56" s="97">
        <f t="shared" si="125"/>
        <v>0</v>
      </c>
      <c r="J56" s="98">
        <f t="shared" si="126"/>
        <v>0</v>
      </c>
      <c r="K56" s="97">
        <f t="shared" si="127"/>
        <v>7.4</v>
      </c>
      <c r="L56" s="98">
        <f t="shared" si="128"/>
        <v>2.768663636401731E-3</v>
      </c>
      <c r="M56" s="97">
        <f t="shared" si="129"/>
        <v>1437.1096</v>
      </c>
      <c r="N56" s="98">
        <f t="shared" si="130"/>
        <v>0.53768555284376174</v>
      </c>
      <c r="O56" s="97">
        <f t="shared" si="131"/>
        <v>1228.26</v>
      </c>
      <c r="P56" s="98">
        <f t="shared" si="132"/>
        <v>0.45954578351983649</v>
      </c>
      <c r="Q56" s="108">
        <v>0</v>
      </c>
      <c r="R56" s="108">
        <v>1002.3096</v>
      </c>
      <c r="S56" s="108">
        <v>1670.46</v>
      </c>
      <c r="T56" s="108">
        <v>0</v>
      </c>
      <c r="U56" s="108">
        <v>0</v>
      </c>
      <c r="V56" s="108">
        <v>0</v>
      </c>
      <c r="W56" s="108">
        <v>0</v>
      </c>
      <c r="X56" s="108">
        <v>0</v>
      </c>
      <c r="Y56" s="108">
        <v>0</v>
      </c>
      <c r="Z56" s="108">
        <v>0</v>
      </c>
      <c r="AA56" s="108">
        <v>0</v>
      </c>
      <c r="AB56" s="108">
        <v>0</v>
      </c>
      <c r="AC56" s="108">
        <v>7.4</v>
      </c>
      <c r="AD56" s="108">
        <v>0</v>
      </c>
      <c r="AE56" s="108">
        <v>994.50959999999998</v>
      </c>
      <c r="AF56" s="108">
        <v>0</v>
      </c>
      <c r="AG56" s="108">
        <v>442.6</v>
      </c>
      <c r="AH56" s="108">
        <v>1228.26</v>
      </c>
    </row>
  </sheetData>
  <mergeCells count="32">
    <mergeCell ref="M3:N4"/>
    <mergeCell ref="O3:P4"/>
    <mergeCell ref="V3:X3"/>
    <mergeCell ref="Y3:Z3"/>
    <mergeCell ref="AH3:AH5"/>
    <mergeCell ref="S4:S5"/>
    <mergeCell ref="T4:T5"/>
    <mergeCell ref="V4:V5"/>
    <mergeCell ref="W4:X4"/>
    <mergeCell ref="Y4:Y5"/>
    <mergeCell ref="AA4:AA5"/>
    <mergeCell ref="AB4:AB5"/>
    <mergeCell ref="AC4:AC5"/>
    <mergeCell ref="AD4:AD5"/>
    <mergeCell ref="S3:T3"/>
    <mergeCell ref="U3:U5"/>
    <mergeCell ref="A1:AH1"/>
    <mergeCell ref="A2:AH2"/>
    <mergeCell ref="A3:A5"/>
    <mergeCell ref="B3:B5"/>
    <mergeCell ref="C3:C5"/>
    <mergeCell ref="D3:D5"/>
    <mergeCell ref="E3:F4"/>
    <mergeCell ref="G3:H4"/>
    <mergeCell ref="AA3:AE3"/>
    <mergeCell ref="AF3:AG3"/>
    <mergeCell ref="Q3:Q5"/>
    <mergeCell ref="R3:R5"/>
    <mergeCell ref="AE4:AE5"/>
    <mergeCell ref="AF4:AG4"/>
    <mergeCell ref="I3:J4"/>
    <mergeCell ref="K3:L4"/>
  </mergeCells>
  <printOptions horizontalCentered="1"/>
  <pageMargins left="0" right="0" top="0.98425196850393704" bottom="0.39370078740157483" header="0.51181102362204722" footer="0.19685039370078741"/>
  <pageSetup paperSize="9" scale="1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view="pageBreakPreview" zoomScale="60" zoomScaleNormal="70" workbookViewId="0">
      <selection sqref="A1:G1"/>
    </sheetView>
  </sheetViews>
  <sheetFormatPr defaultRowHeight="11.25"/>
  <cols>
    <col min="1" max="1" width="50" style="14" customWidth="1"/>
    <col min="2" max="7" width="14.28515625" style="24" customWidth="1"/>
    <col min="8" max="229" width="9.140625" style="14"/>
    <col min="230" max="230" width="6" style="14" bestFit="1" customWidth="1"/>
    <col min="231" max="231" width="50" style="14" customWidth="1"/>
    <col min="232" max="245" width="14.28515625" style="14" customWidth="1"/>
    <col min="246" max="246" width="17.7109375" style="14" customWidth="1"/>
    <col min="247" max="247" width="16.42578125" style="14" customWidth="1"/>
    <col min="248" max="248" width="16.85546875" style="14" customWidth="1"/>
    <col min="249" max="249" width="16.5703125" style="14" customWidth="1"/>
    <col min="250" max="254" width="17.140625" style="14" customWidth="1"/>
    <col min="255" max="255" width="15.85546875" style="14" customWidth="1"/>
    <col min="256" max="256" width="17" style="14" customWidth="1"/>
    <col min="257" max="257" width="13.5703125" style="14" customWidth="1"/>
    <col min="258" max="258" width="15.5703125" style="14" customWidth="1"/>
    <col min="259" max="260" width="16.7109375" style="14" customWidth="1"/>
    <col min="261" max="261" width="15" style="14" customWidth="1"/>
    <col min="262" max="262" width="15.5703125" style="14" customWidth="1"/>
    <col min="263" max="263" width="16.42578125" style="14" customWidth="1"/>
    <col min="264" max="485" width="9.140625" style="14"/>
    <col min="486" max="486" width="6" style="14" bestFit="1" customWidth="1"/>
    <col min="487" max="487" width="50" style="14" customWidth="1"/>
    <col min="488" max="501" width="14.28515625" style="14" customWidth="1"/>
    <col min="502" max="502" width="17.7109375" style="14" customWidth="1"/>
    <col min="503" max="503" width="16.42578125" style="14" customWidth="1"/>
    <col min="504" max="504" width="16.85546875" style="14" customWidth="1"/>
    <col min="505" max="505" width="16.5703125" style="14" customWidth="1"/>
    <col min="506" max="510" width="17.140625" style="14" customWidth="1"/>
    <col min="511" max="511" width="15.85546875" style="14" customWidth="1"/>
    <col min="512" max="512" width="17" style="14" customWidth="1"/>
    <col min="513" max="513" width="13.5703125" style="14" customWidth="1"/>
    <col min="514" max="514" width="15.5703125" style="14" customWidth="1"/>
    <col min="515" max="516" width="16.7109375" style="14" customWidth="1"/>
    <col min="517" max="517" width="15" style="14" customWidth="1"/>
    <col min="518" max="518" width="15.5703125" style="14" customWidth="1"/>
    <col min="519" max="519" width="16.42578125" style="14" customWidth="1"/>
    <col min="520" max="741" width="9.140625" style="14"/>
    <col min="742" max="742" width="6" style="14" bestFit="1" customWidth="1"/>
    <col min="743" max="743" width="50" style="14" customWidth="1"/>
    <col min="744" max="757" width="14.28515625" style="14" customWidth="1"/>
    <col min="758" max="758" width="17.7109375" style="14" customWidth="1"/>
    <col min="759" max="759" width="16.42578125" style="14" customWidth="1"/>
    <col min="760" max="760" width="16.85546875" style="14" customWidth="1"/>
    <col min="761" max="761" width="16.5703125" style="14" customWidth="1"/>
    <col min="762" max="766" width="17.140625" style="14" customWidth="1"/>
    <col min="767" max="767" width="15.85546875" style="14" customWidth="1"/>
    <col min="768" max="768" width="17" style="14" customWidth="1"/>
    <col min="769" max="769" width="13.5703125" style="14" customWidth="1"/>
    <col min="770" max="770" width="15.5703125" style="14" customWidth="1"/>
    <col min="771" max="772" width="16.7109375" style="14" customWidth="1"/>
    <col min="773" max="773" width="15" style="14" customWidth="1"/>
    <col min="774" max="774" width="15.5703125" style="14" customWidth="1"/>
    <col min="775" max="775" width="16.42578125" style="14" customWidth="1"/>
    <col min="776" max="997" width="9.140625" style="14"/>
    <col min="998" max="998" width="6" style="14" bestFit="1" customWidth="1"/>
    <col min="999" max="999" width="50" style="14" customWidth="1"/>
    <col min="1000" max="1013" width="14.28515625" style="14" customWidth="1"/>
    <col min="1014" max="1014" width="17.7109375" style="14" customWidth="1"/>
    <col min="1015" max="1015" width="16.42578125" style="14" customWidth="1"/>
    <col min="1016" max="1016" width="16.85546875" style="14" customWidth="1"/>
    <col min="1017" max="1017" width="16.5703125" style="14" customWidth="1"/>
    <col min="1018" max="1022" width="17.140625" style="14" customWidth="1"/>
    <col min="1023" max="1023" width="15.85546875" style="14" customWidth="1"/>
    <col min="1024" max="1024" width="17" style="14" customWidth="1"/>
    <col min="1025" max="1025" width="13.5703125" style="14" customWidth="1"/>
    <col min="1026" max="1026" width="15.5703125" style="14" customWidth="1"/>
    <col min="1027" max="1028" width="16.7109375" style="14" customWidth="1"/>
    <col min="1029" max="1029" width="15" style="14" customWidth="1"/>
    <col min="1030" max="1030" width="15.5703125" style="14" customWidth="1"/>
    <col min="1031" max="1031" width="16.42578125" style="14" customWidth="1"/>
    <col min="1032" max="1253" width="9.140625" style="14"/>
    <col min="1254" max="1254" width="6" style="14" bestFit="1" customWidth="1"/>
    <col min="1255" max="1255" width="50" style="14" customWidth="1"/>
    <col min="1256" max="1269" width="14.28515625" style="14" customWidth="1"/>
    <col min="1270" max="1270" width="17.7109375" style="14" customWidth="1"/>
    <col min="1271" max="1271" width="16.42578125" style="14" customWidth="1"/>
    <col min="1272" max="1272" width="16.85546875" style="14" customWidth="1"/>
    <col min="1273" max="1273" width="16.5703125" style="14" customWidth="1"/>
    <col min="1274" max="1278" width="17.140625" style="14" customWidth="1"/>
    <col min="1279" max="1279" width="15.85546875" style="14" customWidth="1"/>
    <col min="1280" max="1280" width="17" style="14" customWidth="1"/>
    <col min="1281" max="1281" width="13.5703125" style="14" customWidth="1"/>
    <col min="1282" max="1282" width="15.5703125" style="14" customWidth="1"/>
    <col min="1283" max="1284" width="16.7109375" style="14" customWidth="1"/>
    <col min="1285" max="1285" width="15" style="14" customWidth="1"/>
    <col min="1286" max="1286" width="15.5703125" style="14" customWidth="1"/>
    <col min="1287" max="1287" width="16.42578125" style="14" customWidth="1"/>
    <col min="1288" max="1509" width="9.140625" style="14"/>
    <col min="1510" max="1510" width="6" style="14" bestFit="1" customWidth="1"/>
    <col min="1511" max="1511" width="50" style="14" customWidth="1"/>
    <col min="1512" max="1525" width="14.28515625" style="14" customWidth="1"/>
    <col min="1526" max="1526" width="17.7109375" style="14" customWidth="1"/>
    <col min="1527" max="1527" width="16.42578125" style="14" customWidth="1"/>
    <col min="1528" max="1528" width="16.85546875" style="14" customWidth="1"/>
    <col min="1529" max="1529" width="16.5703125" style="14" customWidth="1"/>
    <col min="1530" max="1534" width="17.140625" style="14" customWidth="1"/>
    <col min="1535" max="1535" width="15.85546875" style="14" customWidth="1"/>
    <col min="1536" max="1536" width="17" style="14" customWidth="1"/>
    <col min="1537" max="1537" width="13.5703125" style="14" customWidth="1"/>
    <col min="1538" max="1538" width="15.5703125" style="14" customWidth="1"/>
    <col min="1539" max="1540" width="16.7109375" style="14" customWidth="1"/>
    <col min="1541" max="1541" width="15" style="14" customWidth="1"/>
    <col min="1542" max="1542" width="15.5703125" style="14" customWidth="1"/>
    <col min="1543" max="1543" width="16.42578125" style="14" customWidth="1"/>
    <col min="1544" max="1765" width="9.140625" style="14"/>
    <col min="1766" max="1766" width="6" style="14" bestFit="1" customWidth="1"/>
    <col min="1767" max="1767" width="50" style="14" customWidth="1"/>
    <col min="1768" max="1781" width="14.28515625" style="14" customWidth="1"/>
    <col min="1782" max="1782" width="17.7109375" style="14" customWidth="1"/>
    <col min="1783" max="1783" width="16.42578125" style="14" customWidth="1"/>
    <col min="1784" max="1784" width="16.85546875" style="14" customWidth="1"/>
    <col min="1785" max="1785" width="16.5703125" style="14" customWidth="1"/>
    <col min="1786" max="1790" width="17.140625" style="14" customWidth="1"/>
    <col min="1791" max="1791" width="15.85546875" style="14" customWidth="1"/>
    <col min="1792" max="1792" width="17" style="14" customWidth="1"/>
    <col min="1793" max="1793" width="13.5703125" style="14" customWidth="1"/>
    <col min="1794" max="1794" width="15.5703125" style="14" customWidth="1"/>
    <col min="1795" max="1796" width="16.7109375" style="14" customWidth="1"/>
    <col min="1797" max="1797" width="15" style="14" customWidth="1"/>
    <col min="1798" max="1798" width="15.5703125" style="14" customWidth="1"/>
    <col min="1799" max="1799" width="16.42578125" style="14" customWidth="1"/>
    <col min="1800" max="2021" width="9.140625" style="14"/>
    <col min="2022" max="2022" width="6" style="14" bestFit="1" customWidth="1"/>
    <col min="2023" max="2023" width="50" style="14" customWidth="1"/>
    <col min="2024" max="2037" width="14.28515625" style="14" customWidth="1"/>
    <col min="2038" max="2038" width="17.7109375" style="14" customWidth="1"/>
    <col min="2039" max="2039" width="16.42578125" style="14" customWidth="1"/>
    <col min="2040" max="2040" width="16.85546875" style="14" customWidth="1"/>
    <col min="2041" max="2041" width="16.5703125" style="14" customWidth="1"/>
    <col min="2042" max="2046" width="17.140625" style="14" customWidth="1"/>
    <col min="2047" max="2047" width="15.85546875" style="14" customWidth="1"/>
    <col min="2048" max="2048" width="17" style="14" customWidth="1"/>
    <col min="2049" max="2049" width="13.5703125" style="14" customWidth="1"/>
    <col min="2050" max="2050" width="15.5703125" style="14" customWidth="1"/>
    <col min="2051" max="2052" width="16.7109375" style="14" customWidth="1"/>
    <col min="2053" max="2053" width="15" style="14" customWidth="1"/>
    <col min="2054" max="2054" width="15.5703125" style="14" customWidth="1"/>
    <col min="2055" max="2055" width="16.42578125" style="14" customWidth="1"/>
    <col min="2056" max="2277" width="9.140625" style="14"/>
    <col min="2278" max="2278" width="6" style="14" bestFit="1" customWidth="1"/>
    <col min="2279" max="2279" width="50" style="14" customWidth="1"/>
    <col min="2280" max="2293" width="14.28515625" style="14" customWidth="1"/>
    <col min="2294" max="2294" width="17.7109375" style="14" customWidth="1"/>
    <col min="2295" max="2295" width="16.42578125" style="14" customWidth="1"/>
    <col min="2296" max="2296" width="16.85546875" style="14" customWidth="1"/>
    <col min="2297" max="2297" width="16.5703125" style="14" customWidth="1"/>
    <col min="2298" max="2302" width="17.140625" style="14" customWidth="1"/>
    <col min="2303" max="2303" width="15.85546875" style="14" customWidth="1"/>
    <col min="2304" max="2304" width="17" style="14" customWidth="1"/>
    <col min="2305" max="2305" width="13.5703125" style="14" customWidth="1"/>
    <col min="2306" max="2306" width="15.5703125" style="14" customWidth="1"/>
    <col min="2307" max="2308" width="16.7109375" style="14" customWidth="1"/>
    <col min="2309" max="2309" width="15" style="14" customWidth="1"/>
    <col min="2310" max="2310" width="15.5703125" style="14" customWidth="1"/>
    <col min="2311" max="2311" width="16.42578125" style="14" customWidth="1"/>
    <col min="2312" max="2533" width="9.140625" style="14"/>
    <col min="2534" max="2534" width="6" style="14" bestFit="1" customWidth="1"/>
    <col min="2535" max="2535" width="50" style="14" customWidth="1"/>
    <col min="2536" max="2549" width="14.28515625" style="14" customWidth="1"/>
    <col min="2550" max="2550" width="17.7109375" style="14" customWidth="1"/>
    <col min="2551" max="2551" width="16.42578125" style="14" customWidth="1"/>
    <col min="2552" max="2552" width="16.85546875" style="14" customWidth="1"/>
    <col min="2553" max="2553" width="16.5703125" style="14" customWidth="1"/>
    <col min="2554" max="2558" width="17.140625" style="14" customWidth="1"/>
    <col min="2559" max="2559" width="15.85546875" style="14" customWidth="1"/>
    <col min="2560" max="2560" width="17" style="14" customWidth="1"/>
    <col min="2561" max="2561" width="13.5703125" style="14" customWidth="1"/>
    <col min="2562" max="2562" width="15.5703125" style="14" customWidth="1"/>
    <col min="2563" max="2564" width="16.7109375" style="14" customWidth="1"/>
    <col min="2565" max="2565" width="15" style="14" customWidth="1"/>
    <col min="2566" max="2566" width="15.5703125" style="14" customWidth="1"/>
    <col min="2567" max="2567" width="16.42578125" style="14" customWidth="1"/>
    <col min="2568" max="2789" width="9.140625" style="14"/>
    <col min="2790" max="2790" width="6" style="14" bestFit="1" customWidth="1"/>
    <col min="2791" max="2791" width="50" style="14" customWidth="1"/>
    <col min="2792" max="2805" width="14.28515625" style="14" customWidth="1"/>
    <col min="2806" max="2806" width="17.7109375" style="14" customWidth="1"/>
    <col min="2807" max="2807" width="16.42578125" style="14" customWidth="1"/>
    <col min="2808" max="2808" width="16.85546875" style="14" customWidth="1"/>
    <col min="2809" max="2809" width="16.5703125" style="14" customWidth="1"/>
    <col min="2810" max="2814" width="17.140625" style="14" customWidth="1"/>
    <col min="2815" max="2815" width="15.85546875" style="14" customWidth="1"/>
    <col min="2816" max="2816" width="17" style="14" customWidth="1"/>
    <col min="2817" max="2817" width="13.5703125" style="14" customWidth="1"/>
    <col min="2818" max="2818" width="15.5703125" style="14" customWidth="1"/>
    <col min="2819" max="2820" width="16.7109375" style="14" customWidth="1"/>
    <col min="2821" max="2821" width="15" style="14" customWidth="1"/>
    <col min="2822" max="2822" width="15.5703125" style="14" customWidth="1"/>
    <col min="2823" max="2823" width="16.42578125" style="14" customWidth="1"/>
    <col min="2824" max="3045" width="9.140625" style="14"/>
    <col min="3046" max="3046" width="6" style="14" bestFit="1" customWidth="1"/>
    <col min="3047" max="3047" width="50" style="14" customWidth="1"/>
    <col min="3048" max="3061" width="14.28515625" style="14" customWidth="1"/>
    <col min="3062" max="3062" width="17.7109375" style="14" customWidth="1"/>
    <col min="3063" max="3063" width="16.42578125" style="14" customWidth="1"/>
    <col min="3064" max="3064" width="16.85546875" style="14" customWidth="1"/>
    <col min="3065" max="3065" width="16.5703125" style="14" customWidth="1"/>
    <col min="3066" max="3070" width="17.140625" style="14" customWidth="1"/>
    <col min="3071" max="3071" width="15.85546875" style="14" customWidth="1"/>
    <col min="3072" max="3072" width="17" style="14" customWidth="1"/>
    <col min="3073" max="3073" width="13.5703125" style="14" customWidth="1"/>
    <col min="3074" max="3074" width="15.5703125" style="14" customWidth="1"/>
    <col min="3075" max="3076" width="16.7109375" style="14" customWidth="1"/>
    <col min="3077" max="3077" width="15" style="14" customWidth="1"/>
    <col min="3078" max="3078" width="15.5703125" style="14" customWidth="1"/>
    <col min="3079" max="3079" width="16.42578125" style="14" customWidth="1"/>
    <col min="3080" max="3301" width="9.140625" style="14"/>
    <col min="3302" max="3302" width="6" style="14" bestFit="1" customWidth="1"/>
    <col min="3303" max="3303" width="50" style="14" customWidth="1"/>
    <col min="3304" max="3317" width="14.28515625" style="14" customWidth="1"/>
    <col min="3318" max="3318" width="17.7109375" style="14" customWidth="1"/>
    <col min="3319" max="3319" width="16.42578125" style="14" customWidth="1"/>
    <col min="3320" max="3320" width="16.85546875" style="14" customWidth="1"/>
    <col min="3321" max="3321" width="16.5703125" style="14" customWidth="1"/>
    <col min="3322" max="3326" width="17.140625" style="14" customWidth="1"/>
    <col min="3327" max="3327" width="15.85546875" style="14" customWidth="1"/>
    <col min="3328" max="3328" width="17" style="14" customWidth="1"/>
    <col min="3329" max="3329" width="13.5703125" style="14" customWidth="1"/>
    <col min="3330" max="3330" width="15.5703125" style="14" customWidth="1"/>
    <col min="3331" max="3332" width="16.7109375" style="14" customWidth="1"/>
    <col min="3333" max="3333" width="15" style="14" customWidth="1"/>
    <col min="3334" max="3334" width="15.5703125" style="14" customWidth="1"/>
    <col min="3335" max="3335" width="16.42578125" style="14" customWidth="1"/>
    <col min="3336" max="3557" width="9.140625" style="14"/>
    <col min="3558" max="3558" width="6" style="14" bestFit="1" customWidth="1"/>
    <col min="3559" max="3559" width="50" style="14" customWidth="1"/>
    <col min="3560" max="3573" width="14.28515625" style="14" customWidth="1"/>
    <col min="3574" max="3574" width="17.7109375" style="14" customWidth="1"/>
    <col min="3575" max="3575" width="16.42578125" style="14" customWidth="1"/>
    <col min="3576" max="3576" width="16.85546875" style="14" customWidth="1"/>
    <col min="3577" max="3577" width="16.5703125" style="14" customWidth="1"/>
    <col min="3578" max="3582" width="17.140625" style="14" customWidth="1"/>
    <col min="3583" max="3583" width="15.85546875" style="14" customWidth="1"/>
    <col min="3584" max="3584" width="17" style="14" customWidth="1"/>
    <col min="3585" max="3585" width="13.5703125" style="14" customWidth="1"/>
    <col min="3586" max="3586" width="15.5703125" style="14" customWidth="1"/>
    <col min="3587" max="3588" width="16.7109375" style="14" customWidth="1"/>
    <col min="3589" max="3589" width="15" style="14" customWidth="1"/>
    <col min="3590" max="3590" width="15.5703125" style="14" customWidth="1"/>
    <col min="3591" max="3591" width="16.42578125" style="14" customWidth="1"/>
    <col min="3592" max="3813" width="9.140625" style="14"/>
    <col min="3814" max="3814" width="6" style="14" bestFit="1" customWidth="1"/>
    <col min="3815" max="3815" width="50" style="14" customWidth="1"/>
    <col min="3816" max="3829" width="14.28515625" style="14" customWidth="1"/>
    <col min="3830" max="3830" width="17.7109375" style="14" customWidth="1"/>
    <col min="3831" max="3831" width="16.42578125" style="14" customWidth="1"/>
    <col min="3832" max="3832" width="16.85546875" style="14" customWidth="1"/>
    <col min="3833" max="3833" width="16.5703125" style="14" customWidth="1"/>
    <col min="3834" max="3838" width="17.140625" style="14" customWidth="1"/>
    <col min="3839" max="3839" width="15.85546875" style="14" customWidth="1"/>
    <col min="3840" max="3840" width="17" style="14" customWidth="1"/>
    <col min="3841" max="3841" width="13.5703125" style="14" customWidth="1"/>
    <col min="3842" max="3842" width="15.5703125" style="14" customWidth="1"/>
    <col min="3843" max="3844" width="16.7109375" style="14" customWidth="1"/>
    <col min="3845" max="3845" width="15" style="14" customWidth="1"/>
    <col min="3846" max="3846" width="15.5703125" style="14" customWidth="1"/>
    <col min="3847" max="3847" width="16.42578125" style="14" customWidth="1"/>
    <col min="3848" max="4069" width="9.140625" style="14"/>
    <col min="4070" max="4070" width="6" style="14" bestFit="1" customWidth="1"/>
    <col min="4071" max="4071" width="50" style="14" customWidth="1"/>
    <col min="4072" max="4085" width="14.28515625" style="14" customWidth="1"/>
    <col min="4086" max="4086" width="17.7109375" style="14" customWidth="1"/>
    <col min="4087" max="4087" width="16.42578125" style="14" customWidth="1"/>
    <col min="4088" max="4088" width="16.85546875" style="14" customWidth="1"/>
    <col min="4089" max="4089" width="16.5703125" style="14" customWidth="1"/>
    <col min="4090" max="4094" width="17.140625" style="14" customWidth="1"/>
    <col min="4095" max="4095" width="15.85546875" style="14" customWidth="1"/>
    <col min="4096" max="4096" width="17" style="14" customWidth="1"/>
    <col min="4097" max="4097" width="13.5703125" style="14" customWidth="1"/>
    <col min="4098" max="4098" width="15.5703125" style="14" customWidth="1"/>
    <col min="4099" max="4100" width="16.7109375" style="14" customWidth="1"/>
    <col min="4101" max="4101" width="15" style="14" customWidth="1"/>
    <col min="4102" max="4102" width="15.5703125" style="14" customWidth="1"/>
    <col min="4103" max="4103" width="16.42578125" style="14" customWidth="1"/>
    <col min="4104" max="4325" width="9.140625" style="14"/>
    <col min="4326" max="4326" width="6" style="14" bestFit="1" customWidth="1"/>
    <col min="4327" max="4327" width="50" style="14" customWidth="1"/>
    <col min="4328" max="4341" width="14.28515625" style="14" customWidth="1"/>
    <col min="4342" max="4342" width="17.7109375" style="14" customWidth="1"/>
    <col min="4343" max="4343" width="16.42578125" style="14" customWidth="1"/>
    <col min="4344" max="4344" width="16.85546875" style="14" customWidth="1"/>
    <col min="4345" max="4345" width="16.5703125" style="14" customWidth="1"/>
    <col min="4346" max="4350" width="17.140625" style="14" customWidth="1"/>
    <col min="4351" max="4351" width="15.85546875" style="14" customWidth="1"/>
    <col min="4352" max="4352" width="17" style="14" customWidth="1"/>
    <col min="4353" max="4353" width="13.5703125" style="14" customWidth="1"/>
    <col min="4354" max="4354" width="15.5703125" style="14" customWidth="1"/>
    <col min="4355" max="4356" width="16.7109375" style="14" customWidth="1"/>
    <col min="4357" max="4357" width="15" style="14" customWidth="1"/>
    <col min="4358" max="4358" width="15.5703125" style="14" customWidth="1"/>
    <col min="4359" max="4359" width="16.42578125" style="14" customWidth="1"/>
    <col min="4360" max="4581" width="9.140625" style="14"/>
    <col min="4582" max="4582" width="6" style="14" bestFit="1" customWidth="1"/>
    <col min="4583" max="4583" width="50" style="14" customWidth="1"/>
    <col min="4584" max="4597" width="14.28515625" style="14" customWidth="1"/>
    <col min="4598" max="4598" width="17.7109375" style="14" customWidth="1"/>
    <col min="4599" max="4599" width="16.42578125" style="14" customWidth="1"/>
    <col min="4600" max="4600" width="16.85546875" style="14" customWidth="1"/>
    <col min="4601" max="4601" width="16.5703125" style="14" customWidth="1"/>
    <col min="4602" max="4606" width="17.140625" style="14" customWidth="1"/>
    <col min="4607" max="4607" width="15.85546875" style="14" customWidth="1"/>
    <col min="4608" max="4608" width="17" style="14" customWidth="1"/>
    <col min="4609" max="4609" width="13.5703125" style="14" customWidth="1"/>
    <col min="4610" max="4610" width="15.5703125" style="14" customWidth="1"/>
    <col min="4611" max="4612" width="16.7109375" style="14" customWidth="1"/>
    <col min="4613" max="4613" width="15" style="14" customWidth="1"/>
    <col min="4614" max="4614" width="15.5703125" style="14" customWidth="1"/>
    <col min="4615" max="4615" width="16.42578125" style="14" customWidth="1"/>
    <col min="4616" max="4837" width="9.140625" style="14"/>
    <col min="4838" max="4838" width="6" style="14" bestFit="1" customWidth="1"/>
    <col min="4839" max="4839" width="50" style="14" customWidth="1"/>
    <col min="4840" max="4853" width="14.28515625" style="14" customWidth="1"/>
    <col min="4854" max="4854" width="17.7109375" style="14" customWidth="1"/>
    <col min="4855" max="4855" width="16.42578125" style="14" customWidth="1"/>
    <col min="4856" max="4856" width="16.85546875" style="14" customWidth="1"/>
    <col min="4857" max="4857" width="16.5703125" style="14" customWidth="1"/>
    <col min="4858" max="4862" width="17.140625" style="14" customWidth="1"/>
    <col min="4863" max="4863" width="15.85546875" style="14" customWidth="1"/>
    <col min="4864" max="4864" width="17" style="14" customWidth="1"/>
    <col min="4865" max="4865" width="13.5703125" style="14" customWidth="1"/>
    <col min="4866" max="4866" width="15.5703125" style="14" customWidth="1"/>
    <col min="4867" max="4868" width="16.7109375" style="14" customWidth="1"/>
    <col min="4869" max="4869" width="15" style="14" customWidth="1"/>
    <col min="4870" max="4870" width="15.5703125" style="14" customWidth="1"/>
    <col min="4871" max="4871" width="16.42578125" style="14" customWidth="1"/>
    <col min="4872" max="5093" width="9.140625" style="14"/>
    <col min="5094" max="5094" width="6" style="14" bestFit="1" customWidth="1"/>
    <col min="5095" max="5095" width="50" style="14" customWidth="1"/>
    <col min="5096" max="5109" width="14.28515625" style="14" customWidth="1"/>
    <col min="5110" max="5110" width="17.7109375" style="14" customWidth="1"/>
    <col min="5111" max="5111" width="16.42578125" style="14" customWidth="1"/>
    <col min="5112" max="5112" width="16.85546875" style="14" customWidth="1"/>
    <col min="5113" max="5113" width="16.5703125" style="14" customWidth="1"/>
    <col min="5114" max="5118" width="17.140625" style="14" customWidth="1"/>
    <col min="5119" max="5119" width="15.85546875" style="14" customWidth="1"/>
    <col min="5120" max="5120" width="17" style="14" customWidth="1"/>
    <col min="5121" max="5121" width="13.5703125" style="14" customWidth="1"/>
    <col min="5122" max="5122" width="15.5703125" style="14" customWidth="1"/>
    <col min="5123" max="5124" width="16.7109375" style="14" customWidth="1"/>
    <col min="5125" max="5125" width="15" style="14" customWidth="1"/>
    <col min="5126" max="5126" width="15.5703125" style="14" customWidth="1"/>
    <col min="5127" max="5127" width="16.42578125" style="14" customWidth="1"/>
    <col min="5128" max="5349" width="9.140625" style="14"/>
    <col min="5350" max="5350" width="6" style="14" bestFit="1" customWidth="1"/>
    <col min="5351" max="5351" width="50" style="14" customWidth="1"/>
    <col min="5352" max="5365" width="14.28515625" style="14" customWidth="1"/>
    <col min="5366" max="5366" width="17.7109375" style="14" customWidth="1"/>
    <col min="5367" max="5367" width="16.42578125" style="14" customWidth="1"/>
    <col min="5368" max="5368" width="16.85546875" style="14" customWidth="1"/>
    <col min="5369" max="5369" width="16.5703125" style="14" customWidth="1"/>
    <col min="5370" max="5374" width="17.140625" style="14" customWidth="1"/>
    <col min="5375" max="5375" width="15.85546875" style="14" customWidth="1"/>
    <col min="5376" max="5376" width="17" style="14" customWidth="1"/>
    <col min="5377" max="5377" width="13.5703125" style="14" customWidth="1"/>
    <col min="5378" max="5378" width="15.5703125" style="14" customWidth="1"/>
    <col min="5379" max="5380" width="16.7109375" style="14" customWidth="1"/>
    <col min="5381" max="5381" width="15" style="14" customWidth="1"/>
    <col min="5382" max="5382" width="15.5703125" style="14" customWidth="1"/>
    <col min="5383" max="5383" width="16.42578125" style="14" customWidth="1"/>
    <col min="5384" max="5605" width="9.140625" style="14"/>
    <col min="5606" max="5606" width="6" style="14" bestFit="1" customWidth="1"/>
    <col min="5607" max="5607" width="50" style="14" customWidth="1"/>
    <col min="5608" max="5621" width="14.28515625" style="14" customWidth="1"/>
    <col min="5622" max="5622" width="17.7109375" style="14" customWidth="1"/>
    <col min="5623" max="5623" width="16.42578125" style="14" customWidth="1"/>
    <col min="5624" max="5624" width="16.85546875" style="14" customWidth="1"/>
    <col min="5625" max="5625" width="16.5703125" style="14" customWidth="1"/>
    <col min="5626" max="5630" width="17.140625" style="14" customWidth="1"/>
    <col min="5631" max="5631" width="15.85546875" style="14" customWidth="1"/>
    <col min="5632" max="5632" width="17" style="14" customWidth="1"/>
    <col min="5633" max="5633" width="13.5703125" style="14" customWidth="1"/>
    <col min="5634" max="5634" width="15.5703125" style="14" customWidth="1"/>
    <col min="5635" max="5636" width="16.7109375" style="14" customWidth="1"/>
    <col min="5637" max="5637" width="15" style="14" customWidth="1"/>
    <col min="5638" max="5638" width="15.5703125" style="14" customWidth="1"/>
    <col min="5639" max="5639" width="16.42578125" style="14" customWidth="1"/>
    <col min="5640" max="5861" width="9.140625" style="14"/>
    <col min="5862" max="5862" width="6" style="14" bestFit="1" customWidth="1"/>
    <col min="5863" max="5863" width="50" style="14" customWidth="1"/>
    <col min="5864" max="5877" width="14.28515625" style="14" customWidth="1"/>
    <col min="5878" max="5878" width="17.7109375" style="14" customWidth="1"/>
    <col min="5879" max="5879" width="16.42578125" style="14" customWidth="1"/>
    <col min="5880" max="5880" width="16.85546875" style="14" customWidth="1"/>
    <col min="5881" max="5881" width="16.5703125" style="14" customWidth="1"/>
    <col min="5882" max="5886" width="17.140625" style="14" customWidth="1"/>
    <col min="5887" max="5887" width="15.85546875" style="14" customWidth="1"/>
    <col min="5888" max="5888" width="17" style="14" customWidth="1"/>
    <col min="5889" max="5889" width="13.5703125" style="14" customWidth="1"/>
    <col min="5890" max="5890" width="15.5703125" style="14" customWidth="1"/>
    <col min="5891" max="5892" width="16.7109375" style="14" customWidth="1"/>
    <col min="5893" max="5893" width="15" style="14" customWidth="1"/>
    <col min="5894" max="5894" width="15.5703125" style="14" customWidth="1"/>
    <col min="5895" max="5895" width="16.42578125" style="14" customWidth="1"/>
    <col min="5896" max="6117" width="9.140625" style="14"/>
    <col min="6118" max="6118" width="6" style="14" bestFit="1" customWidth="1"/>
    <col min="6119" max="6119" width="50" style="14" customWidth="1"/>
    <col min="6120" max="6133" width="14.28515625" style="14" customWidth="1"/>
    <col min="6134" max="6134" width="17.7109375" style="14" customWidth="1"/>
    <col min="6135" max="6135" width="16.42578125" style="14" customWidth="1"/>
    <col min="6136" max="6136" width="16.85546875" style="14" customWidth="1"/>
    <col min="6137" max="6137" width="16.5703125" style="14" customWidth="1"/>
    <col min="6138" max="6142" width="17.140625" style="14" customWidth="1"/>
    <col min="6143" max="6143" width="15.85546875" style="14" customWidth="1"/>
    <col min="6144" max="6144" width="17" style="14" customWidth="1"/>
    <col min="6145" max="6145" width="13.5703125" style="14" customWidth="1"/>
    <col min="6146" max="6146" width="15.5703125" style="14" customWidth="1"/>
    <col min="6147" max="6148" width="16.7109375" style="14" customWidth="1"/>
    <col min="6149" max="6149" width="15" style="14" customWidth="1"/>
    <col min="6150" max="6150" width="15.5703125" style="14" customWidth="1"/>
    <col min="6151" max="6151" width="16.42578125" style="14" customWidth="1"/>
    <col min="6152" max="6373" width="9.140625" style="14"/>
    <col min="6374" max="6374" width="6" style="14" bestFit="1" customWidth="1"/>
    <col min="6375" max="6375" width="50" style="14" customWidth="1"/>
    <col min="6376" max="6389" width="14.28515625" style="14" customWidth="1"/>
    <col min="6390" max="6390" width="17.7109375" style="14" customWidth="1"/>
    <col min="6391" max="6391" width="16.42578125" style="14" customWidth="1"/>
    <col min="6392" max="6392" width="16.85546875" style="14" customWidth="1"/>
    <col min="6393" max="6393" width="16.5703125" style="14" customWidth="1"/>
    <col min="6394" max="6398" width="17.140625" style="14" customWidth="1"/>
    <col min="6399" max="6399" width="15.85546875" style="14" customWidth="1"/>
    <col min="6400" max="6400" width="17" style="14" customWidth="1"/>
    <col min="6401" max="6401" width="13.5703125" style="14" customWidth="1"/>
    <col min="6402" max="6402" width="15.5703125" style="14" customWidth="1"/>
    <col min="6403" max="6404" width="16.7109375" style="14" customWidth="1"/>
    <col min="6405" max="6405" width="15" style="14" customWidth="1"/>
    <col min="6406" max="6406" width="15.5703125" style="14" customWidth="1"/>
    <col min="6407" max="6407" width="16.42578125" style="14" customWidth="1"/>
    <col min="6408" max="6629" width="9.140625" style="14"/>
    <col min="6630" max="6630" width="6" style="14" bestFit="1" customWidth="1"/>
    <col min="6631" max="6631" width="50" style="14" customWidth="1"/>
    <col min="6632" max="6645" width="14.28515625" style="14" customWidth="1"/>
    <col min="6646" max="6646" width="17.7109375" style="14" customWidth="1"/>
    <col min="6647" max="6647" width="16.42578125" style="14" customWidth="1"/>
    <col min="6648" max="6648" width="16.85546875" style="14" customWidth="1"/>
    <col min="6649" max="6649" width="16.5703125" style="14" customWidth="1"/>
    <col min="6650" max="6654" width="17.140625" style="14" customWidth="1"/>
    <col min="6655" max="6655" width="15.85546875" style="14" customWidth="1"/>
    <col min="6656" max="6656" width="17" style="14" customWidth="1"/>
    <col min="6657" max="6657" width="13.5703125" style="14" customWidth="1"/>
    <col min="6658" max="6658" width="15.5703125" style="14" customWidth="1"/>
    <col min="6659" max="6660" width="16.7109375" style="14" customWidth="1"/>
    <col min="6661" max="6661" width="15" style="14" customWidth="1"/>
    <col min="6662" max="6662" width="15.5703125" style="14" customWidth="1"/>
    <col min="6663" max="6663" width="16.42578125" style="14" customWidth="1"/>
    <col min="6664" max="6885" width="9.140625" style="14"/>
    <col min="6886" max="6886" width="6" style="14" bestFit="1" customWidth="1"/>
    <col min="6887" max="6887" width="50" style="14" customWidth="1"/>
    <col min="6888" max="6901" width="14.28515625" style="14" customWidth="1"/>
    <col min="6902" max="6902" width="17.7109375" style="14" customWidth="1"/>
    <col min="6903" max="6903" width="16.42578125" style="14" customWidth="1"/>
    <col min="6904" max="6904" width="16.85546875" style="14" customWidth="1"/>
    <col min="6905" max="6905" width="16.5703125" style="14" customWidth="1"/>
    <col min="6906" max="6910" width="17.140625" style="14" customWidth="1"/>
    <col min="6911" max="6911" width="15.85546875" style="14" customWidth="1"/>
    <col min="6912" max="6912" width="17" style="14" customWidth="1"/>
    <col min="6913" max="6913" width="13.5703125" style="14" customWidth="1"/>
    <col min="6914" max="6914" width="15.5703125" style="14" customWidth="1"/>
    <col min="6915" max="6916" width="16.7109375" style="14" customWidth="1"/>
    <col min="6917" max="6917" width="15" style="14" customWidth="1"/>
    <col min="6918" max="6918" width="15.5703125" style="14" customWidth="1"/>
    <col min="6919" max="6919" width="16.42578125" style="14" customWidth="1"/>
    <col min="6920" max="7141" width="9.140625" style="14"/>
    <col min="7142" max="7142" width="6" style="14" bestFit="1" customWidth="1"/>
    <col min="7143" max="7143" width="50" style="14" customWidth="1"/>
    <col min="7144" max="7157" width="14.28515625" style="14" customWidth="1"/>
    <col min="7158" max="7158" width="17.7109375" style="14" customWidth="1"/>
    <col min="7159" max="7159" width="16.42578125" style="14" customWidth="1"/>
    <col min="7160" max="7160" width="16.85546875" style="14" customWidth="1"/>
    <col min="7161" max="7161" width="16.5703125" style="14" customWidth="1"/>
    <col min="7162" max="7166" width="17.140625" style="14" customWidth="1"/>
    <col min="7167" max="7167" width="15.85546875" style="14" customWidth="1"/>
    <col min="7168" max="7168" width="17" style="14" customWidth="1"/>
    <col min="7169" max="7169" width="13.5703125" style="14" customWidth="1"/>
    <col min="7170" max="7170" width="15.5703125" style="14" customWidth="1"/>
    <col min="7171" max="7172" width="16.7109375" style="14" customWidth="1"/>
    <col min="7173" max="7173" width="15" style="14" customWidth="1"/>
    <col min="7174" max="7174" width="15.5703125" style="14" customWidth="1"/>
    <col min="7175" max="7175" width="16.42578125" style="14" customWidth="1"/>
    <col min="7176" max="7397" width="9.140625" style="14"/>
    <col min="7398" max="7398" width="6" style="14" bestFit="1" customWidth="1"/>
    <col min="7399" max="7399" width="50" style="14" customWidth="1"/>
    <col min="7400" max="7413" width="14.28515625" style="14" customWidth="1"/>
    <col min="7414" max="7414" width="17.7109375" style="14" customWidth="1"/>
    <col min="7415" max="7415" width="16.42578125" style="14" customWidth="1"/>
    <col min="7416" max="7416" width="16.85546875" style="14" customWidth="1"/>
    <col min="7417" max="7417" width="16.5703125" style="14" customWidth="1"/>
    <col min="7418" max="7422" width="17.140625" style="14" customWidth="1"/>
    <col min="7423" max="7423" width="15.85546875" style="14" customWidth="1"/>
    <col min="7424" max="7424" width="17" style="14" customWidth="1"/>
    <col min="7425" max="7425" width="13.5703125" style="14" customWidth="1"/>
    <col min="7426" max="7426" width="15.5703125" style="14" customWidth="1"/>
    <col min="7427" max="7428" width="16.7109375" style="14" customWidth="1"/>
    <col min="7429" max="7429" width="15" style="14" customWidth="1"/>
    <col min="7430" max="7430" width="15.5703125" style="14" customWidth="1"/>
    <col min="7431" max="7431" width="16.42578125" style="14" customWidth="1"/>
    <col min="7432" max="7653" width="9.140625" style="14"/>
    <col min="7654" max="7654" width="6" style="14" bestFit="1" customWidth="1"/>
    <col min="7655" max="7655" width="50" style="14" customWidth="1"/>
    <col min="7656" max="7669" width="14.28515625" style="14" customWidth="1"/>
    <col min="7670" max="7670" width="17.7109375" style="14" customWidth="1"/>
    <col min="7671" max="7671" width="16.42578125" style="14" customWidth="1"/>
    <col min="7672" max="7672" width="16.85546875" style="14" customWidth="1"/>
    <col min="7673" max="7673" width="16.5703125" style="14" customWidth="1"/>
    <col min="7674" max="7678" width="17.140625" style="14" customWidth="1"/>
    <col min="7679" max="7679" width="15.85546875" style="14" customWidth="1"/>
    <col min="7680" max="7680" width="17" style="14" customWidth="1"/>
    <col min="7681" max="7681" width="13.5703125" style="14" customWidth="1"/>
    <col min="7682" max="7682" width="15.5703125" style="14" customWidth="1"/>
    <col min="7683" max="7684" width="16.7109375" style="14" customWidth="1"/>
    <col min="7685" max="7685" width="15" style="14" customWidth="1"/>
    <col min="7686" max="7686" width="15.5703125" style="14" customWidth="1"/>
    <col min="7687" max="7687" width="16.42578125" style="14" customWidth="1"/>
    <col min="7688" max="7909" width="9.140625" style="14"/>
    <col min="7910" max="7910" width="6" style="14" bestFit="1" customWidth="1"/>
    <col min="7911" max="7911" width="50" style="14" customWidth="1"/>
    <col min="7912" max="7925" width="14.28515625" style="14" customWidth="1"/>
    <col min="7926" max="7926" width="17.7109375" style="14" customWidth="1"/>
    <col min="7927" max="7927" width="16.42578125" style="14" customWidth="1"/>
    <col min="7928" max="7928" width="16.85546875" style="14" customWidth="1"/>
    <col min="7929" max="7929" width="16.5703125" style="14" customWidth="1"/>
    <col min="7930" max="7934" width="17.140625" style="14" customWidth="1"/>
    <col min="7935" max="7935" width="15.85546875" style="14" customWidth="1"/>
    <col min="7936" max="7936" width="17" style="14" customWidth="1"/>
    <col min="7937" max="7937" width="13.5703125" style="14" customWidth="1"/>
    <col min="7938" max="7938" width="15.5703125" style="14" customWidth="1"/>
    <col min="7939" max="7940" width="16.7109375" style="14" customWidth="1"/>
    <col min="7941" max="7941" width="15" style="14" customWidth="1"/>
    <col min="7942" max="7942" width="15.5703125" style="14" customWidth="1"/>
    <col min="7943" max="7943" width="16.42578125" style="14" customWidth="1"/>
    <col min="7944" max="8165" width="9.140625" style="14"/>
    <col min="8166" max="8166" width="6" style="14" bestFit="1" customWidth="1"/>
    <col min="8167" max="8167" width="50" style="14" customWidth="1"/>
    <col min="8168" max="8181" width="14.28515625" style="14" customWidth="1"/>
    <col min="8182" max="8182" width="17.7109375" style="14" customWidth="1"/>
    <col min="8183" max="8183" width="16.42578125" style="14" customWidth="1"/>
    <col min="8184" max="8184" width="16.85546875" style="14" customWidth="1"/>
    <col min="8185" max="8185" width="16.5703125" style="14" customWidth="1"/>
    <col min="8186" max="8190" width="17.140625" style="14" customWidth="1"/>
    <col min="8191" max="8191" width="15.85546875" style="14" customWidth="1"/>
    <col min="8192" max="8192" width="17" style="14" customWidth="1"/>
    <col min="8193" max="8193" width="13.5703125" style="14" customWidth="1"/>
    <col min="8194" max="8194" width="15.5703125" style="14" customWidth="1"/>
    <col min="8195" max="8196" width="16.7109375" style="14" customWidth="1"/>
    <col min="8197" max="8197" width="15" style="14" customWidth="1"/>
    <col min="8198" max="8198" width="15.5703125" style="14" customWidth="1"/>
    <col min="8199" max="8199" width="16.42578125" style="14" customWidth="1"/>
    <col min="8200" max="8421" width="9.140625" style="14"/>
    <col min="8422" max="8422" width="6" style="14" bestFit="1" customWidth="1"/>
    <col min="8423" max="8423" width="50" style="14" customWidth="1"/>
    <col min="8424" max="8437" width="14.28515625" style="14" customWidth="1"/>
    <col min="8438" max="8438" width="17.7109375" style="14" customWidth="1"/>
    <col min="8439" max="8439" width="16.42578125" style="14" customWidth="1"/>
    <col min="8440" max="8440" width="16.85546875" style="14" customWidth="1"/>
    <col min="8441" max="8441" width="16.5703125" style="14" customWidth="1"/>
    <col min="8442" max="8446" width="17.140625" style="14" customWidth="1"/>
    <col min="8447" max="8447" width="15.85546875" style="14" customWidth="1"/>
    <col min="8448" max="8448" width="17" style="14" customWidth="1"/>
    <col min="8449" max="8449" width="13.5703125" style="14" customWidth="1"/>
    <col min="8450" max="8450" width="15.5703125" style="14" customWidth="1"/>
    <col min="8451" max="8452" width="16.7109375" style="14" customWidth="1"/>
    <col min="8453" max="8453" width="15" style="14" customWidth="1"/>
    <col min="8454" max="8454" width="15.5703125" style="14" customWidth="1"/>
    <col min="8455" max="8455" width="16.42578125" style="14" customWidth="1"/>
    <col min="8456" max="8677" width="9.140625" style="14"/>
    <col min="8678" max="8678" width="6" style="14" bestFit="1" customWidth="1"/>
    <col min="8679" max="8679" width="50" style="14" customWidth="1"/>
    <col min="8680" max="8693" width="14.28515625" style="14" customWidth="1"/>
    <col min="8694" max="8694" width="17.7109375" style="14" customWidth="1"/>
    <col min="8695" max="8695" width="16.42578125" style="14" customWidth="1"/>
    <col min="8696" max="8696" width="16.85546875" style="14" customWidth="1"/>
    <col min="8697" max="8697" width="16.5703125" style="14" customWidth="1"/>
    <col min="8698" max="8702" width="17.140625" style="14" customWidth="1"/>
    <col min="8703" max="8703" width="15.85546875" style="14" customWidth="1"/>
    <col min="8704" max="8704" width="17" style="14" customWidth="1"/>
    <col min="8705" max="8705" width="13.5703125" style="14" customWidth="1"/>
    <col min="8706" max="8706" width="15.5703125" style="14" customWidth="1"/>
    <col min="8707" max="8708" width="16.7109375" style="14" customWidth="1"/>
    <col min="8709" max="8709" width="15" style="14" customWidth="1"/>
    <col min="8710" max="8710" width="15.5703125" style="14" customWidth="1"/>
    <col min="8711" max="8711" width="16.42578125" style="14" customWidth="1"/>
    <col min="8712" max="8933" width="9.140625" style="14"/>
    <col min="8934" max="8934" width="6" style="14" bestFit="1" customWidth="1"/>
    <col min="8935" max="8935" width="50" style="14" customWidth="1"/>
    <col min="8936" max="8949" width="14.28515625" style="14" customWidth="1"/>
    <col min="8950" max="8950" width="17.7109375" style="14" customWidth="1"/>
    <col min="8951" max="8951" width="16.42578125" style="14" customWidth="1"/>
    <col min="8952" max="8952" width="16.85546875" style="14" customWidth="1"/>
    <col min="8953" max="8953" width="16.5703125" style="14" customWidth="1"/>
    <col min="8954" max="8958" width="17.140625" style="14" customWidth="1"/>
    <col min="8959" max="8959" width="15.85546875" style="14" customWidth="1"/>
    <col min="8960" max="8960" width="17" style="14" customWidth="1"/>
    <col min="8961" max="8961" width="13.5703125" style="14" customWidth="1"/>
    <col min="8962" max="8962" width="15.5703125" style="14" customWidth="1"/>
    <col min="8963" max="8964" width="16.7109375" style="14" customWidth="1"/>
    <col min="8965" max="8965" width="15" style="14" customWidth="1"/>
    <col min="8966" max="8966" width="15.5703125" style="14" customWidth="1"/>
    <col min="8967" max="8967" width="16.42578125" style="14" customWidth="1"/>
    <col min="8968" max="9189" width="9.140625" style="14"/>
    <col min="9190" max="9190" width="6" style="14" bestFit="1" customWidth="1"/>
    <col min="9191" max="9191" width="50" style="14" customWidth="1"/>
    <col min="9192" max="9205" width="14.28515625" style="14" customWidth="1"/>
    <col min="9206" max="9206" width="17.7109375" style="14" customWidth="1"/>
    <col min="9207" max="9207" width="16.42578125" style="14" customWidth="1"/>
    <col min="9208" max="9208" width="16.85546875" style="14" customWidth="1"/>
    <col min="9209" max="9209" width="16.5703125" style="14" customWidth="1"/>
    <col min="9210" max="9214" width="17.140625" style="14" customWidth="1"/>
    <col min="9215" max="9215" width="15.85546875" style="14" customWidth="1"/>
    <col min="9216" max="9216" width="17" style="14" customWidth="1"/>
    <col min="9217" max="9217" width="13.5703125" style="14" customWidth="1"/>
    <col min="9218" max="9218" width="15.5703125" style="14" customWidth="1"/>
    <col min="9219" max="9220" width="16.7109375" style="14" customWidth="1"/>
    <col min="9221" max="9221" width="15" style="14" customWidth="1"/>
    <col min="9222" max="9222" width="15.5703125" style="14" customWidth="1"/>
    <col min="9223" max="9223" width="16.42578125" style="14" customWidth="1"/>
    <col min="9224" max="9445" width="9.140625" style="14"/>
    <col min="9446" max="9446" width="6" style="14" bestFit="1" customWidth="1"/>
    <col min="9447" max="9447" width="50" style="14" customWidth="1"/>
    <col min="9448" max="9461" width="14.28515625" style="14" customWidth="1"/>
    <col min="9462" max="9462" width="17.7109375" style="14" customWidth="1"/>
    <col min="9463" max="9463" width="16.42578125" style="14" customWidth="1"/>
    <col min="9464" max="9464" width="16.85546875" style="14" customWidth="1"/>
    <col min="9465" max="9465" width="16.5703125" style="14" customWidth="1"/>
    <col min="9466" max="9470" width="17.140625" style="14" customWidth="1"/>
    <col min="9471" max="9471" width="15.85546875" style="14" customWidth="1"/>
    <col min="9472" max="9472" width="17" style="14" customWidth="1"/>
    <col min="9473" max="9473" width="13.5703125" style="14" customWidth="1"/>
    <col min="9474" max="9474" width="15.5703125" style="14" customWidth="1"/>
    <col min="9475" max="9476" width="16.7109375" style="14" customWidth="1"/>
    <col min="9477" max="9477" width="15" style="14" customWidth="1"/>
    <col min="9478" max="9478" width="15.5703125" style="14" customWidth="1"/>
    <col min="9479" max="9479" width="16.42578125" style="14" customWidth="1"/>
    <col min="9480" max="9701" width="9.140625" style="14"/>
    <col min="9702" max="9702" width="6" style="14" bestFit="1" customWidth="1"/>
    <col min="9703" max="9703" width="50" style="14" customWidth="1"/>
    <col min="9704" max="9717" width="14.28515625" style="14" customWidth="1"/>
    <col min="9718" max="9718" width="17.7109375" style="14" customWidth="1"/>
    <col min="9719" max="9719" width="16.42578125" style="14" customWidth="1"/>
    <col min="9720" max="9720" width="16.85546875" style="14" customWidth="1"/>
    <col min="9721" max="9721" width="16.5703125" style="14" customWidth="1"/>
    <col min="9722" max="9726" width="17.140625" style="14" customWidth="1"/>
    <col min="9727" max="9727" width="15.85546875" style="14" customWidth="1"/>
    <col min="9728" max="9728" width="17" style="14" customWidth="1"/>
    <col min="9729" max="9729" width="13.5703125" style="14" customWidth="1"/>
    <col min="9730" max="9730" width="15.5703125" style="14" customWidth="1"/>
    <col min="9731" max="9732" width="16.7109375" style="14" customWidth="1"/>
    <col min="9733" max="9733" width="15" style="14" customWidth="1"/>
    <col min="9734" max="9734" width="15.5703125" style="14" customWidth="1"/>
    <col min="9735" max="9735" width="16.42578125" style="14" customWidth="1"/>
    <col min="9736" max="9957" width="9.140625" style="14"/>
    <col min="9958" max="9958" width="6" style="14" bestFit="1" customWidth="1"/>
    <col min="9959" max="9959" width="50" style="14" customWidth="1"/>
    <col min="9960" max="9973" width="14.28515625" style="14" customWidth="1"/>
    <col min="9974" max="9974" width="17.7109375" style="14" customWidth="1"/>
    <col min="9975" max="9975" width="16.42578125" style="14" customWidth="1"/>
    <col min="9976" max="9976" width="16.85546875" style="14" customWidth="1"/>
    <col min="9977" max="9977" width="16.5703125" style="14" customWidth="1"/>
    <col min="9978" max="9982" width="17.140625" style="14" customWidth="1"/>
    <col min="9983" max="9983" width="15.85546875" style="14" customWidth="1"/>
    <col min="9984" max="9984" width="17" style="14" customWidth="1"/>
    <col min="9985" max="9985" width="13.5703125" style="14" customWidth="1"/>
    <col min="9986" max="9986" width="15.5703125" style="14" customWidth="1"/>
    <col min="9987" max="9988" width="16.7109375" style="14" customWidth="1"/>
    <col min="9989" max="9989" width="15" style="14" customWidth="1"/>
    <col min="9990" max="9990" width="15.5703125" style="14" customWidth="1"/>
    <col min="9991" max="9991" width="16.42578125" style="14" customWidth="1"/>
    <col min="9992" max="10213" width="9.140625" style="14"/>
    <col min="10214" max="10214" width="6" style="14" bestFit="1" customWidth="1"/>
    <col min="10215" max="10215" width="50" style="14" customWidth="1"/>
    <col min="10216" max="10229" width="14.28515625" style="14" customWidth="1"/>
    <col min="10230" max="10230" width="17.7109375" style="14" customWidth="1"/>
    <col min="10231" max="10231" width="16.42578125" style="14" customWidth="1"/>
    <col min="10232" max="10232" width="16.85546875" style="14" customWidth="1"/>
    <col min="10233" max="10233" width="16.5703125" style="14" customWidth="1"/>
    <col min="10234" max="10238" width="17.140625" style="14" customWidth="1"/>
    <col min="10239" max="10239" width="15.85546875" style="14" customWidth="1"/>
    <col min="10240" max="10240" width="17" style="14" customWidth="1"/>
    <col min="10241" max="10241" width="13.5703125" style="14" customWidth="1"/>
    <col min="10242" max="10242" width="15.5703125" style="14" customWidth="1"/>
    <col min="10243" max="10244" width="16.7109375" style="14" customWidth="1"/>
    <col min="10245" max="10245" width="15" style="14" customWidth="1"/>
    <col min="10246" max="10246" width="15.5703125" style="14" customWidth="1"/>
    <col min="10247" max="10247" width="16.42578125" style="14" customWidth="1"/>
    <col min="10248" max="10469" width="9.140625" style="14"/>
    <col min="10470" max="10470" width="6" style="14" bestFit="1" customWidth="1"/>
    <col min="10471" max="10471" width="50" style="14" customWidth="1"/>
    <col min="10472" max="10485" width="14.28515625" style="14" customWidth="1"/>
    <col min="10486" max="10486" width="17.7109375" style="14" customWidth="1"/>
    <col min="10487" max="10487" width="16.42578125" style="14" customWidth="1"/>
    <col min="10488" max="10488" width="16.85546875" style="14" customWidth="1"/>
    <col min="10489" max="10489" width="16.5703125" style="14" customWidth="1"/>
    <col min="10490" max="10494" width="17.140625" style="14" customWidth="1"/>
    <col min="10495" max="10495" width="15.85546875" style="14" customWidth="1"/>
    <col min="10496" max="10496" width="17" style="14" customWidth="1"/>
    <col min="10497" max="10497" width="13.5703125" style="14" customWidth="1"/>
    <col min="10498" max="10498" width="15.5703125" style="14" customWidth="1"/>
    <col min="10499" max="10500" width="16.7109375" style="14" customWidth="1"/>
    <col min="10501" max="10501" width="15" style="14" customWidth="1"/>
    <col min="10502" max="10502" width="15.5703125" style="14" customWidth="1"/>
    <col min="10503" max="10503" width="16.42578125" style="14" customWidth="1"/>
    <col min="10504" max="10725" width="9.140625" style="14"/>
    <col min="10726" max="10726" width="6" style="14" bestFit="1" customWidth="1"/>
    <col min="10727" max="10727" width="50" style="14" customWidth="1"/>
    <col min="10728" max="10741" width="14.28515625" style="14" customWidth="1"/>
    <col min="10742" max="10742" width="17.7109375" style="14" customWidth="1"/>
    <col min="10743" max="10743" width="16.42578125" style="14" customWidth="1"/>
    <col min="10744" max="10744" width="16.85546875" style="14" customWidth="1"/>
    <col min="10745" max="10745" width="16.5703125" style="14" customWidth="1"/>
    <col min="10746" max="10750" width="17.140625" style="14" customWidth="1"/>
    <col min="10751" max="10751" width="15.85546875" style="14" customWidth="1"/>
    <col min="10752" max="10752" width="17" style="14" customWidth="1"/>
    <col min="10753" max="10753" width="13.5703125" style="14" customWidth="1"/>
    <col min="10754" max="10754" width="15.5703125" style="14" customWidth="1"/>
    <col min="10755" max="10756" width="16.7109375" style="14" customWidth="1"/>
    <col min="10757" max="10757" width="15" style="14" customWidth="1"/>
    <col min="10758" max="10758" width="15.5703125" style="14" customWidth="1"/>
    <col min="10759" max="10759" width="16.42578125" style="14" customWidth="1"/>
    <col min="10760" max="10981" width="9.140625" style="14"/>
    <col min="10982" max="10982" width="6" style="14" bestFit="1" customWidth="1"/>
    <col min="10983" max="10983" width="50" style="14" customWidth="1"/>
    <col min="10984" max="10997" width="14.28515625" style="14" customWidth="1"/>
    <col min="10998" max="10998" width="17.7109375" style="14" customWidth="1"/>
    <col min="10999" max="10999" width="16.42578125" style="14" customWidth="1"/>
    <col min="11000" max="11000" width="16.85546875" style="14" customWidth="1"/>
    <col min="11001" max="11001" width="16.5703125" style="14" customWidth="1"/>
    <col min="11002" max="11006" width="17.140625" style="14" customWidth="1"/>
    <col min="11007" max="11007" width="15.85546875" style="14" customWidth="1"/>
    <col min="11008" max="11008" width="17" style="14" customWidth="1"/>
    <col min="11009" max="11009" width="13.5703125" style="14" customWidth="1"/>
    <col min="11010" max="11010" width="15.5703125" style="14" customWidth="1"/>
    <col min="11011" max="11012" width="16.7109375" style="14" customWidth="1"/>
    <col min="11013" max="11013" width="15" style="14" customWidth="1"/>
    <col min="11014" max="11014" width="15.5703125" style="14" customWidth="1"/>
    <col min="11015" max="11015" width="16.42578125" style="14" customWidth="1"/>
    <col min="11016" max="11237" width="9.140625" style="14"/>
    <col min="11238" max="11238" width="6" style="14" bestFit="1" customWidth="1"/>
    <col min="11239" max="11239" width="50" style="14" customWidth="1"/>
    <col min="11240" max="11253" width="14.28515625" style="14" customWidth="1"/>
    <col min="11254" max="11254" width="17.7109375" style="14" customWidth="1"/>
    <col min="11255" max="11255" width="16.42578125" style="14" customWidth="1"/>
    <col min="11256" max="11256" width="16.85546875" style="14" customWidth="1"/>
    <col min="11257" max="11257" width="16.5703125" style="14" customWidth="1"/>
    <col min="11258" max="11262" width="17.140625" style="14" customWidth="1"/>
    <col min="11263" max="11263" width="15.85546875" style="14" customWidth="1"/>
    <col min="11264" max="11264" width="17" style="14" customWidth="1"/>
    <col min="11265" max="11265" width="13.5703125" style="14" customWidth="1"/>
    <col min="11266" max="11266" width="15.5703125" style="14" customWidth="1"/>
    <col min="11267" max="11268" width="16.7109375" style="14" customWidth="1"/>
    <col min="11269" max="11269" width="15" style="14" customWidth="1"/>
    <col min="11270" max="11270" width="15.5703125" style="14" customWidth="1"/>
    <col min="11271" max="11271" width="16.42578125" style="14" customWidth="1"/>
    <col min="11272" max="11493" width="9.140625" style="14"/>
    <col min="11494" max="11494" width="6" style="14" bestFit="1" customWidth="1"/>
    <col min="11495" max="11495" width="50" style="14" customWidth="1"/>
    <col min="11496" max="11509" width="14.28515625" style="14" customWidth="1"/>
    <col min="11510" max="11510" width="17.7109375" style="14" customWidth="1"/>
    <col min="11511" max="11511" width="16.42578125" style="14" customWidth="1"/>
    <col min="11512" max="11512" width="16.85546875" style="14" customWidth="1"/>
    <col min="11513" max="11513" width="16.5703125" style="14" customWidth="1"/>
    <col min="11514" max="11518" width="17.140625" style="14" customWidth="1"/>
    <col min="11519" max="11519" width="15.85546875" style="14" customWidth="1"/>
    <col min="11520" max="11520" width="17" style="14" customWidth="1"/>
    <col min="11521" max="11521" width="13.5703125" style="14" customWidth="1"/>
    <col min="11522" max="11522" width="15.5703125" style="14" customWidth="1"/>
    <col min="11523" max="11524" width="16.7109375" style="14" customWidth="1"/>
    <col min="11525" max="11525" width="15" style="14" customWidth="1"/>
    <col min="11526" max="11526" width="15.5703125" style="14" customWidth="1"/>
    <col min="11527" max="11527" width="16.42578125" style="14" customWidth="1"/>
    <col min="11528" max="11749" width="9.140625" style="14"/>
    <col min="11750" max="11750" width="6" style="14" bestFit="1" customWidth="1"/>
    <col min="11751" max="11751" width="50" style="14" customWidth="1"/>
    <col min="11752" max="11765" width="14.28515625" style="14" customWidth="1"/>
    <col min="11766" max="11766" width="17.7109375" style="14" customWidth="1"/>
    <col min="11767" max="11767" width="16.42578125" style="14" customWidth="1"/>
    <col min="11768" max="11768" width="16.85546875" style="14" customWidth="1"/>
    <col min="11769" max="11769" width="16.5703125" style="14" customWidth="1"/>
    <col min="11770" max="11774" width="17.140625" style="14" customWidth="1"/>
    <col min="11775" max="11775" width="15.85546875" style="14" customWidth="1"/>
    <col min="11776" max="11776" width="17" style="14" customWidth="1"/>
    <col min="11777" max="11777" width="13.5703125" style="14" customWidth="1"/>
    <col min="11778" max="11778" width="15.5703125" style="14" customWidth="1"/>
    <col min="11779" max="11780" width="16.7109375" style="14" customWidth="1"/>
    <col min="11781" max="11781" width="15" style="14" customWidth="1"/>
    <col min="11782" max="11782" width="15.5703125" style="14" customWidth="1"/>
    <col min="11783" max="11783" width="16.42578125" style="14" customWidth="1"/>
    <col min="11784" max="12005" width="9.140625" style="14"/>
    <col min="12006" max="12006" width="6" style="14" bestFit="1" customWidth="1"/>
    <col min="12007" max="12007" width="50" style="14" customWidth="1"/>
    <col min="12008" max="12021" width="14.28515625" style="14" customWidth="1"/>
    <col min="12022" max="12022" width="17.7109375" style="14" customWidth="1"/>
    <col min="12023" max="12023" width="16.42578125" style="14" customWidth="1"/>
    <col min="12024" max="12024" width="16.85546875" style="14" customWidth="1"/>
    <col min="12025" max="12025" width="16.5703125" style="14" customWidth="1"/>
    <col min="12026" max="12030" width="17.140625" style="14" customWidth="1"/>
    <col min="12031" max="12031" width="15.85546875" style="14" customWidth="1"/>
    <col min="12032" max="12032" width="17" style="14" customWidth="1"/>
    <col min="12033" max="12033" width="13.5703125" style="14" customWidth="1"/>
    <col min="12034" max="12034" width="15.5703125" style="14" customWidth="1"/>
    <col min="12035" max="12036" width="16.7109375" style="14" customWidth="1"/>
    <col min="12037" max="12037" width="15" style="14" customWidth="1"/>
    <col min="12038" max="12038" width="15.5703125" style="14" customWidth="1"/>
    <col min="12039" max="12039" width="16.42578125" style="14" customWidth="1"/>
    <col min="12040" max="12261" width="9.140625" style="14"/>
    <col min="12262" max="12262" width="6" style="14" bestFit="1" customWidth="1"/>
    <col min="12263" max="12263" width="50" style="14" customWidth="1"/>
    <col min="12264" max="12277" width="14.28515625" style="14" customWidth="1"/>
    <col min="12278" max="12278" width="17.7109375" style="14" customWidth="1"/>
    <col min="12279" max="12279" width="16.42578125" style="14" customWidth="1"/>
    <col min="12280" max="12280" width="16.85546875" style="14" customWidth="1"/>
    <col min="12281" max="12281" width="16.5703125" style="14" customWidth="1"/>
    <col min="12282" max="12286" width="17.140625" style="14" customWidth="1"/>
    <col min="12287" max="12287" width="15.85546875" style="14" customWidth="1"/>
    <col min="12288" max="12288" width="17" style="14" customWidth="1"/>
    <col min="12289" max="12289" width="13.5703125" style="14" customWidth="1"/>
    <col min="12290" max="12290" width="15.5703125" style="14" customWidth="1"/>
    <col min="12291" max="12292" width="16.7109375" style="14" customWidth="1"/>
    <col min="12293" max="12293" width="15" style="14" customWidth="1"/>
    <col min="12294" max="12294" width="15.5703125" style="14" customWidth="1"/>
    <col min="12295" max="12295" width="16.42578125" style="14" customWidth="1"/>
    <col min="12296" max="12517" width="9.140625" style="14"/>
    <col min="12518" max="12518" width="6" style="14" bestFit="1" customWidth="1"/>
    <col min="12519" max="12519" width="50" style="14" customWidth="1"/>
    <col min="12520" max="12533" width="14.28515625" style="14" customWidth="1"/>
    <col min="12534" max="12534" width="17.7109375" style="14" customWidth="1"/>
    <col min="12535" max="12535" width="16.42578125" style="14" customWidth="1"/>
    <col min="12536" max="12536" width="16.85546875" style="14" customWidth="1"/>
    <col min="12537" max="12537" width="16.5703125" style="14" customWidth="1"/>
    <col min="12538" max="12542" width="17.140625" style="14" customWidth="1"/>
    <col min="12543" max="12543" width="15.85546875" style="14" customWidth="1"/>
    <col min="12544" max="12544" width="17" style="14" customWidth="1"/>
    <col min="12545" max="12545" width="13.5703125" style="14" customWidth="1"/>
    <col min="12546" max="12546" width="15.5703125" style="14" customWidth="1"/>
    <col min="12547" max="12548" width="16.7109375" style="14" customWidth="1"/>
    <col min="12549" max="12549" width="15" style="14" customWidth="1"/>
    <col min="12550" max="12550" width="15.5703125" style="14" customWidth="1"/>
    <col min="12551" max="12551" width="16.42578125" style="14" customWidth="1"/>
    <col min="12552" max="12773" width="9.140625" style="14"/>
    <col min="12774" max="12774" width="6" style="14" bestFit="1" customWidth="1"/>
    <col min="12775" max="12775" width="50" style="14" customWidth="1"/>
    <col min="12776" max="12789" width="14.28515625" style="14" customWidth="1"/>
    <col min="12790" max="12790" width="17.7109375" style="14" customWidth="1"/>
    <col min="12791" max="12791" width="16.42578125" style="14" customWidth="1"/>
    <col min="12792" max="12792" width="16.85546875" style="14" customWidth="1"/>
    <col min="12793" max="12793" width="16.5703125" style="14" customWidth="1"/>
    <col min="12794" max="12798" width="17.140625" style="14" customWidth="1"/>
    <col min="12799" max="12799" width="15.85546875" style="14" customWidth="1"/>
    <col min="12800" max="12800" width="17" style="14" customWidth="1"/>
    <col min="12801" max="12801" width="13.5703125" style="14" customWidth="1"/>
    <col min="12802" max="12802" width="15.5703125" style="14" customWidth="1"/>
    <col min="12803" max="12804" width="16.7109375" style="14" customWidth="1"/>
    <col min="12805" max="12805" width="15" style="14" customWidth="1"/>
    <col min="12806" max="12806" width="15.5703125" style="14" customWidth="1"/>
    <col min="12807" max="12807" width="16.42578125" style="14" customWidth="1"/>
    <col min="12808" max="13029" width="9.140625" style="14"/>
    <col min="13030" max="13030" width="6" style="14" bestFit="1" customWidth="1"/>
    <col min="13031" max="13031" width="50" style="14" customWidth="1"/>
    <col min="13032" max="13045" width="14.28515625" style="14" customWidth="1"/>
    <col min="13046" max="13046" width="17.7109375" style="14" customWidth="1"/>
    <col min="13047" max="13047" width="16.42578125" style="14" customWidth="1"/>
    <col min="13048" max="13048" width="16.85546875" style="14" customWidth="1"/>
    <col min="13049" max="13049" width="16.5703125" style="14" customWidth="1"/>
    <col min="13050" max="13054" width="17.140625" style="14" customWidth="1"/>
    <col min="13055" max="13055" width="15.85546875" style="14" customWidth="1"/>
    <col min="13056" max="13056" width="17" style="14" customWidth="1"/>
    <col min="13057" max="13057" width="13.5703125" style="14" customWidth="1"/>
    <col min="13058" max="13058" width="15.5703125" style="14" customWidth="1"/>
    <col min="13059" max="13060" width="16.7109375" style="14" customWidth="1"/>
    <col min="13061" max="13061" width="15" style="14" customWidth="1"/>
    <col min="13062" max="13062" width="15.5703125" style="14" customWidth="1"/>
    <col min="13063" max="13063" width="16.42578125" style="14" customWidth="1"/>
    <col min="13064" max="13285" width="9.140625" style="14"/>
    <col min="13286" max="13286" width="6" style="14" bestFit="1" customWidth="1"/>
    <col min="13287" max="13287" width="50" style="14" customWidth="1"/>
    <col min="13288" max="13301" width="14.28515625" style="14" customWidth="1"/>
    <col min="13302" max="13302" width="17.7109375" style="14" customWidth="1"/>
    <col min="13303" max="13303" width="16.42578125" style="14" customWidth="1"/>
    <col min="13304" max="13304" width="16.85546875" style="14" customWidth="1"/>
    <col min="13305" max="13305" width="16.5703125" style="14" customWidth="1"/>
    <col min="13306" max="13310" width="17.140625" style="14" customWidth="1"/>
    <col min="13311" max="13311" width="15.85546875" style="14" customWidth="1"/>
    <col min="13312" max="13312" width="17" style="14" customWidth="1"/>
    <col min="13313" max="13313" width="13.5703125" style="14" customWidth="1"/>
    <col min="13314" max="13314" width="15.5703125" style="14" customWidth="1"/>
    <col min="13315" max="13316" width="16.7109375" style="14" customWidth="1"/>
    <col min="13317" max="13317" width="15" style="14" customWidth="1"/>
    <col min="13318" max="13318" width="15.5703125" style="14" customWidth="1"/>
    <col min="13319" max="13319" width="16.42578125" style="14" customWidth="1"/>
    <col min="13320" max="13541" width="9.140625" style="14"/>
    <col min="13542" max="13542" width="6" style="14" bestFit="1" customWidth="1"/>
    <col min="13543" max="13543" width="50" style="14" customWidth="1"/>
    <col min="13544" max="13557" width="14.28515625" style="14" customWidth="1"/>
    <col min="13558" max="13558" width="17.7109375" style="14" customWidth="1"/>
    <col min="13559" max="13559" width="16.42578125" style="14" customWidth="1"/>
    <col min="13560" max="13560" width="16.85546875" style="14" customWidth="1"/>
    <col min="13561" max="13561" width="16.5703125" style="14" customWidth="1"/>
    <col min="13562" max="13566" width="17.140625" style="14" customWidth="1"/>
    <col min="13567" max="13567" width="15.85546875" style="14" customWidth="1"/>
    <col min="13568" max="13568" width="17" style="14" customWidth="1"/>
    <col min="13569" max="13569" width="13.5703125" style="14" customWidth="1"/>
    <col min="13570" max="13570" width="15.5703125" style="14" customWidth="1"/>
    <col min="13571" max="13572" width="16.7109375" style="14" customWidth="1"/>
    <col min="13573" max="13573" width="15" style="14" customWidth="1"/>
    <col min="13574" max="13574" width="15.5703125" style="14" customWidth="1"/>
    <col min="13575" max="13575" width="16.42578125" style="14" customWidth="1"/>
    <col min="13576" max="13797" width="9.140625" style="14"/>
    <col min="13798" max="13798" width="6" style="14" bestFit="1" customWidth="1"/>
    <col min="13799" max="13799" width="50" style="14" customWidth="1"/>
    <col min="13800" max="13813" width="14.28515625" style="14" customWidth="1"/>
    <col min="13814" max="13814" width="17.7109375" style="14" customWidth="1"/>
    <col min="13815" max="13815" width="16.42578125" style="14" customWidth="1"/>
    <col min="13816" max="13816" width="16.85546875" style="14" customWidth="1"/>
    <col min="13817" max="13817" width="16.5703125" style="14" customWidth="1"/>
    <col min="13818" max="13822" width="17.140625" style="14" customWidth="1"/>
    <col min="13823" max="13823" width="15.85546875" style="14" customWidth="1"/>
    <col min="13824" max="13824" width="17" style="14" customWidth="1"/>
    <col min="13825" max="13825" width="13.5703125" style="14" customWidth="1"/>
    <col min="13826" max="13826" width="15.5703125" style="14" customWidth="1"/>
    <col min="13827" max="13828" width="16.7109375" style="14" customWidth="1"/>
    <col min="13829" max="13829" width="15" style="14" customWidth="1"/>
    <col min="13830" max="13830" width="15.5703125" style="14" customWidth="1"/>
    <col min="13831" max="13831" width="16.42578125" style="14" customWidth="1"/>
    <col min="13832" max="14053" width="9.140625" style="14"/>
    <col min="14054" max="14054" width="6" style="14" bestFit="1" customWidth="1"/>
    <col min="14055" max="14055" width="50" style="14" customWidth="1"/>
    <col min="14056" max="14069" width="14.28515625" style="14" customWidth="1"/>
    <col min="14070" max="14070" width="17.7109375" style="14" customWidth="1"/>
    <col min="14071" max="14071" width="16.42578125" style="14" customWidth="1"/>
    <col min="14072" max="14072" width="16.85546875" style="14" customWidth="1"/>
    <col min="14073" max="14073" width="16.5703125" style="14" customWidth="1"/>
    <col min="14074" max="14078" width="17.140625" style="14" customWidth="1"/>
    <col min="14079" max="14079" width="15.85546875" style="14" customWidth="1"/>
    <col min="14080" max="14080" width="17" style="14" customWidth="1"/>
    <col min="14081" max="14081" width="13.5703125" style="14" customWidth="1"/>
    <col min="14082" max="14082" width="15.5703125" style="14" customWidth="1"/>
    <col min="14083" max="14084" width="16.7109375" style="14" customWidth="1"/>
    <col min="14085" max="14085" width="15" style="14" customWidth="1"/>
    <col min="14086" max="14086" width="15.5703125" style="14" customWidth="1"/>
    <col min="14087" max="14087" width="16.42578125" style="14" customWidth="1"/>
    <col min="14088" max="14309" width="9.140625" style="14"/>
    <col min="14310" max="14310" width="6" style="14" bestFit="1" customWidth="1"/>
    <col min="14311" max="14311" width="50" style="14" customWidth="1"/>
    <col min="14312" max="14325" width="14.28515625" style="14" customWidth="1"/>
    <col min="14326" max="14326" width="17.7109375" style="14" customWidth="1"/>
    <col min="14327" max="14327" width="16.42578125" style="14" customWidth="1"/>
    <col min="14328" max="14328" width="16.85546875" style="14" customWidth="1"/>
    <col min="14329" max="14329" width="16.5703125" style="14" customWidth="1"/>
    <col min="14330" max="14334" width="17.140625" style="14" customWidth="1"/>
    <col min="14335" max="14335" width="15.85546875" style="14" customWidth="1"/>
    <col min="14336" max="14336" width="17" style="14" customWidth="1"/>
    <col min="14337" max="14337" width="13.5703125" style="14" customWidth="1"/>
    <col min="14338" max="14338" width="15.5703125" style="14" customWidth="1"/>
    <col min="14339" max="14340" width="16.7109375" style="14" customWidth="1"/>
    <col min="14341" max="14341" width="15" style="14" customWidth="1"/>
    <col min="14342" max="14342" width="15.5703125" style="14" customWidth="1"/>
    <col min="14343" max="14343" width="16.42578125" style="14" customWidth="1"/>
    <col min="14344" max="14565" width="9.140625" style="14"/>
    <col min="14566" max="14566" width="6" style="14" bestFit="1" customWidth="1"/>
    <col min="14567" max="14567" width="50" style="14" customWidth="1"/>
    <col min="14568" max="14581" width="14.28515625" style="14" customWidth="1"/>
    <col min="14582" max="14582" width="17.7109375" style="14" customWidth="1"/>
    <col min="14583" max="14583" width="16.42578125" style="14" customWidth="1"/>
    <col min="14584" max="14584" width="16.85546875" style="14" customWidth="1"/>
    <col min="14585" max="14585" width="16.5703125" style="14" customWidth="1"/>
    <col min="14586" max="14590" width="17.140625" style="14" customWidth="1"/>
    <col min="14591" max="14591" width="15.85546875" style="14" customWidth="1"/>
    <col min="14592" max="14592" width="17" style="14" customWidth="1"/>
    <col min="14593" max="14593" width="13.5703125" style="14" customWidth="1"/>
    <col min="14594" max="14594" width="15.5703125" style="14" customWidth="1"/>
    <col min="14595" max="14596" width="16.7109375" style="14" customWidth="1"/>
    <col min="14597" max="14597" width="15" style="14" customWidth="1"/>
    <col min="14598" max="14598" width="15.5703125" style="14" customWidth="1"/>
    <col min="14599" max="14599" width="16.42578125" style="14" customWidth="1"/>
    <col min="14600" max="14821" width="9.140625" style="14"/>
    <col min="14822" max="14822" width="6" style="14" bestFit="1" customWidth="1"/>
    <col min="14823" max="14823" width="50" style="14" customWidth="1"/>
    <col min="14824" max="14837" width="14.28515625" style="14" customWidth="1"/>
    <col min="14838" max="14838" width="17.7109375" style="14" customWidth="1"/>
    <col min="14839" max="14839" width="16.42578125" style="14" customWidth="1"/>
    <col min="14840" max="14840" width="16.85546875" style="14" customWidth="1"/>
    <col min="14841" max="14841" width="16.5703125" style="14" customWidth="1"/>
    <col min="14842" max="14846" width="17.140625" style="14" customWidth="1"/>
    <col min="14847" max="14847" width="15.85546875" style="14" customWidth="1"/>
    <col min="14848" max="14848" width="17" style="14" customWidth="1"/>
    <col min="14849" max="14849" width="13.5703125" style="14" customWidth="1"/>
    <col min="14850" max="14850" width="15.5703125" style="14" customWidth="1"/>
    <col min="14851" max="14852" width="16.7109375" style="14" customWidth="1"/>
    <col min="14853" max="14853" width="15" style="14" customWidth="1"/>
    <col min="14854" max="14854" width="15.5703125" style="14" customWidth="1"/>
    <col min="14855" max="14855" width="16.42578125" style="14" customWidth="1"/>
    <col min="14856" max="15077" width="9.140625" style="14"/>
    <col min="15078" max="15078" width="6" style="14" bestFit="1" customWidth="1"/>
    <col min="15079" max="15079" width="50" style="14" customWidth="1"/>
    <col min="15080" max="15093" width="14.28515625" style="14" customWidth="1"/>
    <col min="15094" max="15094" width="17.7109375" style="14" customWidth="1"/>
    <col min="15095" max="15095" width="16.42578125" style="14" customWidth="1"/>
    <col min="15096" max="15096" width="16.85546875" style="14" customWidth="1"/>
    <col min="15097" max="15097" width="16.5703125" style="14" customWidth="1"/>
    <col min="15098" max="15102" width="17.140625" style="14" customWidth="1"/>
    <col min="15103" max="15103" width="15.85546875" style="14" customWidth="1"/>
    <col min="15104" max="15104" width="17" style="14" customWidth="1"/>
    <col min="15105" max="15105" width="13.5703125" style="14" customWidth="1"/>
    <col min="15106" max="15106" width="15.5703125" style="14" customWidth="1"/>
    <col min="15107" max="15108" width="16.7109375" style="14" customWidth="1"/>
    <col min="15109" max="15109" width="15" style="14" customWidth="1"/>
    <col min="15110" max="15110" width="15.5703125" style="14" customWidth="1"/>
    <col min="15111" max="15111" width="16.42578125" style="14" customWidth="1"/>
    <col min="15112" max="15333" width="9.140625" style="14"/>
    <col min="15334" max="15334" width="6" style="14" bestFit="1" customWidth="1"/>
    <col min="15335" max="15335" width="50" style="14" customWidth="1"/>
    <col min="15336" max="15349" width="14.28515625" style="14" customWidth="1"/>
    <col min="15350" max="15350" width="17.7109375" style="14" customWidth="1"/>
    <col min="15351" max="15351" width="16.42578125" style="14" customWidth="1"/>
    <col min="15352" max="15352" width="16.85546875" style="14" customWidth="1"/>
    <col min="15353" max="15353" width="16.5703125" style="14" customWidth="1"/>
    <col min="15354" max="15358" width="17.140625" style="14" customWidth="1"/>
    <col min="15359" max="15359" width="15.85546875" style="14" customWidth="1"/>
    <col min="15360" max="15360" width="17" style="14" customWidth="1"/>
    <col min="15361" max="15361" width="13.5703125" style="14" customWidth="1"/>
    <col min="15362" max="15362" width="15.5703125" style="14" customWidth="1"/>
    <col min="15363" max="15364" width="16.7109375" style="14" customWidth="1"/>
    <col min="15365" max="15365" width="15" style="14" customWidth="1"/>
    <col min="15366" max="15366" width="15.5703125" style="14" customWidth="1"/>
    <col min="15367" max="15367" width="16.42578125" style="14" customWidth="1"/>
    <col min="15368" max="15589" width="9.140625" style="14"/>
    <col min="15590" max="15590" width="6" style="14" bestFit="1" customWidth="1"/>
    <col min="15591" max="15591" width="50" style="14" customWidth="1"/>
    <col min="15592" max="15605" width="14.28515625" style="14" customWidth="1"/>
    <col min="15606" max="15606" width="17.7109375" style="14" customWidth="1"/>
    <col min="15607" max="15607" width="16.42578125" style="14" customWidth="1"/>
    <col min="15608" max="15608" width="16.85546875" style="14" customWidth="1"/>
    <col min="15609" max="15609" width="16.5703125" style="14" customWidth="1"/>
    <col min="15610" max="15614" width="17.140625" style="14" customWidth="1"/>
    <col min="15615" max="15615" width="15.85546875" style="14" customWidth="1"/>
    <col min="15616" max="15616" width="17" style="14" customWidth="1"/>
    <col min="15617" max="15617" width="13.5703125" style="14" customWidth="1"/>
    <col min="15618" max="15618" width="15.5703125" style="14" customWidth="1"/>
    <col min="15619" max="15620" width="16.7109375" style="14" customWidth="1"/>
    <col min="15621" max="15621" width="15" style="14" customWidth="1"/>
    <col min="15622" max="15622" width="15.5703125" style="14" customWidth="1"/>
    <col min="15623" max="15623" width="16.42578125" style="14" customWidth="1"/>
    <col min="15624" max="15845" width="9.140625" style="14"/>
    <col min="15846" max="15846" width="6" style="14" bestFit="1" customWidth="1"/>
    <col min="15847" max="15847" width="50" style="14" customWidth="1"/>
    <col min="15848" max="15861" width="14.28515625" style="14" customWidth="1"/>
    <col min="15862" max="15862" width="17.7109375" style="14" customWidth="1"/>
    <col min="15863" max="15863" width="16.42578125" style="14" customWidth="1"/>
    <col min="15864" max="15864" width="16.85546875" style="14" customWidth="1"/>
    <col min="15865" max="15865" width="16.5703125" style="14" customWidth="1"/>
    <col min="15866" max="15870" width="17.140625" style="14" customWidth="1"/>
    <col min="15871" max="15871" width="15.85546875" style="14" customWidth="1"/>
    <col min="15872" max="15872" width="17" style="14" customWidth="1"/>
    <col min="15873" max="15873" width="13.5703125" style="14" customWidth="1"/>
    <col min="15874" max="15874" width="15.5703125" style="14" customWidth="1"/>
    <col min="15875" max="15876" width="16.7109375" style="14" customWidth="1"/>
    <col min="15877" max="15877" width="15" style="14" customWidth="1"/>
    <col min="15878" max="15878" width="15.5703125" style="14" customWidth="1"/>
    <col min="15879" max="15879" width="16.42578125" style="14" customWidth="1"/>
    <col min="15880" max="16101" width="9.140625" style="14"/>
    <col min="16102" max="16102" width="6" style="14" bestFit="1" customWidth="1"/>
    <col min="16103" max="16103" width="50" style="14" customWidth="1"/>
    <col min="16104" max="16117" width="14.28515625" style="14" customWidth="1"/>
    <col min="16118" max="16118" width="17.7109375" style="14" customWidth="1"/>
    <col min="16119" max="16119" width="16.42578125" style="14" customWidth="1"/>
    <col min="16120" max="16120" width="16.85546875" style="14" customWidth="1"/>
    <col min="16121" max="16121" width="16.5703125" style="14" customWidth="1"/>
    <col min="16122" max="16126" width="17.140625" style="14" customWidth="1"/>
    <col min="16127" max="16127" width="15.85546875" style="14" customWidth="1"/>
    <col min="16128" max="16128" width="17" style="14" customWidth="1"/>
    <col min="16129" max="16129" width="13.5703125" style="14" customWidth="1"/>
    <col min="16130" max="16130" width="15.5703125" style="14" customWidth="1"/>
    <col min="16131" max="16132" width="16.7109375" style="14" customWidth="1"/>
    <col min="16133" max="16133" width="15" style="14" customWidth="1"/>
    <col min="16134" max="16134" width="15.5703125" style="14" customWidth="1"/>
    <col min="16135" max="16135" width="16.42578125" style="14" customWidth="1"/>
    <col min="16136" max="16384" width="9.140625" style="14"/>
  </cols>
  <sheetData>
    <row r="1" spans="1:12">
      <c r="A1" s="173" t="s">
        <v>181</v>
      </c>
      <c r="B1" s="173"/>
      <c r="C1" s="173"/>
      <c r="D1" s="173"/>
      <c r="E1" s="173"/>
      <c r="F1" s="173"/>
      <c r="G1" s="173"/>
    </row>
    <row r="2" spans="1:12">
      <c r="A2" s="174" t="s">
        <v>176</v>
      </c>
      <c r="B2" s="174"/>
      <c r="C2" s="174"/>
      <c r="D2" s="174"/>
      <c r="E2" s="174"/>
      <c r="F2" s="174"/>
      <c r="G2" s="174"/>
    </row>
    <row r="3" spans="1:12" s="1" customFormat="1" ht="27.75" customHeight="1">
      <c r="A3" s="175" t="s">
        <v>1</v>
      </c>
      <c r="B3" s="175" t="s">
        <v>2</v>
      </c>
      <c r="C3" s="178" t="s">
        <v>3</v>
      </c>
      <c r="D3" s="178" t="s">
        <v>170</v>
      </c>
      <c r="E3" s="178"/>
      <c r="F3" s="178" t="s">
        <v>8</v>
      </c>
      <c r="G3" s="178"/>
    </row>
    <row r="4" spans="1:12" s="1" customFormat="1" ht="27" customHeight="1">
      <c r="A4" s="176"/>
      <c r="B4" s="176"/>
      <c r="C4" s="178"/>
      <c r="D4" s="178"/>
      <c r="E4" s="178"/>
      <c r="F4" s="178"/>
      <c r="G4" s="178"/>
    </row>
    <row r="5" spans="1:12" s="1" customFormat="1" ht="48.75" customHeight="1">
      <c r="A5" s="177"/>
      <c r="B5" s="177"/>
      <c r="C5" s="178"/>
      <c r="D5" s="58" t="s">
        <v>28</v>
      </c>
      <c r="E5" s="4" t="s">
        <v>29</v>
      </c>
      <c r="F5" s="58" t="s">
        <v>28</v>
      </c>
      <c r="G5" s="4" t="s">
        <v>29</v>
      </c>
      <c r="I5" s="7"/>
      <c r="J5" s="7"/>
      <c r="K5" s="7"/>
      <c r="L5" s="7"/>
    </row>
    <row r="6" spans="1:12" s="13" customFormat="1" ht="12.75">
      <c r="A6" s="9" t="s">
        <v>34</v>
      </c>
      <c r="B6" s="10" t="s">
        <v>35</v>
      </c>
      <c r="C6" s="11">
        <v>323518.80576200003</v>
      </c>
      <c r="D6" s="11">
        <v>100606.43840000001</v>
      </c>
      <c r="E6" s="12">
        <v>0.31097554951415152</v>
      </c>
      <c r="F6" s="11">
        <v>222912.36686200002</v>
      </c>
      <c r="G6" s="12">
        <v>0.68902444894034331</v>
      </c>
    </row>
    <row r="7" spans="1:12" ht="12.75">
      <c r="A7" s="15" t="s">
        <v>38</v>
      </c>
      <c r="B7" s="16" t="s">
        <v>39</v>
      </c>
      <c r="C7" s="11">
        <v>107.4714</v>
      </c>
      <c r="D7" s="11">
        <v>2.66</v>
      </c>
      <c r="E7" s="12">
        <v>2.4750770902770412E-2</v>
      </c>
      <c r="F7" s="11">
        <v>104.81140000000001</v>
      </c>
      <c r="G7" s="12">
        <v>0.97524922909722966</v>
      </c>
    </row>
    <row r="8" spans="1:12" ht="22.5">
      <c r="A8" s="15" t="s">
        <v>46</v>
      </c>
      <c r="B8" s="16" t="s">
        <v>47</v>
      </c>
      <c r="C8" s="11">
        <v>1.4</v>
      </c>
      <c r="D8" s="11">
        <v>0</v>
      </c>
      <c r="E8" s="12">
        <v>0</v>
      </c>
      <c r="F8" s="11">
        <v>1.4</v>
      </c>
      <c r="G8" s="12">
        <v>1</v>
      </c>
    </row>
    <row r="9" spans="1:12" ht="22.5">
      <c r="A9" s="15" t="s">
        <v>40</v>
      </c>
      <c r="B9" s="16" t="s">
        <v>41</v>
      </c>
      <c r="C9" s="11">
        <v>166.89099999999999</v>
      </c>
      <c r="D9" s="11">
        <v>0</v>
      </c>
      <c r="E9" s="12">
        <v>0</v>
      </c>
      <c r="F9" s="11">
        <v>166.89099999999999</v>
      </c>
      <c r="G9" s="12">
        <v>1</v>
      </c>
    </row>
    <row r="10" spans="1:12" ht="12.75">
      <c r="A10" s="15" t="s">
        <v>42</v>
      </c>
      <c r="B10" s="16" t="s">
        <v>43</v>
      </c>
      <c r="C10" s="11">
        <v>705.57801500000005</v>
      </c>
      <c r="D10" s="11">
        <v>259.59999999999997</v>
      </c>
      <c r="E10" s="12">
        <v>0.36792529597170054</v>
      </c>
      <c r="F10" s="11">
        <v>445.97801500000003</v>
      </c>
      <c r="G10" s="12">
        <v>0.63207470402829935</v>
      </c>
    </row>
    <row r="11" spans="1:12" ht="12.75">
      <c r="A11" s="15" t="s">
        <v>44</v>
      </c>
      <c r="B11" s="16" t="s">
        <v>45</v>
      </c>
      <c r="C11" s="11">
        <v>1850.0450000000001</v>
      </c>
      <c r="D11" s="11">
        <v>814.86</v>
      </c>
      <c r="E11" s="12">
        <v>0.44045415111524311</v>
      </c>
      <c r="F11" s="11">
        <v>1035.1849999999999</v>
      </c>
      <c r="G11" s="12">
        <v>0.55954584888475678</v>
      </c>
    </row>
    <row r="12" spans="1:12" ht="22.5">
      <c r="A12" s="15" t="s">
        <v>117</v>
      </c>
      <c r="B12" s="16" t="s">
        <v>118</v>
      </c>
      <c r="C12" s="11">
        <v>28.009</v>
      </c>
      <c r="D12" s="11">
        <v>0</v>
      </c>
      <c r="E12" s="12">
        <v>0</v>
      </c>
      <c r="F12" s="11">
        <v>28.009</v>
      </c>
      <c r="G12" s="12">
        <v>1</v>
      </c>
    </row>
    <row r="13" spans="1:12" ht="22.5">
      <c r="A13" s="15" t="s">
        <v>46</v>
      </c>
      <c r="B13" s="16" t="s">
        <v>47</v>
      </c>
      <c r="C13" s="11">
        <v>95781.905106999999</v>
      </c>
      <c r="D13" s="11">
        <v>35197.695599999999</v>
      </c>
      <c r="E13" s="12">
        <v>0.36747750590970085</v>
      </c>
      <c r="F13" s="11">
        <v>60584.209007000005</v>
      </c>
      <c r="G13" s="12">
        <v>0.63252248887010654</v>
      </c>
    </row>
    <row r="14" spans="1:12" ht="22.5">
      <c r="A14" s="15" t="s">
        <v>72</v>
      </c>
      <c r="B14" s="16" t="s">
        <v>73</v>
      </c>
      <c r="C14" s="11">
        <v>144.36000000000001</v>
      </c>
      <c r="D14" s="11">
        <v>0.36</v>
      </c>
      <c r="E14" s="12">
        <v>2.4937655860349122E-3</v>
      </c>
      <c r="F14" s="11">
        <v>144</v>
      </c>
      <c r="G14" s="12">
        <v>0.99750623441396502</v>
      </c>
    </row>
    <row r="15" spans="1:12" ht="22.5">
      <c r="A15" s="15" t="s">
        <v>119</v>
      </c>
      <c r="B15" s="16" t="s">
        <v>120</v>
      </c>
      <c r="C15" s="11">
        <v>50.536499999999997</v>
      </c>
      <c r="D15" s="11">
        <v>0</v>
      </c>
      <c r="E15" s="12">
        <v>0</v>
      </c>
      <c r="F15" s="11">
        <v>50.536499999999997</v>
      </c>
      <c r="G15" s="12">
        <v>1</v>
      </c>
    </row>
    <row r="16" spans="1:12" ht="12.75">
      <c r="A16" s="15" t="s">
        <v>99</v>
      </c>
      <c r="B16" s="16" t="s">
        <v>100</v>
      </c>
      <c r="C16" s="11">
        <v>1050.2840000000001</v>
      </c>
      <c r="D16" s="11">
        <v>1050.2840000000001</v>
      </c>
      <c r="E16" s="12">
        <v>1</v>
      </c>
      <c r="F16" s="11">
        <v>0</v>
      </c>
      <c r="G16" s="12">
        <v>0</v>
      </c>
    </row>
    <row r="17" spans="1:7" ht="22.5">
      <c r="A17" s="15" t="s">
        <v>51</v>
      </c>
      <c r="B17" s="16" t="s">
        <v>52</v>
      </c>
      <c r="C17" s="11">
        <v>163067.49420000002</v>
      </c>
      <c r="D17" s="11">
        <v>52541.167000000001</v>
      </c>
      <c r="E17" s="12">
        <v>0.3222050308540278</v>
      </c>
      <c r="F17" s="11">
        <v>110526.3272</v>
      </c>
      <c r="G17" s="12">
        <v>0.67779496914597215</v>
      </c>
    </row>
    <row r="18" spans="1:7" ht="33.75">
      <c r="A18" s="15" t="s">
        <v>53</v>
      </c>
      <c r="B18" s="16" t="s">
        <v>54</v>
      </c>
      <c r="C18" s="11">
        <v>144.57</v>
      </c>
      <c r="D18" s="11">
        <v>0</v>
      </c>
      <c r="E18" s="12">
        <v>0</v>
      </c>
      <c r="F18" s="11">
        <v>144.57</v>
      </c>
      <c r="G18" s="12">
        <v>1</v>
      </c>
    </row>
    <row r="19" spans="1:7" ht="22.5">
      <c r="A19" s="15" t="s">
        <v>55</v>
      </c>
      <c r="B19" s="16" t="s">
        <v>56</v>
      </c>
      <c r="C19" s="11">
        <v>429.07159999999999</v>
      </c>
      <c r="D19" s="11">
        <v>7.27</v>
      </c>
      <c r="E19" s="12">
        <v>1.6943559070327657E-2</v>
      </c>
      <c r="F19" s="11">
        <v>421.80160000000001</v>
      </c>
      <c r="G19" s="12">
        <v>0.98305644092967237</v>
      </c>
    </row>
    <row r="20" spans="1:7" ht="22.5">
      <c r="A20" s="15" t="s">
        <v>121</v>
      </c>
      <c r="B20" s="16" t="s">
        <v>122</v>
      </c>
      <c r="C20" s="11">
        <v>3.0680000000000001</v>
      </c>
      <c r="D20" s="11">
        <v>0</v>
      </c>
      <c r="E20" s="12">
        <v>0</v>
      </c>
      <c r="F20" s="11">
        <v>3.0680000000000001</v>
      </c>
      <c r="G20" s="12">
        <v>1</v>
      </c>
    </row>
    <row r="21" spans="1:7" ht="33.75">
      <c r="A21" s="15" t="s">
        <v>63</v>
      </c>
      <c r="B21" s="16" t="s">
        <v>64</v>
      </c>
      <c r="C21" s="11">
        <v>1.75</v>
      </c>
      <c r="D21" s="11">
        <v>0</v>
      </c>
      <c r="E21" s="12">
        <v>0</v>
      </c>
      <c r="F21" s="11">
        <v>1.75</v>
      </c>
      <c r="G21" s="12">
        <v>1</v>
      </c>
    </row>
    <row r="22" spans="1:7" ht="12.75">
      <c r="A22" s="15" t="s">
        <v>101</v>
      </c>
      <c r="B22" s="16" t="s">
        <v>102</v>
      </c>
      <c r="C22" s="11">
        <v>196.983</v>
      </c>
      <c r="D22" s="11">
        <v>0</v>
      </c>
      <c r="E22" s="12">
        <v>0</v>
      </c>
      <c r="F22" s="11">
        <v>196.983</v>
      </c>
      <c r="G22" s="12">
        <v>1</v>
      </c>
    </row>
    <row r="23" spans="1:7" ht="12.75">
      <c r="A23" s="15" t="s">
        <v>67</v>
      </c>
      <c r="B23" s="16" t="s">
        <v>68</v>
      </c>
      <c r="C23" s="11">
        <v>2172.8489999999997</v>
      </c>
      <c r="D23" s="11">
        <v>2093.9499999999998</v>
      </c>
      <c r="E23" s="12">
        <v>0.96368868706477073</v>
      </c>
      <c r="F23" s="11">
        <v>78.899000000000001</v>
      </c>
      <c r="G23" s="12">
        <v>3.6311312935229281E-2</v>
      </c>
    </row>
    <row r="24" spans="1:7" ht="12.75">
      <c r="A24" s="15" t="s">
        <v>69</v>
      </c>
      <c r="B24" s="16" t="s">
        <v>70</v>
      </c>
      <c r="C24" s="11">
        <v>11893.24325</v>
      </c>
      <c r="D24" s="11">
        <v>3066.6090000000004</v>
      </c>
      <c r="E24" s="12">
        <v>0.25784463796281981</v>
      </c>
      <c r="F24" s="11">
        <v>8826.634250000001</v>
      </c>
      <c r="G24" s="12">
        <v>0.74215536203718036</v>
      </c>
    </row>
    <row r="25" spans="1:7" ht="33.75">
      <c r="A25" s="15" t="s">
        <v>103</v>
      </c>
      <c r="B25" s="16" t="s">
        <v>104</v>
      </c>
      <c r="C25" s="11">
        <v>43.36</v>
      </c>
      <c r="D25" s="11">
        <v>33.36</v>
      </c>
      <c r="E25" s="12">
        <v>0.76937269372693728</v>
      </c>
      <c r="F25" s="11">
        <v>10</v>
      </c>
      <c r="G25" s="12">
        <v>0.23062730627306274</v>
      </c>
    </row>
    <row r="26" spans="1:7" ht="33.75">
      <c r="A26" s="15" t="s">
        <v>105</v>
      </c>
      <c r="B26" s="16" t="s">
        <v>106</v>
      </c>
      <c r="C26" s="11">
        <v>210.11</v>
      </c>
      <c r="D26" s="11">
        <v>0</v>
      </c>
      <c r="E26" s="12">
        <v>0</v>
      </c>
      <c r="F26" s="11">
        <v>210.11</v>
      </c>
      <c r="G26" s="12">
        <v>1</v>
      </c>
    </row>
    <row r="27" spans="1:7" ht="22.5">
      <c r="A27" s="15" t="s">
        <v>40</v>
      </c>
      <c r="B27" s="16" t="s">
        <v>41</v>
      </c>
      <c r="C27" s="11">
        <v>23.5427</v>
      </c>
      <c r="D27" s="11">
        <v>21.9</v>
      </c>
      <c r="E27" s="12">
        <v>0.93022465562573531</v>
      </c>
      <c r="F27" s="11">
        <v>1.6427</v>
      </c>
      <c r="G27" s="12">
        <v>6.9775344374264636E-2</v>
      </c>
    </row>
    <row r="28" spans="1:7" ht="22.5">
      <c r="A28" s="15" t="s">
        <v>123</v>
      </c>
      <c r="B28" s="16" t="s">
        <v>124</v>
      </c>
      <c r="C28" s="11">
        <v>2.8839999999999999</v>
      </c>
      <c r="D28" s="11">
        <v>0</v>
      </c>
      <c r="E28" s="12">
        <v>0</v>
      </c>
      <c r="F28" s="11">
        <v>2.8839999999999999</v>
      </c>
      <c r="G28" s="12">
        <v>1</v>
      </c>
    </row>
    <row r="29" spans="1:7" ht="22.5">
      <c r="A29" s="15" t="s">
        <v>125</v>
      </c>
      <c r="B29" s="16" t="s">
        <v>126</v>
      </c>
      <c r="C29" s="11">
        <v>245.78</v>
      </c>
      <c r="D29" s="11">
        <v>0</v>
      </c>
      <c r="E29" s="12">
        <v>0</v>
      </c>
      <c r="F29" s="11">
        <v>245.78</v>
      </c>
      <c r="G29" s="12">
        <v>1</v>
      </c>
    </row>
    <row r="30" spans="1:7" ht="22.5">
      <c r="A30" s="15" t="s">
        <v>72</v>
      </c>
      <c r="B30" s="16" t="s">
        <v>73</v>
      </c>
      <c r="C30" s="11">
        <v>2</v>
      </c>
      <c r="D30" s="11">
        <v>0</v>
      </c>
      <c r="E30" s="12">
        <v>0</v>
      </c>
      <c r="F30" s="11">
        <v>2</v>
      </c>
      <c r="G30" s="12">
        <v>1</v>
      </c>
    </row>
    <row r="31" spans="1:7" ht="22.5">
      <c r="A31" s="15" t="s">
        <v>127</v>
      </c>
      <c r="B31" s="16" t="s">
        <v>128</v>
      </c>
      <c r="C31" s="11">
        <v>145.27959999999999</v>
      </c>
      <c r="D31" s="11">
        <v>0</v>
      </c>
      <c r="E31" s="12">
        <v>0</v>
      </c>
      <c r="F31" s="11">
        <v>145.27959999999999</v>
      </c>
      <c r="G31" s="12">
        <v>1</v>
      </c>
    </row>
    <row r="32" spans="1:7" ht="22.5">
      <c r="A32" s="15" t="s">
        <v>74</v>
      </c>
      <c r="B32" s="16" t="s">
        <v>75</v>
      </c>
      <c r="C32" s="11">
        <v>277.04730000000001</v>
      </c>
      <c r="D32" s="11">
        <v>0</v>
      </c>
      <c r="E32" s="12">
        <v>0</v>
      </c>
      <c r="F32" s="11">
        <v>277.04730000000001</v>
      </c>
      <c r="G32" s="12">
        <v>1</v>
      </c>
    </row>
    <row r="33" spans="1:7" ht="22.5">
      <c r="A33" s="15" t="s">
        <v>76</v>
      </c>
      <c r="B33" s="16" t="s">
        <v>77</v>
      </c>
      <c r="C33" s="11">
        <v>45.31</v>
      </c>
      <c r="D33" s="11">
        <v>0</v>
      </c>
      <c r="E33" s="12">
        <v>0</v>
      </c>
      <c r="F33" s="11">
        <v>45.31</v>
      </c>
      <c r="G33" s="12">
        <v>1</v>
      </c>
    </row>
    <row r="34" spans="1:7" ht="22.5">
      <c r="A34" s="15" t="s">
        <v>78</v>
      </c>
      <c r="B34" s="16" t="s">
        <v>79</v>
      </c>
      <c r="C34" s="11">
        <v>12684.280320000002</v>
      </c>
      <c r="D34" s="11">
        <v>404.47480000000002</v>
      </c>
      <c r="E34" s="12">
        <v>3.1887879311705399E-2</v>
      </c>
      <c r="F34" s="11">
        <v>12279.80552</v>
      </c>
      <c r="G34" s="12">
        <v>0.96811212068829444</v>
      </c>
    </row>
    <row r="35" spans="1:7" ht="22.5">
      <c r="A35" s="15" t="s">
        <v>80</v>
      </c>
      <c r="B35" s="16" t="s">
        <v>81</v>
      </c>
      <c r="C35" s="11">
        <v>6833.9544699999997</v>
      </c>
      <c r="D35" s="11">
        <v>44.263999999999996</v>
      </c>
      <c r="E35" s="12">
        <v>6.4770697835802226E-3</v>
      </c>
      <c r="F35" s="11">
        <v>6789.6904700000005</v>
      </c>
      <c r="G35" s="12">
        <v>0.99352293021641991</v>
      </c>
    </row>
    <row r="36" spans="1:7" ht="22.5">
      <c r="A36" s="15" t="s">
        <v>83</v>
      </c>
      <c r="B36" s="16" t="s">
        <v>84</v>
      </c>
      <c r="C36" s="11">
        <v>2349.8440000000001</v>
      </c>
      <c r="D36" s="11">
        <v>630.58799999999997</v>
      </c>
      <c r="E36" s="12">
        <v>0.26835313322926968</v>
      </c>
      <c r="F36" s="11">
        <v>1719.2560000000001</v>
      </c>
      <c r="G36" s="12">
        <v>0.73164686677073032</v>
      </c>
    </row>
    <row r="37" spans="1:7" ht="12.75">
      <c r="A37" s="15" t="s">
        <v>85</v>
      </c>
      <c r="B37" s="16" t="s">
        <v>86</v>
      </c>
      <c r="C37" s="11">
        <v>15607.885</v>
      </c>
      <c r="D37" s="11">
        <v>2246.4</v>
      </c>
      <c r="E37" s="12">
        <v>0.14392725215492042</v>
      </c>
      <c r="F37" s="11">
        <v>13361.484999999999</v>
      </c>
      <c r="G37" s="12">
        <v>0.85607274784507947</v>
      </c>
    </row>
    <row r="38" spans="1:7" ht="12.75">
      <c r="A38" s="15" t="s">
        <v>107</v>
      </c>
      <c r="B38" s="16" t="s">
        <v>108</v>
      </c>
      <c r="C38" s="11">
        <v>145.9</v>
      </c>
      <c r="D38" s="11">
        <v>145.9</v>
      </c>
      <c r="E38" s="12">
        <v>1</v>
      </c>
      <c r="F38" s="11">
        <v>0</v>
      </c>
      <c r="G38" s="12">
        <v>0</v>
      </c>
    </row>
    <row r="39" spans="1:7" ht="21.75" customHeight="1">
      <c r="A39" s="15" t="s">
        <v>87</v>
      </c>
      <c r="B39" s="16" t="s">
        <v>88</v>
      </c>
      <c r="C39" s="11">
        <v>19.57</v>
      </c>
      <c r="D39" s="11">
        <v>0</v>
      </c>
      <c r="E39" s="12">
        <v>0</v>
      </c>
      <c r="F39" s="11">
        <v>19.57</v>
      </c>
      <c r="G39" s="12">
        <v>1</v>
      </c>
    </row>
    <row r="40" spans="1:7" ht="21.75" customHeight="1">
      <c r="A40" s="15" t="s">
        <v>57</v>
      </c>
      <c r="B40" s="16" t="s">
        <v>58</v>
      </c>
      <c r="C40" s="11">
        <v>1.5</v>
      </c>
      <c r="D40" s="11">
        <v>0</v>
      </c>
      <c r="E40" s="12">
        <v>0</v>
      </c>
      <c r="F40" s="11">
        <v>1.5</v>
      </c>
      <c r="G40" s="12">
        <v>1</v>
      </c>
    </row>
    <row r="41" spans="1:7" ht="21.75" customHeight="1">
      <c r="A41" s="15" t="s">
        <v>109</v>
      </c>
      <c r="B41" s="16" t="s">
        <v>110</v>
      </c>
      <c r="C41" s="11">
        <v>3.6</v>
      </c>
      <c r="D41" s="11">
        <v>3.6</v>
      </c>
      <c r="E41" s="12">
        <v>1</v>
      </c>
      <c r="F41" s="11">
        <v>0</v>
      </c>
      <c r="G41" s="12">
        <v>0</v>
      </c>
    </row>
    <row r="42" spans="1:7" ht="21.75" customHeight="1">
      <c r="A42" s="15" t="s">
        <v>129</v>
      </c>
      <c r="B42" s="16" t="s">
        <v>130</v>
      </c>
      <c r="C42" s="11">
        <v>1.577</v>
      </c>
      <c r="D42" s="11">
        <v>0</v>
      </c>
      <c r="E42" s="12">
        <v>0</v>
      </c>
      <c r="F42" s="11">
        <v>1.577</v>
      </c>
      <c r="G42" s="12">
        <v>1</v>
      </c>
    </row>
    <row r="43" spans="1:7" ht="21.75" customHeight="1">
      <c r="A43" s="15" t="s">
        <v>59</v>
      </c>
      <c r="B43" s="16" t="s">
        <v>60</v>
      </c>
      <c r="C43" s="11">
        <v>418.82</v>
      </c>
      <c r="D43" s="11">
        <v>0</v>
      </c>
      <c r="E43" s="12">
        <v>0</v>
      </c>
      <c r="F43" s="11">
        <v>418.82</v>
      </c>
      <c r="G43" s="12">
        <v>1</v>
      </c>
    </row>
    <row r="44" spans="1:7" ht="21.75" customHeight="1">
      <c r="A44" s="15" t="s">
        <v>89</v>
      </c>
      <c r="B44" s="16" t="s">
        <v>90</v>
      </c>
      <c r="C44" s="11">
        <v>290.03999999999996</v>
      </c>
      <c r="D44" s="11">
        <v>202.14</v>
      </c>
      <c r="E44" s="12">
        <v>0.69693835333057519</v>
      </c>
      <c r="F44" s="11">
        <v>87.9</v>
      </c>
      <c r="G44" s="12">
        <v>0.30306164666942498</v>
      </c>
    </row>
    <row r="45" spans="1:7" ht="21.75" customHeight="1">
      <c r="A45" s="15" t="s">
        <v>91</v>
      </c>
      <c r="B45" s="16" t="s">
        <v>92</v>
      </c>
      <c r="C45" s="11">
        <v>56.261000000000003</v>
      </c>
      <c r="D45" s="11">
        <v>0</v>
      </c>
      <c r="E45" s="12">
        <v>0</v>
      </c>
      <c r="F45" s="11">
        <v>56.261000000000003</v>
      </c>
      <c r="G45" s="12">
        <v>1</v>
      </c>
    </row>
    <row r="46" spans="1:7" ht="21.75" customHeight="1">
      <c r="A46" s="15" t="s">
        <v>93</v>
      </c>
      <c r="B46" s="16" t="s">
        <v>94</v>
      </c>
      <c r="C46" s="11">
        <v>3412.8017</v>
      </c>
      <c r="D46" s="11">
        <v>441.08600000000001</v>
      </c>
      <c r="E46" s="12">
        <v>0.12924454415268252</v>
      </c>
      <c r="F46" s="11">
        <v>2971.7156999999997</v>
      </c>
      <c r="G46" s="12">
        <v>0.87075545584731739</v>
      </c>
    </row>
    <row r="47" spans="1:7" ht="21.75" customHeight="1">
      <c r="A47" s="15" t="s">
        <v>95</v>
      </c>
      <c r="B47" s="16" t="s">
        <v>96</v>
      </c>
      <c r="C47" s="11">
        <v>0.01</v>
      </c>
      <c r="D47" s="11">
        <v>0</v>
      </c>
      <c r="E47" s="12">
        <v>0</v>
      </c>
      <c r="F47" s="11">
        <v>0.01</v>
      </c>
      <c r="G47" s="12">
        <v>1</v>
      </c>
    </row>
    <row r="48" spans="1:7" ht="21.75" customHeight="1">
      <c r="A48" s="15" t="s">
        <v>61</v>
      </c>
      <c r="B48" s="16" t="s">
        <v>62</v>
      </c>
      <c r="C48" s="11">
        <v>5.6</v>
      </c>
      <c r="D48" s="11">
        <v>0</v>
      </c>
      <c r="E48" s="12">
        <v>0</v>
      </c>
      <c r="F48" s="11">
        <v>5.6</v>
      </c>
      <c r="G48" s="12">
        <v>1</v>
      </c>
    </row>
    <row r="49" spans="1:7" ht="21.75" customHeight="1">
      <c r="A49" s="15" t="s">
        <v>113</v>
      </c>
      <c r="B49" s="16" t="s">
        <v>114</v>
      </c>
      <c r="C49" s="11">
        <v>14.71</v>
      </c>
      <c r="D49" s="11">
        <v>12.41</v>
      </c>
      <c r="E49" s="12">
        <v>0.84364377974167226</v>
      </c>
      <c r="F49" s="11">
        <v>2.2999999999999998</v>
      </c>
      <c r="G49" s="12">
        <v>0.15635622025832766</v>
      </c>
    </row>
    <row r="50" spans="1:7" ht="21.75" customHeight="1">
      <c r="A50" s="15" t="s">
        <v>131</v>
      </c>
      <c r="B50" s="16" t="s">
        <v>132</v>
      </c>
      <c r="C50" s="11">
        <v>9.8000000000000007</v>
      </c>
      <c r="D50" s="11">
        <v>0</v>
      </c>
      <c r="E50" s="12">
        <v>0</v>
      </c>
      <c r="F50" s="11">
        <v>9.8000000000000007</v>
      </c>
      <c r="G50" s="12">
        <v>1</v>
      </c>
    </row>
    <row r="51" spans="1:7" ht="21.75" customHeight="1">
      <c r="A51" s="15" t="s">
        <v>63</v>
      </c>
      <c r="B51" s="16" t="s">
        <v>64</v>
      </c>
      <c r="C51" s="11">
        <v>32.450000000000003</v>
      </c>
      <c r="D51" s="11">
        <v>0</v>
      </c>
      <c r="E51" s="12">
        <v>0</v>
      </c>
      <c r="F51" s="11">
        <v>32.450000000000003</v>
      </c>
      <c r="G51" s="12">
        <v>1</v>
      </c>
    </row>
    <row r="52" spans="1:7" ht="21.75" customHeight="1">
      <c r="A52" s="15" t="s">
        <v>65</v>
      </c>
      <c r="B52" s="16" t="s">
        <v>66</v>
      </c>
      <c r="C52" s="11">
        <v>150.19999999999999</v>
      </c>
      <c r="D52" s="11">
        <v>150.19999999999999</v>
      </c>
      <c r="E52" s="12">
        <v>1</v>
      </c>
      <c r="F52" s="11">
        <v>0</v>
      </c>
      <c r="G52" s="12">
        <v>0</v>
      </c>
    </row>
    <row r="53" spans="1:7" ht="21.75" customHeight="1">
      <c r="A53" s="15" t="s">
        <v>69</v>
      </c>
      <c r="B53" s="16" t="s">
        <v>70</v>
      </c>
      <c r="C53" s="11">
        <v>16.41</v>
      </c>
      <c r="D53" s="11">
        <v>0</v>
      </c>
      <c r="E53" s="12">
        <v>0</v>
      </c>
      <c r="F53" s="11">
        <v>16.41</v>
      </c>
      <c r="G53" s="12">
        <v>1</v>
      </c>
    </row>
    <row r="54" spans="1:7" ht="21.75" customHeight="1">
      <c r="A54" s="15" t="s">
        <v>97</v>
      </c>
      <c r="B54" s="16" t="s">
        <v>98</v>
      </c>
      <c r="C54" s="11">
        <v>2672.7696000000001</v>
      </c>
      <c r="D54" s="11">
        <v>1235.6600000000001</v>
      </c>
      <c r="E54" s="12">
        <v>0.46231444715623826</v>
      </c>
      <c r="F54" s="11">
        <v>1437.1096</v>
      </c>
      <c r="G54" s="12">
        <v>0.53768555284376174</v>
      </c>
    </row>
  </sheetData>
  <mergeCells count="7">
    <mergeCell ref="A1:G1"/>
    <mergeCell ref="A2:G2"/>
    <mergeCell ref="A3:A5"/>
    <mergeCell ref="B3:B5"/>
    <mergeCell ref="C3:C5"/>
    <mergeCell ref="D3:E4"/>
    <mergeCell ref="F3:G4"/>
  </mergeCells>
  <printOptions horizontalCentered="1"/>
  <pageMargins left="0" right="0" top="0.98425196850393704" bottom="0.39370078740157483" header="0.51181102362204722" footer="0.19685039370078741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61"/>
  <sheetViews>
    <sheetView view="pageBreakPreview" zoomScale="60" zoomScaleNormal="70" workbookViewId="0">
      <selection sqref="A1:N1"/>
    </sheetView>
  </sheetViews>
  <sheetFormatPr defaultRowHeight="12.75"/>
  <cols>
    <col min="1" max="1" width="6" style="23" bestFit="1" customWidth="1"/>
    <col min="2" max="2" width="50" style="14" customWidth="1"/>
    <col min="3" max="3" width="14.28515625" style="24" customWidth="1"/>
    <col min="4" max="16" width="14.28515625" style="29" customWidth="1"/>
    <col min="17" max="17" width="17.7109375" style="14" customWidth="1"/>
    <col min="18" max="18" width="16.42578125" style="14" customWidth="1"/>
    <col min="19" max="19" width="16.85546875" style="14" customWidth="1"/>
    <col min="20" max="20" width="16.5703125" style="14" customWidth="1"/>
    <col min="21" max="25" width="17.140625" style="14" customWidth="1"/>
    <col min="26" max="26" width="15.85546875" style="14" customWidth="1"/>
    <col min="27" max="27" width="17" style="14" customWidth="1"/>
    <col min="28" max="28" width="13.5703125" style="14" customWidth="1"/>
    <col min="29" max="29" width="15.5703125" style="14" customWidth="1"/>
    <col min="30" max="31" width="16.7109375" style="14" customWidth="1"/>
    <col min="32" max="32" width="15" style="14" customWidth="1"/>
    <col min="33" max="33" width="15.5703125" style="14" customWidth="1"/>
    <col min="34" max="34" width="16.42578125" style="14" customWidth="1"/>
    <col min="35" max="256" width="9.140625" style="14"/>
    <col min="257" max="257" width="6" style="14" bestFit="1" customWidth="1"/>
    <col min="258" max="258" width="50" style="14" customWidth="1"/>
    <col min="259" max="272" width="14.28515625" style="14" customWidth="1"/>
    <col min="273" max="273" width="17.7109375" style="14" customWidth="1"/>
    <col min="274" max="274" width="16.42578125" style="14" customWidth="1"/>
    <col min="275" max="275" width="16.85546875" style="14" customWidth="1"/>
    <col min="276" max="276" width="16.5703125" style="14" customWidth="1"/>
    <col min="277" max="281" width="17.140625" style="14" customWidth="1"/>
    <col min="282" max="282" width="15.85546875" style="14" customWidth="1"/>
    <col min="283" max="283" width="17" style="14" customWidth="1"/>
    <col min="284" max="284" width="13.5703125" style="14" customWidth="1"/>
    <col min="285" max="285" width="15.5703125" style="14" customWidth="1"/>
    <col min="286" max="287" width="16.7109375" style="14" customWidth="1"/>
    <col min="288" max="288" width="15" style="14" customWidth="1"/>
    <col min="289" max="289" width="15.5703125" style="14" customWidth="1"/>
    <col min="290" max="290" width="16.42578125" style="14" customWidth="1"/>
    <col min="291" max="512" width="9.140625" style="14"/>
    <col min="513" max="513" width="6" style="14" bestFit="1" customWidth="1"/>
    <col min="514" max="514" width="50" style="14" customWidth="1"/>
    <col min="515" max="528" width="14.28515625" style="14" customWidth="1"/>
    <col min="529" max="529" width="17.7109375" style="14" customWidth="1"/>
    <col min="530" max="530" width="16.42578125" style="14" customWidth="1"/>
    <col min="531" max="531" width="16.85546875" style="14" customWidth="1"/>
    <col min="532" max="532" width="16.5703125" style="14" customWidth="1"/>
    <col min="533" max="537" width="17.140625" style="14" customWidth="1"/>
    <col min="538" max="538" width="15.85546875" style="14" customWidth="1"/>
    <col min="539" max="539" width="17" style="14" customWidth="1"/>
    <col min="540" max="540" width="13.5703125" style="14" customWidth="1"/>
    <col min="541" max="541" width="15.5703125" style="14" customWidth="1"/>
    <col min="542" max="543" width="16.7109375" style="14" customWidth="1"/>
    <col min="544" max="544" width="15" style="14" customWidth="1"/>
    <col min="545" max="545" width="15.5703125" style="14" customWidth="1"/>
    <col min="546" max="546" width="16.42578125" style="14" customWidth="1"/>
    <col min="547" max="768" width="9.140625" style="14"/>
    <col min="769" max="769" width="6" style="14" bestFit="1" customWidth="1"/>
    <col min="770" max="770" width="50" style="14" customWidth="1"/>
    <col min="771" max="784" width="14.28515625" style="14" customWidth="1"/>
    <col min="785" max="785" width="17.7109375" style="14" customWidth="1"/>
    <col min="786" max="786" width="16.42578125" style="14" customWidth="1"/>
    <col min="787" max="787" width="16.85546875" style="14" customWidth="1"/>
    <col min="788" max="788" width="16.5703125" style="14" customWidth="1"/>
    <col min="789" max="793" width="17.140625" style="14" customWidth="1"/>
    <col min="794" max="794" width="15.85546875" style="14" customWidth="1"/>
    <col min="795" max="795" width="17" style="14" customWidth="1"/>
    <col min="796" max="796" width="13.5703125" style="14" customWidth="1"/>
    <col min="797" max="797" width="15.5703125" style="14" customWidth="1"/>
    <col min="798" max="799" width="16.7109375" style="14" customWidth="1"/>
    <col min="800" max="800" width="15" style="14" customWidth="1"/>
    <col min="801" max="801" width="15.5703125" style="14" customWidth="1"/>
    <col min="802" max="802" width="16.42578125" style="14" customWidth="1"/>
    <col min="803" max="1024" width="9.140625" style="14"/>
    <col min="1025" max="1025" width="6" style="14" bestFit="1" customWidth="1"/>
    <col min="1026" max="1026" width="50" style="14" customWidth="1"/>
    <col min="1027" max="1040" width="14.28515625" style="14" customWidth="1"/>
    <col min="1041" max="1041" width="17.7109375" style="14" customWidth="1"/>
    <col min="1042" max="1042" width="16.42578125" style="14" customWidth="1"/>
    <col min="1043" max="1043" width="16.85546875" style="14" customWidth="1"/>
    <col min="1044" max="1044" width="16.5703125" style="14" customWidth="1"/>
    <col min="1045" max="1049" width="17.140625" style="14" customWidth="1"/>
    <col min="1050" max="1050" width="15.85546875" style="14" customWidth="1"/>
    <col min="1051" max="1051" width="17" style="14" customWidth="1"/>
    <col min="1052" max="1052" width="13.5703125" style="14" customWidth="1"/>
    <col min="1053" max="1053" width="15.5703125" style="14" customWidth="1"/>
    <col min="1054" max="1055" width="16.7109375" style="14" customWidth="1"/>
    <col min="1056" max="1056" width="15" style="14" customWidth="1"/>
    <col min="1057" max="1057" width="15.5703125" style="14" customWidth="1"/>
    <col min="1058" max="1058" width="16.42578125" style="14" customWidth="1"/>
    <col min="1059" max="1280" width="9.140625" style="14"/>
    <col min="1281" max="1281" width="6" style="14" bestFit="1" customWidth="1"/>
    <col min="1282" max="1282" width="50" style="14" customWidth="1"/>
    <col min="1283" max="1296" width="14.28515625" style="14" customWidth="1"/>
    <col min="1297" max="1297" width="17.7109375" style="14" customWidth="1"/>
    <col min="1298" max="1298" width="16.42578125" style="14" customWidth="1"/>
    <col min="1299" max="1299" width="16.85546875" style="14" customWidth="1"/>
    <col min="1300" max="1300" width="16.5703125" style="14" customWidth="1"/>
    <col min="1301" max="1305" width="17.140625" style="14" customWidth="1"/>
    <col min="1306" max="1306" width="15.85546875" style="14" customWidth="1"/>
    <col min="1307" max="1307" width="17" style="14" customWidth="1"/>
    <col min="1308" max="1308" width="13.5703125" style="14" customWidth="1"/>
    <col min="1309" max="1309" width="15.5703125" style="14" customWidth="1"/>
    <col min="1310" max="1311" width="16.7109375" style="14" customWidth="1"/>
    <col min="1312" max="1312" width="15" style="14" customWidth="1"/>
    <col min="1313" max="1313" width="15.5703125" style="14" customWidth="1"/>
    <col min="1314" max="1314" width="16.42578125" style="14" customWidth="1"/>
    <col min="1315" max="1536" width="9.140625" style="14"/>
    <col min="1537" max="1537" width="6" style="14" bestFit="1" customWidth="1"/>
    <col min="1538" max="1538" width="50" style="14" customWidth="1"/>
    <col min="1539" max="1552" width="14.28515625" style="14" customWidth="1"/>
    <col min="1553" max="1553" width="17.7109375" style="14" customWidth="1"/>
    <col min="1554" max="1554" width="16.42578125" style="14" customWidth="1"/>
    <col min="1555" max="1555" width="16.85546875" style="14" customWidth="1"/>
    <col min="1556" max="1556" width="16.5703125" style="14" customWidth="1"/>
    <col min="1557" max="1561" width="17.140625" style="14" customWidth="1"/>
    <col min="1562" max="1562" width="15.85546875" style="14" customWidth="1"/>
    <col min="1563" max="1563" width="17" style="14" customWidth="1"/>
    <col min="1564" max="1564" width="13.5703125" style="14" customWidth="1"/>
    <col min="1565" max="1565" width="15.5703125" style="14" customWidth="1"/>
    <col min="1566" max="1567" width="16.7109375" style="14" customWidth="1"/>
    <col min="1568" max="1568" width="15" style="14" customWidth="1"/>
    <col min="1569" max="1569" width="15.5703125" style="14" customWidth="1"/>
    <col min="1570" max="1570" width="16.42578125" style="14" customWidth="1"/>
    <col min="1571" max="1792" width="9.140625" style="14"/>
    <col min="1793" max="1793" width="6" style="14" bestFit="1" customWidth="1"/>
    <col min="1794" max="1794" width="50" style="14" customWidth="1"/>
    <col min="1795" max="1808" width="14.28515625" style="14" customWidth="1"/>
    <col min="1809" max="1809" width="17.7109375" style="14" customWidth="1"/>
    <col min="1810" max="1810" width="16.42578125" style="14" customWidth="1"/>
    <col min="1811" max="1811" width="16.85546875" style="14" customWidth="1"/>
    <col min="1812" max="1812" width="16.5703125" style="14" customWidth="1"/>
    <col min="1813" max="1817" width="17.140625" style="14" customWidth="1"/>
    <col min="1818" max="1818" width="15.85546875" style="14" customWidth="1"/>
    <col min="1819" max="1819" width="17" style="14" customWidth="1"/>
    <col min="1820" max="1820" width="13.5703125" style="14" customWidth="1"/>
    <col min="1821" max="1821" width="15.5703125" style="14" customWidth="1"/>
    <col min="1822" max="1823" width="16.7109375" style="14" customWidth="1"/>
    <col min="1824" max="1824" width="15" style="14" customWidth="1"/>
    <col min="1825" max="1825" width="15.5703125" style="14" customWidth="1"/>
    <col min="1826" max="1826" width="16.42578125" style="14" customWidth="1"/>
    <col min="1827" max="2048" width="9.140625" style="14"/>
    <col min="2049" max="2049" width="6" style="14" bestFit="1" customWidth="1"/>
    <col min="2050" max="2050" width="50" style="14" customWidth="1"/>
    <col min="2051" max="2064" width="14.28515625" style="14" customWidth="1"/>
    <col min="2065" max="2065" width="17.7109375" style="14" customWidth="1"/>
    <col min="2066" max="2066" width="16.42578125" style="14" customWidth="1"/>
    <col min="2067" max="2067" width="16.85546875" style="14" customWidth="1"/>
    <col min="2068" max="2068" width="16.5703125" style="14" customWidth="1"/>
    <col min="2069" max="2073" width="17.140625" style="14" customWidth="1"/>
    <col min="2074" max="2074" width="15.85546875" style="14" customWidth="1"/>
    <col min="2075" max="2075" width="17" style="14" customWidth="1"/>
    <col min="2076" max="2076" width="13.5703125" style="14" customWidth="1"/>
    <col min="2077" max="2077" width="15.5703125" style="14" customWidth="1"/>
    <col min="2078" max="2079" width="16.7109375" style="14" customWidth="1"/>
    <col min="2080" max="2080" width="15" style="14" customWidth="1"/>
    <col min="2081" max="2081" width="15.5703125" style="14" customWidth="1"/>
    <col min="2082" max="2082" width="16.42578125" style="14" customWidth="1"/>
    <col min="2083" max="2304" width="9.140625" style="14"/>
    <col min="2305" max="2305" width="6" style="14" bestFit="1" customWidth="1"/>
    <col min="2306" max="2306" width="50" style="14" customWidth="1"/>
    <col min="2307" max="2320" width="14.28515625" style="14" customWidth="1"/>
    <col min="2321" max="2321" width="17.7109375" style="14" customWidth="1"/>
    <col min="2322" max="2322" width="16.42578125" style="14" customWidth="1"/>
    <col min="2323" max="2323" width="16.85546875" style="14" customWidth="1"/>
    <col min="2324" max="2324" width="16.5703125" style="14" customWidth="1"/>
    <col min="2325" max="2329" width="17.140625" style="14" customWidth="1"/>
    <col min="2330" max="2330" width="15.85546875" style="14" customWidth="1"/>
    <col min="2331" max="2331" width="17" style="14" customWidth="1"/>
    <col min="2332" max="2332" width="13.5703125" style="14" customWidth="1"/>
    <col min="2333" max="2333" width="15.5703125" style="14" customWidth="1"/>
    <col min="2334" max="2335" width="16.7109375" style="14" customWidth="1"/>
    <col min="2336" max="2336" width="15" style="14" customWidth="1"/>
    <col min="2337" max="2337" width="15.5703125" style="14" customWidth="1"/>
    <col min="2338" max="2338" width="16.42578125" style="14" customWidth="1"/>
    <col min="2339" max="2560" width="9.140625" style="14"/>
    <col min="2561" max="2561" width="6" style="14" bestFit="1" customWidth="1"/>
    <col min="2562" max="2562" width="50" style="14" customWidth="1"/>
    <col min="2563" max="2576" width="14.28515625" style="14" customWidth="1"/>
    <col min="2577" max="2577" width="17.7109375" style="14" customWidth="1"/>
    <col min="2578" max="2578" width="16.42578125" style="14" customWidth="1"/>
    <col min="2579" max="2579" width="16.85546875" style="14" customWidth="1"/>
    <col min="2580" max="2580" width="16.5703125" style="14" customWidth="1"/>
    <col min="2581" max="2585" width="17.140625" style="14" customWidth="1"/>
    <col min="2586" max="2586" width="15.85546875" style="14" customWidth="1"/>
    <col min="2587" max="2587" width="17" style="14" customWidth="1"/>
    <col min="2588" max="2588" width="13.5703125" style="14" customWidth="1"/>
    <col min="2589" max="2589" width="15.5703125" style="14" customWidth="1"/>
    <col min="2590" max="2591" width="16.7109375" style="14" customWidth="1"/>
    <col min="2592" max="2592" width="15" style="14" customWidth="1"/>
    <col min="2593" max="2593" width="15.5703125" style="14" customWidth="1"/>
    <col min="2594" max="2594" width="16.42578125" style="14" customWidth="1"/>
    <col min="2595" max="2816" width="9.140625" style="14"/>
    <col min="2817" max="2817" width="6" style="14" bestFit="1" customWidth="1"/>
    <col min="2818" max="2818" width="50" style="14" customWidth="1"/>
    <col min="2819" max="2832" width="14.28515625" style="14" customWidth="1"/>
    <col min="2833" max="2833" width="17.7109375" style="14" customWidth="1"/>
    <col min="2834" max="2834" width="16.42578125" style="14" customWidth="1"/>
    <col min="2835" max="2835" width="16.85546875" style="14" customWidth="1"/>
    <col min="2836" max="2836" width="16.5703125" style="14" customWidth="1"/>
    <col min="2837" max="2841" width="17.140625" style="14" customWidth="1"/>
    <col min="2842" max="2842" width="15.85546875" style="14" customWidth="1"/>
    <col min="2843" max="2843" width="17" style="14" customWidth="1"/>
    <col min="2844" max="2844" width="13.5703125" style="14" customWidth="1"/>
    <col min="2845" max="2845" width="15.5703125" style="14" customWidth="1"/>
    <col min="2846" max="2847" width="16.7109375" style="14" customWidth="1"/>
    <col min="2848" max="2848" width="15" style="14" customWidth="1"/>
    <col min="2849" max="2849" width="15.5703125" style="14" customWidth="1"/>
    <col min="2850" max="2850" width="16.42578125" style="14" customWidth="1"/>
    <col min="2851" max="3072" width="9.140625" style="14"/>
    <col min="3073" max="3073" width="6" style="14" bestFit="1" customWidth="1"/>
    <col min="3074" max="3074" width="50" style="14" customWidth="1"/>
    <col min="3075" max="3088" width="14.28515625" style="14" customWidth="1"/>
    <col min="3089" max="3089" width="17.7109375" style="14" customWidth="1"/>
    <col min="3090" max="3090" width="16.42578125" style="14" customWidth="1"/>
    <col min="3091" max="3091" width="16.85546875" style="14" customWidth="1"/>
    <col min="3092" max="3092" width="16.5703125" style="14" customWidth="1"/>
    <col min="3093" max="3097" width="17.140625" style="14" customWidth="1"/>
    <col min="3098" max="3098" width="15.85546875" style="14" customWidth="1"/>
    <col min="3099" max="3099" width="17" style="14" customWidth="1"/>
    <col min="3100" max="3100" width="13.5703125" style="14" customWidth="1"/>
    <col min="3101" max="3101" width="15.5703125" style="14" customWidth="1"/>
    <col min="3102" max="3103" width="16.7109375" style="14" customWidth="1"/>
    <col min="3104" max="3104" width="15" style="14" customWidth="1"/>
    <col min="3105" max="3105" width="15.5703125" style="14" customWidth="1"/>
    <col min="3106" max="3106" width="16.42578125" style="14" customWidth="1"/>
    <col min="3107" max="3328" width="9.140625" style="14"/>
    <col min="3329" max="3329" width="6" style="14" bestFit="1" customWidth="1"/>
    <col min="3330" max="3330" width="50" style="14" customWidth="1"/>
    <col min="3331" max="3344" width="14.28515625" style="14" customWidth="1"/>
    <col min="3345" max="3345" width="17.7109375" style="14" customWidth="1"/>
    <col min="3346" max="3346" width="16.42578125" style="14" customWidth="1"/>
    <col min="3347" max="3347" width="16.85546875" style="14" customWidth="1"/>
    <col min="3348" max="3348" width="16.5703125" style="14" customWidth="1"/>
    <col min="3349" max="3353" width="17.140625" style="14" customWidth="1"/>
    <col min="3354" max="3354" width="15.85546875" style="14" customWidth="1"/>
    <col min="3355" max="3355" width="17" style="14" customWidth="1"/>
    <col min="3356" max="3356" width="13.5703125" style="14" customWidth="1"/>
    <col min="3357" max="3357" width="15.5703125" style="14" customWidth="1"/>
    <col min="3358" max="3359" width="16.7109375" style="14" customWidth="1"/>
    <col min="3360" max="3360" width="15" style="14" customWidth="1"/>
    <col min="3361" max="3361" width="15.5703125" style="14" customWidth="1"/>
    <col min="3362" max="3362" width="16.42578125" style="14" customWidth="1"/>
    <col min="3363" max="3584" width="9.140625" style="14"/>
    <col min="3585" max="3585" width="6" style="14" bestFit="1" customWidth="1"/>
    <col min="3586" max="3586" width="50" style="14" customWidth="1"/>
    <col min="3587" max="3600" width="14.28515625" style="14" customWidth="1"/>
    <col min="3601" max="3601" width="17.7109375" style="14" customWidth="1"/>
    <col min="3602" max="3602" width="16.42578125" style="14" customWidth="1"/>
    <col min="3603" max="3603" width="16.85546875" style="14" customWidth="1"/>
    <col min="3604" max="3604" width="16.5703125" style="14" customWidth="1"/>
    <col min="3605" max="3609" width="17.140625" style="14" customWidth="1"/>
    <col min="3610" max="3610" width="15.85546875" style="14" customWidth="1"/>
    <col min="3611" max="3611" width="17" style="14" customWidth="1"/>
    <col min="3612" max="3612" width="13.5703125" style="14" customWidth="1"/>
    <col min="3613" max="3613" width="15.5703125" style="14" customWidth="1"/>
    <col min="3614" max="3615" width="16.7109375" style="14" customWidth="1"/>
    <col min="3616" max="3616" width="15" style="14" customWidth="1"/>
    <col min="3617" max="3617" width="15.5703125" style="14" customWidth="1"/>
    <col min="3618" max="3618" width="16.42578125" style="14" customWidth="1"/>
    <col min="3619" max="3840" width="9.140625" style="14"/>
    <col min="3841" max="3841" width="6" style="14" bestFit="1" customWidth="1"/>
    <col min="3842" max="3842" width="50" style="14" customWidth="1"/>
    <col min="3843" max="3856" width="14.28515625" style="14" customWidth="1"/>
    <col min="3857" max="3857" width="17.7109375" style="14" customWidth="1"/>
    <col min="3858" max="3858" width="16.42578125" style="14" customWidth="1"/>
    <col min="3859" max="3859" width="16.85546875" style="14" customWidth="1"/>
    <col min="3860" max="3860" width="16.5703125" style="14" customWidth="1"/>
    <col min="3861" max="3865" width="17.140625" style="14" customWidth="1"/>
    <col min="3866" max="3866" width="15.85546875" style="14" customWidth="1"/>
    <col min="3867" max="3867" width="17" style="14" customWidth="1"/>
    <col min="3868" max="3868" width="13.5703125" style="14" customWidth="1"/>
    <col min="3869" max="3869" width="15.5703125" style="14" customWidth="1"/>
    <col min="3870" max="3871" width="16.7109375" style="14" customWidth="1"/>
    <col min="3872" max="3872" width="15" style="14" customWidth="1"/>
    <col min="3873" max="3873" width="15.5703125" style="14" customWidth="1"/>
    <col min="3874" max="3874" width="16.42578125" style="14" customWidth="1"/>
    <col min="3875" max="4096" width="9.140625" style="14"/>
    <col min="4097" max="4097" width="6" style="14" bestFit="1" customWidth="1"/>
    <col min="4098" max="4098" width="50" style="14" customWidth="1"/>
    <col min="4099" max="4112" width="14.28515625" style="14" customWidth="1"/>
    <col min="4113" max="4113" width="17.7109375" style="14" customWidth="1"/>
    <col min="4114" max="4114" width="16.42578125" style="14" customWidth="1"/>
    <col min="4115" max="4115" width="16.85546875" style="14" customWidth="1"/>
    <col min="4116" max="4116" width="16.5703125" style="14" customWidth="1"/>
    <col min="4117" max="4121" width="17.140625" style="14" customWidth="1"/>
    <col min="4122" max="4122" width="15.85546875" style="14" customWidth="1"/>
    <col min="4123" max="4123" width="17" style="14" customWidth="1"/>
    <col min="4124" max="4124" width="13.5703125" style="14" customWidth="1"/>
    <col min="4125" max="4125" width="15.5703125" style="14" customWidth="1"/>
    <col min="4126" max="4127" width="16.7109375" style="14" customWidth="1"/>
    <col min="4128" max="4128" width="15" style="14" customWidth="1"/>
    <col min="4129" max="4129" width="15.5703125" style="14" customWidth="1"/>
    <col min="4130" max="4130" width="16.42578125" style="14" customWidth="1"/>
    <col min="4131" max="4352" width="9.140625" style="14"/>
    <col min="4353" max="4353" width="6" style="14" bestFit="1" customWidth="1"/>
    <col min="4354" max="4354" width="50" style="14" customWidth="1"/>
    <col min="4355" max="4368" width="14.28515625" style="14" customWidth="1"/>
    <col min="4369" max="4369" width="17.7109375" style="14" customWidth="1"/>
    <col min="4370" max="4370" width="16.42578125" style="14" customWidth="1"/>
    <col min="4371" max="4371" width="16.85546875" style="14" customWidth="1"/>
    <col min="4372" max="4372" width="16.5703125" style="14" customWidth="1"/>
    <col min="4373" max="4377" width="17.140625" style="14" customWidth="1"/>
    <col min="4378" max="4378" width="15.85546875" style="14" customWidth="1"/>
    <col min="4379" max="4379" width="17" style="14" customWidth="1"/>
    <col min="4380" max="4380" width="13.5703125" style="14" customWidth="1"/>
    <col min="4381" max="4381" width="15.5703125" style="14" customWidth="1"/>
    <col min="4382" max="4383" width="16.7109375" style="14" customWidth="1"/>
    <col min="4384" max="4384" width="15" style="14" customWidth="1"/>
    <col min="4385" max="4385" width="15.5703125" style="14" customWidth="1"/>
    <col min="4386" max="4386" width="16.42578125" style="14" customWidth="1"/>
    <col min="4387" max="4608" width="9.140625" style="14"/>
    <col min="4609" max="4609" width="6" style="14" bestFit="1" customWidth="1"/>
    <col min="4610" max="4610" width="50" style="14" customWidth="1"/>
    <col min="4611" max="4624" width="14.28515625" style="14" customWidth="1"/>
    <col min="4625" max="4625" width="17.7109375" style="14" customWidth="1"/>
    <col min="4626" max="4626" width="16.42578125" style="14" customWidth="1"/>
    <col min="4627" max="4627" width="16.85546875" style="14" customWidth="1"/>
    <col min="4628" max="4628" width="16.5703125" style="14" customWidth="1"/>
    <col min="4629" max="4633" width="17.140625" style="14" customWidth="1"/>
    <col min="4634" max="4634" width="15.85546875" style="14" customWidth="1"/>
    <col min="4635" max="4635" width="17" style="14" customWidth="1"/>
    <col min="4636" max="4636" width="13.5703125" style="14" customWidth="1"/>
    <col min="4637" max="4637" width="15.5703125" style="14" customWidth="1"/>
    <col min="4638" max="4639" width="16.7109375" style="14" customWidth="1"/>
    <col min="4640" max="4640" width="15" style="14" customWidth="1"/>
    <col min="4641" max="4641" width="15.5703125" style="14" customWidth="1"/>
    <col min="4642" max="4642" width="16.42578125" style="14" customWidth="1"/>
    <col min="4643" max="4864" width="9.140625" style="14"/>
    <col min="4865" max="4865" width="6" style="14" bestFit="1" customWidth="1"/>
    <col min="4866" max="4866" width="50" style="14" customWidth="1"/>
    <col min="4867" max="4880" width="14.28515625" style="14" customWidth="1"/>
    <col min="4881" max="4881" width="17.7109375" style="14" customWidth="1"/>
    <col min="4882" max="4882" width="16.42578125" style="14" customWidth="1"/>
    <col min="4883" max="4883" width="16.85546875" style="14" customWidth="1"/>
    <col min="4884" max="4884" width="16.5703125" style="14" customWidth="1"/>
    <col min="4885" max="4889" width="17.140625" style="14" customWidth="1"/>
    <col min="4890" max="4890" width="15.85546875" style="14" customWidth="1"/>
    <col min="4891" max="4891" width="17" style="14" customWidth="1"/>
    <col min="4892" max="4892" width="13.5703125" style="14" customWidth="1"/>
    <col min="4893" max="4893" width="15.5703125" style="14" customWidth="1"/>
    <col min="4894" max="4895" width="16.7109375" style="14" customWidth="1"/>
    <col min="4896" max="4896" width="15" style="14" customWidth="1"/>
    <col min="4897" max="4897" width="15.5703125" style="14" customWidth="1"/>
    <col min="4898" max="4898" width="16.42578125" style="14" customWidth="1"/>
    <col min="4899" max="5120" width="9.140625" style="14"/>
    <col min="5121" max="5121" width="6" style="14" bestFit="1" customWidth="1"/>
    <col min="5122" max="5122" width="50" style="14" customWidth="1"/>
    <col min="5123" max="5136" width="14.28515625" style="14" customWidth="1"/>
    <col min="5137" max="5137" width="17.7109375" style="14" customWidth="1"/>
    <col min="5138" max="5138" width="16.42578125" style="14" customWidth="1"/>
    <col min="5139" max="5139" width="16.85546875" style="14" customWidth="1"/>
    <col min="5140" max="5140" width="16.5703125" style="14" customWidth="1"/>
    <col min="5141" max="5145" width="17.140625" style="14" customWidth="1"/>
    <col min="5146" max="5146" width="15.85546875" style="14" customWidth="1"/>
    <col min="5147" max="5147" width="17" style="14" customWidth="1"/>
    <col min="5148" max="5148" width="13.5703125" style="14" customWidth="1"/>
    <col min="5149" max="5149" width="15.5703125" style="14" customWidth="1"/>
    <col min="5150" max="5151" width="16.7109375" style="14" customWidth="1"/>
    <col min="5152" max="5152" width="15" style="14" customWidth="1"/>
    <col min="5153" max="5153" width="15.5703125" style="14" customWidth="1"/>
    <col min="5154" max="5154" width="16.42578125" style="14" customWidth="1"/>
    <col min="5155" max="5376" width="9.140625" style="14"/>
    <col min="5377" max="5377" width="6" style="14" bestFit="1" customWidth="1"/>
    <col min="5378" max="5378" width="50" style="14" customWidth="1"/>
    <col min="5379" max="5392" width="14.28515625" style="14" customWidth="1"/>
    <col min="5393" max="5393" width="17.7109375" style="14" customWidth="1"/>
    <col min="5394" max="5394" width="16.42578125" style="14" customWidth="1"/>
    <col min="5395" max="5395" width="16.85546875" style="14" customWidth="1"/>
    <col min="5396" max="5396" width="16.5703125" style="14" customWidth="1"/>
    <col min="5397" max="5401" width="17.140625" style="14" customWidth="1"/>
    <col min="5402" max="5402" width="15.85546875" style="14" customWidth="1"/>
    <col min="5403" max="5403" width="17" style="14" customWidth="1"/>
    <col min="5404" max="5404" width="13.5703125" style="14" customWidth="1"/>
    <col min="5405" max="5405" width="15.5703125" style="14" customWidth="1"/>
    <col min="5406" max="5407" width="16.7109375" style="14" customWidth="1"/>
    <col min="5408" max="5408" width="15" style="14" customWidth="1"/>
    <col min="5409" max="5409" width="15.5703125" style="14" customWidth="1"/>
    <col min="5410" max="5410" width="16.42578125" style="14" customWidth="1"/>
    <col min="5411" max="5632" width="9.140625" style="14"/>
    <col min="5633" max="5633" width="6" style="14" bestFit="1" customWidth="1"/>
    <col min="5634" max="5634" width="50" style="14" customWidth="1"/>
    <col min="5635" max="5648" width="14.28515625" style="14" customWidth="1"/>
    <col min="5649" max="5649" width="17.7109375" style="14" customWidth="1"/>
    <col min="5650" max="5650" width="16.42578125" style="14" customWidth="1"/>
    <col min="5651" max="5651" width="16.85546875" style="14" customWidth="1"/>
    <col min="5652" max="5652" width="16.5703125" style="14" customWidth="1"/>
    <col min="5653" max="5657" width="17.140625" style="14" customWidth="1"/>
    <col min="5658" max="5658" width="15.85546875" style="14" customWidth="1"/>
    <col min="5659" max="5659" width="17" style="14" customWidth="1"/>
    <col min="5660" max="5660" width="13.5703125" style="14" customWidth="1"/>
    <col min="5661" max="5661" width="15.5703125" style="14" customWidth="1"/>
    <col min="5662" max="5663" width="16.7109375" style="14" customWidth="1"/>
    <col min="5664" max="5664" width="15" style="14" customWidth="1"/>
    <col min="5665" max="5665" width="15.5703125" style="14" customWidth="1"/>
    <col min="5666" max="5666" width="16.42578125" style="14" customWidth="1"/>
    <col min="5667" max="5888" width="9.140625" style="14"/>
    <col min="5889" max="5889" width="6" style="14" bestFit="1" customWidth="1"/>
    <col min="5890" max="5890" width="50" style="14" customWidth="1"/>
    <col min="5891" max="5904" width="14.28515625" style="14" customWidth="1"/>
    <col min="5905" max="5905" width="17.7109375" style="14" customWidth="1"/>
    <col min="5906" max="5906" width="16.42578125" style="14" customWidth="1"/>
    <col min="5907" max="5907" width="16.85546875" style="14" customWidth="1"/>
    <col min="5908" max="5908" width="16.5703125" style="14" customWidth="1"/>
    <col min="5909" max="5913" width="17.140625" style="14" customWidth="1"/>
    <col min="5914" max="5914" width="15.85546875" style="14" customWidth="1"/>
    <col min="5915" max="5915" width="17" style="14" customWidth="1"/>
    <col min="5916" max="5916" width="13.5703125" style="14" customWidth="1"/>
    <col min="5917" max="5917" width="15.5703125" style="14" customWidth="1"/>
    <col min="5918" max="5919" width="16.7109375" style="14" customWidth="1"/>
    <col min="5920" max="5920" width="15" style="14" customWidth="1"/>
    <col min="5921" max="5921" width="15.5703125" style="14" customWidth="1"/>
    <col min="5922" max="5922" width="16.42578125" style="14" customWidth="1"/>
    <col min="5923" max="6144" width="9.140625" style="14"/>
    <col min="6145" max="6145" width="6" style="14" bestFit="1" customWidth="1"/>
    <col min="6146" max="6146" width="50" style="14" customWidth="1"/>
    <col min="6147" max="6160" width="14.28515625" style="14" customWidth="1"/>
    <col min="6161" max="6161" width="17.7109375" style="14" customWidth="1"/>
    <col min="6162" max="6162" width="16.42578125" style="14" customWidth="1"/>
    <col min="6163" max="6163" width="16.85546875" style="14" customWidth="1"/>
    <col min="6164" max="6164" width="16.5703125" style="14" customWidth="1"/>
    <col min="6165" max="6169" width="17.140625" style="14" customWidth="1"/>
    <col min="6170" max="6170" width="15.85546875" style="14" customWidth="1"/>
    <col min="6171" max="6171" width="17" style="14" customWidth="1"/>
    <col min="6172" max="6172" width="13.5703125" style="14" customWidth="1"/>
    <col min="6173" max="6173" width="15.5703125" style="14" customWidth="1"/>
    <col min="6174" max="6175" width="16.7109375" style="14" customWidth="1"/>
    <col min="6176" max="6176" width="15" style="14" customWidth="1"/>
    <col min="6177" max="6177" width="15.5703125" style="14" customWidth="1"/>
    <col min="6178" max="6178" width="16.42578125" style="14" customWidth="1"/>
    <col min="6179" max="6400" width="9.140625" style="14"/>
    <col min="6401" max="6401" width="6" style="14" bestFit="1" customWidth="1"/>
    <col min="6402" max="6402" width="50" style="14" customWidth="1"/>
    <col min="6403" max="6416" width="14.28515625" style="14" customWidth="1"/>
    <col min="6417" max="6417" width="17.7109375" style="14" customWidth="1"/>
    <col min="6418" max="6418" width="16.42578125" style="14" customWidth="1"/>
    <col min="6419" max="6419" width="16.85546875" style="14" customWidth="1"/>
    <col min="6420" max="6420" width="16.5703125" style="14" customWidth="1"/>
    <col min="6421" max="6425" width="17.140625" style="14" customWidth="1"/>
    <col min="6426" max="6426" width="15.85546875" style="14" customWidth="1"/>
    <col min="6427" max="6427" width="17" style="14" customWidth="1"/>
    <col min="6428" max="6428" width="13.5703125" style="14" customWidth="1"/>
    <col min="6429" max="6429" width="15.5703125" style="14" customWidth="1"/>
    <col min="6430" max="6431" width="16.7109375" style="14" customWidth="1"/>
    <col min="6432" max="6432" width="15" style="14" customWidth="1"/>
    <col min="6433" max="6433" width="15.5703125" style="14" customWidth="1"/>
    <col min="6434" max="6434" width="16.42578125" style="14" customWidth="1"/>
    <col min="6435" max="6656" width="9.140625" style="14"/>
    <col min="6657" max="6657" width="6" style="14" bestFit="1" customWidth="1"/>
    <col min="6658" max="6658" width="50" style="14" customWidth="1"/>
    <col min="6659" max="6672" width="14.28515625" style="14" customWidth="1"/>
    <col min="6673" max="6673" width="17.7109375" style="14" customWidth="1"/>
    <col min="6674" max="6674" width="16.42578125" style="14" customWidth="1"/>
    <col min="6675" max="6675" width="16.85546875" style="14" customWidth="1"/>
    <col min="6676" max="6676" width="16.5703125" style="14" customWidth="1"/>
    <col min="6677" max="6681" width="17.140625" style="14" customWidth="1"/>
    <col min="6682" max="6682" width="15.85546875" style="14" customWidth="1"/>
    <col min="6683" max="6683" width="17" style="14" customWidth="1"/>
    <col min="6684" max="6684" width="13.5703125" style="14" customWidth="1"/>
    <col min="6685" max="6685" width="15.5703125" style="14" customWidth="1"/>
    <col min="6686" max="6687" width="16.7109375" style="14" customWidth="1"/>
    <col min="6688" max="6688" width="15" style="14" customWidth="1"/>
    <col min="6689" max="6689" width="15.5703125" style="14" customWidth="1"/>
    <col min="6690" max="6690" width="16.42578125" style="14" customWidth="1"/>
    <col min="6691" max="6912" width="9.140625" style="14"/>
    <col min="6913" max="6913" width="6" style="14" bestFit="1" customWidth="1"/>
    <col min="6914" max="6914" width="50" style="14" customWidth="1"/>
    <col min="6915" max="6928" width="14.28515625" style="14" customWidth="1"/>
    <col min="6929" max="6929" width="17.7109375" style="14" customWidth="1"/>
    <col min="6930" max="6930" width="16.42578125" style="14" customWidth="1"/>
    <col min="6931" max="6931" width="16.85546875" style="14" customWidth="1"/>
    <col min="6932" max="6932" width="16.5703125" style="14" customWidth="1"/>
    <col min="6933" max="6937" width="17.140625" style="14" customWidth="1"/>
    <col min="6938" max="6938" width="15.85546875" style="14" customWidth="1"/>
    <col min="6939" max="6939" width="17" style="14" customWidth="1"/>
    <col min="6940" max="6940" width="13.5703125" style="14" customWidth="1"/>
    <col min="6941" max="6941" width="15.5703125" style="14" customWidth="1"/>
    <col min="6942" max="6943" width="16.7109375" style="14" customWidth="1"/>
    <col min="6944" max="6944" width="15" style="14" customWidth="1"/>
    <col min="6945" max="6945" width="15.5703125" style="14" customWidth="1"/>
    <col min="6946" max="6946" width="16.42578125" style="14" customWidth="1"/>
    <col min="6947" max="7168" width="9.140625" style="14"/>
    <col min="7169" max="7169" width="6" style="14" bestFit="1" customWidth="1"/>
    <col min="7170" max="7170" width="50" style="14" customWidth="1"/>
    <col min="7171" max="7184" width="14.28515625" style="14" customWidth="1"/>
    <col min="7185" max="7185" width="17.7109375" style="14" customWidth="1"/>
    <col min="7186" max="7186" width="16.42578125" style="14" customWidth="1"/>
    <col min="7187" max="7187" width="16.85546875" style="14" customWidth="1"/>
    <col min="7188" max="7188" width="16.5703125" style="14" customWidth="1"/>
    <col min="7189" max="7193" width="17.140625" style="14" customWidth="1"/>
    <col min="7194" max="7194" width="15.85546875" style="14" customWidth="1"/>
    <col min="7195" max="7195" width="17" style="14" customWidth="1"/>
    <col min="7196" max="7196" width="13.5703125" style="14" customWidth="1"/>
    <col min="7197" max="7197" width="15.5703125" style="14" customWidth="1"/>
    <col min="7198" max="7199" width="16.7109375" style="14" customWidth="1"/>
    <col min="7200" max="7200" width="15" style="14" customWidth="1"/>
    <col min="7201" max="7201" width="15.5703125" style="14" customWidth="1"/>
    <col min="7202" max="7202" width="16.42578125" style="14" customWidth="1"/>
    <col min="7203" max="7424" width="9.140625" style="14"/>
    <col min="7425" max="7425" width="6" style="14" bestFit="1" customWidth="1"/>
    <col min="7426" max="7426" width="50" style="14" customWidth="1"/>
    <col min="7427" max="7440" width="14.28515625" style="14" customWidth="1"/>
    <col min="7441" max="7441" width="17.7109375" style="14" customWidth="1"/>
    <col min="7442" max="7442" width="16.42578125" style="14" customWidth="1"/>
    <col min="7443" max="7443" width="16.85546875" style="14" customWidth="1"/>
    <col min="7444" max="7444" width="16.5703125" style="14" customWidth="1"/>
    <col min="7445" max="7449" width="17.140625" style="14" customWidth="1"/>
    <col min="7450" max="7450" width="15.85546875" style="14" customWidth="1"/>
    <col min="7451" max="7451" width="17" style="14" customWidth="1"/>
    <col min="7452" max="7452" width="13.5703125" style="14" customWidth="1"/>
    <col min="7453" max="7453" width="15.5703125" style="14" customWidth="1"/>
    <col min="7454" max="7455" width="16.7109375" style="14" customWidth="1"/>
    <col min="7456" max="7456" width="15" style="14" customWidth="1"/>
    <col min="7457" max="7457" width="15.5703125" style="14" customWidth="1"/>
    <col min="7458" max="7458" width="16.42578125" style="14" customWidth="1"/>
    <col min="7459" max="7680" width="9.140625" style="14"/>
    <col min="7681" max="7681" width="6" style="14" bestFit="1" customWidth="1"/>
    <col min="7682" max="7682" width="50" style="14" customWidth="1"/>
    <col min="7683" max="7696" width="14.28515625" style="14" customWidth="1"/>
    <col min="7697" max="7697" width="17.7109375" style="14" customWidth="1"/>
    <col min="7698" max="7698" width="16.42578125" style="14" customWidth="1"/>
    <col min="7699" max="7699" width="16.85546875" style="14" customWidth="1"/>
    <col min="7700" max="7700" width="16.5703125" style="14" customWidth="1"/>
    <col min="7701" max="7705" width="17.140625" style="14" customWidth="1"/>
    <col min="7706" max="7706" width="15.85546875" style="14" customWidth="1"/>
    <col min="7707" max="7707" width="17" style="14" customWidth="1"/>
    <col min="7708" max="7708" width="13.5703125" style="14" customWidth="1"/>
    <col min="7709" max="7709" width="15.5703125" style="14" customWidth="1"/>
    <col min="7710" max="7711" width="16.7109375" style="14" customWidth="1"/>
    <col min="7712" max="7712" width="15" style="14" customWidth="1"/>
    <col min="7713" max="7713" width="15.5703125" style="14" customWidth="1"/>
    <col min="7714" max="7714" width="16.42578125" style="14" customWidth="1"/>
    <col min="7715" max="7936" width="9.140625" style="14"/>
    <col min="7937" max="7937" width="6" style="14" bestFit="1" customWidth="1"/>
    <col min="7938" max="7938" width="50" style="14" customWidth="1"/>
    <col min="7939" max="7952" width="14.28515625" style="14" customWidth="1"/>
    <col min="7953" max="7953" width="17.7109375" style="14" customWidth="1"/>
    <col min="7954" max="7954" width="16.42578125" style="14" customWidth="1"/>
    <col min="7955" max="7955" width="16.85546875" style="14" customWidth="1"/>
    <col min="7956" max="7956" width="16.5703125" style="14" customWidth="1"/>
    <col min="7957" max="7961" width="17.140625" style="14" customWidth="1"/>
    <col min="7962" max="7962" width="15.85546875" style="14" customWidth="1"/>
    <col min="7963" max="7963" width="17" style="14" customWidth="1"/>
    <col min="7964" max="7964" width="13.5703125" style="14" customWidth="1"/>
    <col min="7965" max="7965" width="15.5703125" style="14" customWidth="1"/>
    <col min="7966" max="7967" width="16.7109375" style="14" customWidth="1"/>
    <col min="7968" max="7968" width="15" style="14" customWidth="1"/>
    <col min="7969" max="7969" width="15.5703125" style="14" customWidth="1"/>
    <col min="7970" max="7970" width="16.42578125" style="14" customWidth="1"/>
    <col min="7971" max="8192" width="9.140625" style="14"/>
    <col min="8193" max="8193" width="6" style="14" bestFit="1" customWidth="1"/>
    <col min="8194" max="8194" width="50" style="14" customWidth="1"/>
    <col min="8195" max="8208" width="14.28515625" style="14" customWidth="1"/>
    <col min="8209" max="8209" width="17.7109375" style="14" customWidth="1"/>
    <col min="8210" max="8210" width="16.42578125" style="14" customWidth="1"/>
    <col min="8211" max="8211" width="16.85546875" style="14" customWidth="1"/>
    <col min="8212" max="8212" width="16.5703125" style="14" customWidth="1"/>
    <col min="8213" max="8217" width="17.140625" style="14" customWidth="1"/>
    <col min="8218" max="8218" width="15.85546875" style="14" customWidth="1"/>
    <col min="8219" max="8219" width="17" style="14" customWidth="1"/>
    <col min="8220" max="8220" width="13.5703125" style="14" customWidth="1"/>
    <col min="8221" max="8221" width="15.5703125" style="14" customWidth="1"/>
    <col min="8222" max="8223" width="16.7109375" style="14" customWidth="1"/>
    <col min="8224" max="8224" width="15" style="14" customWidth="1"/>
    <col min="8225" max="8225" width="15.5703125" style="14" customWidth="1"/>
    <col min="8226" max="8226" width="16.42578125" style="14" customWidth="1"/>
    <col min="8227" max="8448" width="9.140625" style="14"/>
    <col min="8449" max="8449" width="6" style="14" bestFit="1" customWidth="1"/>
    <col min="8450" max="8450" width="50" style="14" customWidth="1"/>
    <col min="8451" max="8464" width="14.28515625" style="14" customWidth="1"/>
    <col min="8465" max="8465" width="17.7109375" style="14" customWidth="1"/>
    <col min="8466" max="8466" width="16.42578125" style="14" customWidth="1"/>
    <col min="8467" max="8467" width="16.85546875" style="14" customWidth="1"/>
    <col min="8468" max="8468" width="16.5703125" style="14" customWidth="1"/>
    <col min="8469" max="8473" width="17.140625" style="14" customWidth="1"/>
    <col min="8474" max="8474" width="15.85546875" style="14" customWidth="1"/>
    <col min="8475" max="8475" width="17" style="14" customWidth="1"/>
    <col min="8476" max="8476" width="13.5703125" style="14" customWidth="1"/>
    <col min="8477" max="8477" width="15.5703125" style="14" customWidth="1"/>
    <col min="8478" max="8479" width="16.7109375" style="14" customWidth="1"/>
    <col min="8480" max="8480" width="15" style="14" customWidth="1"/>
    <col min="8481" max="8481" width="15.5703125" style="14" customWidth="1"/>
    <col min="8482" max="8482" width="16.42578125" style="14" customWidth="1"/>
    <col min="8483" max="8704" width="9.140625" style="14"/>
    <col min="8705" max="8705" width="6" style="14" bestFit="1" customWidth="1"/>
    <col min="8706" max="8706" width="50" style="14" customWidth="1"/>
    <col min="8707" max="8720" width="14.28515625" style="14" customWidth="1"/>
    <col min="8721" max="8721" width="17.7109375" style="14" customWidth="1"/>
    <col min="8722" max="8722" width="16.42578125" style="14" customWidth="1"/>
    <col min="8723" max="8723" width="16.85546875" style="14" customWidth="1"/>
    <col min="8724" max="8724" width="16.5703125" style="14" customWidth="1"/>
    <col min="8725" max="8729" width="17.140625" style="14" customWidth="1"/>
    <col min="8730" max="8730" width="15.85546875" style="14" customWidth="1"/>
    <col min="8731" max="8731" width="17" style="14" customWidth="1"/>
    <col min="8732" max="8732" width="13.5703125" style="14" customWidth="1"/>
    <col min="8733" max="8733" width="15.5703125" style="14" customWidth="1"/>
    <col min="8734" max="8735" width="16.7109375" style="14" customWidth="1"/>
    <col min="8736" max="8736" width="15" style="14" customWidth="1"/>
    <col min="8737" max="8737" width="15.5703125" style="14" customWidth="1"/>
    <col min="8738" max="8738" width="16.42578125" style="14" customWidth="1"/>
    <col min="8739" max="8960" width="9.140625" style="14"/>
    <col min="8961" max="8961" width="6" style="14" bestFit="1" customWidth="1"/>
    <col min="8962" max="8962" width="50" style="14" customWidth="1"/>
    <col min="8963" max="8976" width="14.28515625" style="14" customWidth="1"/>
    <col min="8977" max="8977" width="17.7109375" style="14" customWidth="1"/>
    <col min="8978" max="8978" width="16.42578125" style="14" customWidth="1"/>
    <col min="8979" max="8979" width="16.85546875" style="14" customWidth="1"/>
    <col min="8980" max="8980" width="16.5703125" style="14" customWidth="1"/>
    <col min="8981" max="8985" width="17.140625" style="14" customWidth="1"/>
    <col min="8986" max="8986" width="15.85546875" style="14" customWidth="1"/>
    <col min="8987" max="8987" width="17" style="14" customWidth="1"/>
    <col min="8988" max="8988" width="13.5703125" style="14" customWidth="1"/>
    <col min="8989" max="8989" width="15.5703125" style="14" customWidth="1"/>
    <col min="8990" max="8991" width="16.7109375" style="14" customWidth="1"/>
    <col min="8992" max="8992" width="15" style="14" customWidth="1"/>
    <col min="8993" max="8993" width="15.5703125" style="14" customWidth="1"/>
    <col min="8994" max="8994" width="16.42578125" style="14" customWidth="1"/>
    <col min="8995" max="9216" width="9.140625" style="14"/>
    <col min="9217" max="9217" width="6" style="14" bestFit="1" customWidth="1"/>
    <col min="9218" max="9218" width="50" style="14" customWidth="1"/>
    <col min="9219" max="9232" width="14.28515625" style="14" customWidth="1"/>
    <col min="9233" max="9233" width="17.7109375" style="14" customWidth="1"/>
    <col min="9234" max="9234" width="16.42578125" style="14" customWidth="1"/>
    <col min="9235" max="9235" width="16.85546875" style="14" customWidth="1"/>
    <col min="9236" max="9236" width="16.5703125" style="14" customWidth="1"/>
    <col min="9237" max="9241" width="17.140625" style="14" customWidth="1"/>
    <col min="9242" max="9242" width="15.85546875" style="14" customWidth="1"/>
    <col min="9243" max="9243" width="17" style="14" customWidth="1"/>
    <col min="9244" max="9244" width="13.5703125" style="14" customWidth="1"/>
    <col min="9245" max="9245" width="15.5703125" style="14" customWidth="1"/>
    <col min="9246" max="9247" width="16.7109375" style="14" customWidth="1"/>
    <col min="9248" max="9248" width="15" style="14" customWidth="1"/>
    <col min="9249" max="9249" width="15.5703125" style="14" customWidth="1"/>
    <col min="9250" max="9250" width="16.42578125" style="14" customWidth="1"/>
    <col min="9251" max="9472" width="9.140625" style="14"/>
    <col min="9473" max="9473" width="6" style="14" bestFit="1" customWidth="1"/>
    <col min="9474" max="9474" width="50" style="14" customWidth="1"/>
    <col min="9475" max="9488" width="14.28515625" style="14" customWidth="1"/>
    <col min="9489" max="9489" width="17.7109375" style="14" customWidth="1"/>
    <col min="9490" max="9490" width="16.42578125" style="14" customWidth="1"/>
    <col min="9491" max="9491" width="16.85546875" style="14" customWidth="1"/>
    <col min="9492" max="9492" width="16.5703125" style="14" customWidth="1"/>
    <col min="9493" max="9497" width="17.140625" style="14" customWidth="1"/>
    <col min="9498" max="9498" width="15.85546875" style="14" customWidth="1"/>
    <col min="9499" max="9499" width="17" style="14" customWidth="1"/>
    <col min="9500" max="9500" width="13.5703125" style="14" customWidth="1"/>
    <col min="9501" max="9501" width="15.5703125" style="14" customWidth="1"/>
    <col min="9502" max="9503" width="16.7109375" style="14" customWidth="1"/>
    <col min="9504" max="9504" width="15" style="14" customWidth="1"/>
    <col min="9505" max="9505" width="15.5703125" style="14" customWidth="1"/>
    <col min="9506" max="9506" width="16.42578125" style="14" customWidth="1"/>
    <col min="9507" max="9728" width="9.140625" style="14"/>
    <col min="9729" max="9729" width="6" style="14" bestFit="1" customWidth="1"/>
    <col min="9730" max="9730" width="50" style="14" customWidth="1"/>
    <col min="9731" max="9744" width="14.28515625" style="14" customWidth="1"/>
    <col min="9745" max="9745" width="17.7109375" style="14" customWidth="1"/>
    <col min="9746" max="9746" width="16.42578125" style="14" customWidth="1"/>
    <col min="9747" max="9747" width="16.85546875" style="14" customWidth="1"/>
    <col min="9748" max="9748" width="16.5703125" style="14" customWidth="1"/>
    <col min="9749" max="9753" width="17.140625" style="14" customWidth="1"/>
    <col min="9754" max="9754" width="15.85546875" style="14" customWidth="1"/>
    <col min="9755" max="9755" width="17" style="14" customWidth="1"/>
    <col min="9756" max="9756" width="13.5703125" style="14" customWidth="1"/>
    <col min="9757" max="9757" width="15.5703125" style="14" customWidth="1"/>
    <col min="9758" max="9759" width="16.7109375" style="14" customWidth="1"/>
    <col min="9760" max="9760" width="15" style="14" customWidth="1"/>
    <col min="9761" max="9761" width="15.5703125" style="14" customWidth="1"/>
    <col min="9762" max="9762" width="16.42578125" style="14" customWidth="1"/>
    <col min="9763" max="9984" width="9.140625" style="14"/>
    <col min="9985" max="9985" width="6" style="14" bestFit="1" customWidth="1"/>
    <col min="9986" max="9986" width="50" style="14" customWidth="1"/>
    <col min="9987" max="10000" width="14.28515625" style="14" customWidth="1"/>
    <col min="10001" max="10001" width="17.7109375" style="14" customWidth="1"/>
    <col min="10002" max="10002" width="16.42578125" style="14" customWidth="1"/>
    <col min="10003" max="10003" width="16.85546875" style="14" customWidth="1"/>
    <col min="10004" max="10004" width="16.5703125" style="14" customWidth="1"/>
    <col min="10005" max="10009" width="17.140625" style="14" customWidth="1"/>
    <col min="10010" max="10010" width="15.85546875" style="14" customWidth="1"/>
    <col min="10011" max="10011" width="17" style="14" customWidth="1"/>
    <col min="10012" max="10012" width="13.5703125" style="14" customWidth="1"/>
    <col min="10013" max="10013" width="15.5703125" style="14" customWidth="1"/>
    <col min="10014" max="10015" width="16.7109375" style="14" customWidth="1"/>
    <col min="10016" max="10016" width="15" style="14" customWidth="1"/>
    <col min="10017" max="10017" width="15.5703125" style="14" customWidth="1"/>
    <col min="10018" max="10018" width="16.42578125" style="14" customWidth="1"/>
    <col min="10019" max="10240" width="9.140625" style="14"/>
    <col min="10241" max="10241" width="6" style="14" bestFit="1" customWidth="1"/>
    <col min="10242" max="10242" width="50" style="14" customWidth="1"/>
    <col min="10243" max="10256" width="14.28515625" style="14" customWidth="1"/>
    <col min="10257" max="10257" width="17.7109375" style="14" customWidth="1"/>
    <col min="10258" max="10258" width="16.42578125" style="14" customWidth="1"/>
    <col min="10259" max="10259" width="16.85546875" style="14" customWidth="1"/>
    <col min="10260" max="10260" width="16.5703125" style="14" customWidth="1"/>
    <col min="10261" max="10265" width="17.140625" style="14" customWidth="1"/>
    <col min="10266" max="10266" width="15.85546875" style="14" customWidth="1"/>
    <col min="10267" max="10267" width="17" style="14" customWidth="1"/>
    <col min="10268" max="10268" width="13.5703125" style="14" customWidth="1"/>
    <col min="10269" max="10269" width="15.5703125" style="14" customWidth="1"/>
    <col min="10270" max="10271" width="16.7109375" style="14" customWidth="1"/>
    <col min="10272" max="10272" width="15" style="14" customWidth="1"/>
    <col min="10273" max="10273" width="15.5703125" style="14" customWidth="1"/>
    <col min="10274" max="10274" width="16.42578125" style="14" customWidth="1"/>
    <col min="10275" max="10496" width="9.140625" style="14"/>
    <col min="10497" max="10497" width="6" style="14" bestFit="1" customWidth="1"/>
    <col min="10498" max="10498" width="50" style="14" customWidth="1"/>
    <col min="10499" max="10512" width="14.28515625" style="14" customWidth="1"/>
    <col min="10513" max="10513" width="17.7109375" style="14" customWidth="1"/>
    <col min="10514" max="10514" width="16.42578125" style="14" customWidth="1"/>
    <col min="10515" max="10515" width="16.85546875" style="14" customWidth="1"/>
    <col min="10516" max="10516" width="16.5703125" style="14" customWidth="1"/>
    <col min="10517" max="10521" width="17.140625" style="14" customWidth="1"/>
    <col min="10522" max="10522" width="15.85546875" style="14" customWidth="1"/>
    <col min="10523" max="10523" width="17" style="14" customWidth="1"/>
    <col min="10524" max="10524" width="13.5703125" style="14" customWidth="1"/>
    <col min="10525" max="10525" width="15.5703125" style="14" customWidth="1"/>
    <col min="10526" max="10527" width="16.7109375" style="14" customWidth="1"/>
    <col min="10528" max="10528" width="15" style="14" customWidth="1"/>
    <col min="10529" max="10529" width="15.5703125" style="14" customWidth="1"/>
    <col min="10530" max="10530" width="16.42578125" style="14" customWidth="1"/>
    <col min="10531" max="10752" width="9.140625" style="14"/>
    <col min="10753" max="10753" width="6" style="14" bestFit="1" customWidth="1"/>
    <col min="10754" max="10754" width="50" style="14" customWidth="1"/>
    <col min="10755" max="10768" width="14.28515625" style="14" customWidth="1"/>
    <col min="10769" max="10769" width="17.7109375" style="14" customWidth="1"/>
    <col min="10770" max="10770" width="16.42578125" style="14" customWidth="1"/>
    <col min="10771" max="10771" width="16.85546875" style="14" customWidth="1"/>
    <col min="10772" max="10772" width="16.5703125" style="14" customWidth="1"/>
    <col min="10773" max="10777" width="17.140625" style="14" customWidth="1"/>
    <col min="10778" max="10778" width="15.85546875" style="14" customWidth="1"/>
    <col min="10779" max="10779" width="17" style="14" customWidth="1"/>
    <col min="10780" max="10780" width="13.5703125" style="14" customWidth="1"/>
    <col min="10781" max="10781" width="15.5703125" style="14" customWidth="1"/>
    <col min="10782" max="10783" width="16.7109375" style="14" customWidth="1"/>
    <col min="10784" max="10784" width="15" style="14" customWidth="1"/>
    <col min="10785" max="10785" width="15.5703125" style="14" customWidth="1"/>
    <col min="10786" max="10786" width="16.42578125" style="14" customWidth="1"/>
    <col min="10787" max="11008" width="9.140625" style="14"/>
    <col min="11009" max="11009" width="6" style="14" bestFit="1" customWidth="1"/>
    <col min="11010" max="11010" width="50" style="14" customWidth="1"/>
    <col min="11011" max="11024" width="14.28515625" style="14" customWidth="1"/>
    <col min="11025" max="11025" width="17.7109375" style="14" customWidth="1"/>
    <col min="11026" max="11026" width="16.42578125" style="14" customWidth="1"/>
    <col min="11027" max="11027" width="16.85546875" style="14" customWidth="1"/>
    <col min="11028" max="11028" width="16.5703125" style="14" customWidth="1"/>
    <col min="11029" max="11033" width="17.140625" style="14" customWidth="1"/>
    <col min="11034" max="11034" width="15.85546875" style="14" customWidth="1"/>
    <col min="11035" max="11035" width="17" style="14" customWidth="1"/>
    <col min="11036" max="11036" width="13.5703125" style="14" customWidth="1"/>
    <col min="11037" max="11037" width="15.5703125" style="14" customWidth="1"/>
    <col min="11038" max="11039" width="16.7109375" style="14" customWidth="1"/>
    <col min="11040" max="11040" width="15" style="14" customWidth="1"/>
    <col min="11041" max="11041" width="15.5703125" style="14" customWidth="1"/>
    <col min="11042" max="11042" width="16.42578125" style="14" customWidth="1"/>
    <col min="11043" max="11264" width="9.140625" style="14"/>
    <col min="11265" max="11265" width="6" style="14" bestFit="1" customWidth="1"/>
    <col min="11266" max="11266" width="50" style="14" customWidth="1"/>
    <col min="11267" max="11280" width="14.28515625" style="14" customWidth="1"/>
    <col min="11281" max="11281" width="17.7109375" style="14" customWidth="1"/>
    <col min="11282" max="11282" width="16.42578125" style="14" customWidth="1"/>
    <col min="11283" max="11283" width="16.85546875" style="14" customWidth="1"/>
    <col min="11284" max="11284" width="16.5703125" style="14" customWidth="1"/>
    <col min="11285" max="11289" width="17.140625" style="14" customWidth="1"/>
    <col min="11290" max="11290" width="15.85546875" style="14" customWidth="1"/>
    <col min="11291" max="11291" width="17" style="14" customWidth="1"/>
    <col min="11292" max="11292" width="13.5703125" style="14" customWidth="1"/>
    <col min="11293" max="11293" width="15.5703125" style="14" customWidth="1"/>
    <col min="11294" max="11295" width="16.7109375" style="14" customWidth="1"/>
    <col min="11296" max="11296" width="15" style="14" customWidth="1"/>
    <col min="11297" max="11297" width="15.5703125" style="14" customWidth="1"/>
    <col min="11298" max="11298" width="16.42578125" style="14" customWidth="1"/>
    <col min="11299" max="11520" width="9.140625" style="14"/>
    <col min="11521" max="11521" width="6" style="14" bestFit="1" customWidth="1"/>
    <col min="11522" max="11522" width="50" style="14" customWidth="1"/>
    <col min="11523" max="11536" width="14.28515625" style="14" customWidth="1"/>
    <col min="11537" max="11537" width="17.7109375" style="14" customWidth="1"/>
    <col min="11538" max="11538" width="16.42578125" style="14" customWidth="1"/>
    <col min="11539" max="11539" width="16.85546875" style="14" customWidth="1"/>
    <col min="11540" max="11540" width="16.5703125" style="14" customWidth="1"/>
    <col min="11541" max="11545" width="17.140625" style="14" customWidth="1"/>
    <col min="11546" max="11546" width="15.85546875" style="14" customWidth="1"/>
    <col min="11547" max="11547" width="17" style="14" customWidth="1"/>
    <col min="11548" max="11548" width="13.5703125" style="14" customWidth="1"/>
    <col min="11549" max="11549" width="15.5703125" style="14" customWidth="1"/>
    <col min="11550" max="11551" width="16.7109375" style="14" customWidth="1"/>
    <col min="11552" max="11552" width="15" style="14" customWidth="1"/>
    <col min="11553" max="11553" width="15.5703125" style="14" customWidth="1"/>
    <col min="11554" max="11554" width="16.42578125" style="14" customWidth="1"/>
    <col min="11555" max="11776" width="9.140625" style="14"/>
    <col min="11777" max="11777" width="6" style="14" bestFit="1" customWidth="1"/>
    <col min="11778" max="11778" width="50" style="14" customWidth="1"/>
    <col min="11779" max="11792" width="14.28515625" style="14" customWidth="1"/>
    <col min="11793" max="11793" width="17.7109375" style="14" customWidth="1"/>
    <col min="11794" max="11794" width="16.42578125" style="14" customWidth="1"/>
    <col min="11795" max="11795" width="16.85546875" style="14" customWidth="1"/>
    <col min="11796" max="11796" width="16.5703125" style="14" customWidth="1"/>
    <col min="11797" max="11801" width="17.140625" style="14" customWidth="1"/>
    <col min="11802" max="11802" width="15.85546875" style="14" customWidth="1"/>
    <col min="11803" max="11803" width="17" style="14" customWidth="1"/>
    <col min="11804" max="11804" width="13.5703125" style="14" customWidth="1"/>
    <col min="11805" max="11805" width="15.5703125" style="14" customWidth="1"/>
    <col min="11806" max="11807" width="16.7109375" style="14" customWidth="1"/>
    <col min="11808" max="11808" width="15" style="14" customWidth="1"/>
    <col min="11809" max="11809" width="15.5703125" style="14" customWidth="1"/>
    <col min="11810" max="11810" width="16.42578125" style="14" customWidth="1"/>
    <col min="11811" max="12032" width="9.140625" style="14"/>
    <col min="12033" max="12033" width="6" style="14" bestFit="1" customWidth="1"/>
    <col min="12034" max="12034" width="50" style="14" customWidth="1"/>
    <col min="12035" max="12048" width="14.28515625" style="14" customWidth="1"/>
    <col min="12049" max="12049" width="17.7109375" style="14" customWidth="1"/>
    <col min="12050" max="12050" width="16.42578125" style="14" customWidth="1"/>
    <col min="12051" max="12051" width="16.85546875" style="14" customWidth="1"/>
    <col min="12052" max="12052" width="16.5703125" style="14" customWidth="1"/>
    <col min="12053" max="12057" width="17.140625" style="14" customWidth="1"/>
    <col min="12058" max="12058" width="15.85546875" style="14" customWidth="1"/>
    <col min="12059" max="12059" width="17" style="14" customWidth="1"/>
    <col min="12060" max="12060" width="13.5703125" style="14" customWidth="1"/>
    <col min="12061" max="12061" width="15.5703125" style="14" customWidth="1"/>
    <col min="12062" max="12063" width="16.7109375" style="14" customWidth="1"/>
    <col min="12064" max="12064" width="15" style="14" customWidth="1"/>
    <col min="12065" max="12065" width="15.5703125" style="14" customWidth="1"/>
    <col min="12066" max="12066" width="16.42578125" style="14" customWidth="1"/>
    <col min="12067" max="12288" width="9.140625" style="14"/>
    <col min="12289" max="12289" width="6" style="14" bestFit="1" customWidth="1"/>
    <col min="12290" max="12290" width="50" style="14" customWidth="1"/>
    <col min="12291" max="12304" width="14.28515625" style="14" customWidth="1"/>
    <col min="12305" max="12305" width="17.7109375" style="14" customWidth="1"/>
    <col min="12306" max="12306" width="16.42578125" style="14" customWidth="1"/>
    <col min="12307" max="12307" width="16.85546875" style="14" customWidth="1"/>
    <col min="12308" max="12308" width="16.5703125" style="14" customWidth="1"/>
    <col min="12309" max="12313" width="17.140625" style="14" customWidth="1"/>
    <col min="12314" max="12314" width="15.85546875" style="14" customWidth="1"/>
    <col min="12315" max="12315" width="17" style="14" customWidth="1"/>
    <col min="12316" max="12316" width="13.5703125" style="14" customWidth="1"/>
    <col min="12317" max="12317" width="15.5703125" style="14" customWidth="1"/>
    <col min="12318" max="12319" width="16.7109375" style="14" customWidth="1"/>
    <col min="12320" max="12320" width="15" style="14" customWidth="1"/>
    <col min="12321" max="12321" width="15.5703125" style="14" customWidth="1"/>
    <col min="12322" max="12322" width="16.42578125" style="14" customWidth="1"/>
    <col min="12323" max="12544" width="9.140625" style="14"/>
    <col min="12545" max="12545" width="6" style="14" bestFit="1" customWidth="1"/>
    <col min="12546" max="12546" width="50" style="14" customWidth="1"/>
    <col min="12547" max="12560" width="14.28515625" style="14" customWidth="1"/>
    <col min="12561" max="12561" width="17.7109375" style="14" customWidth="1"/>
    <col min="12562" max="12562" width="16.42578125" style="14" customWidth="1"/>
    <col min="12563" max="12563" width="16.85546875" style="14" customWidth="1"/>
    <col min="12564" max="12564" width="16.5703125" style="14" customWidth="1"/>
    <col min="12565" max="12569" width="17.140625" style="14" customWidth="1"/>
    <col min="12570" max="12570" width="15.85546875" style="14" customWidth="1"/>
    <col min="12571" max="12571" width="17" style="14" customWidth="1"/>
    <col min="12572" max="12572" width="13.5703125" style="14" customWidth="1"/>
    <col min="12573" max="12573" width="15.5703125" style="14" customWidth="1"/>
    <col min="12574" max="12575" width="16.7109375" style="14" customWidth="1"/>
    <col min="12576" max="12576" width="15" style="14" customWidth="1"/>
    <col min="12577" max="12577" width="15.5703125" style="14" customWidth="1"/>
    <col min="12578" max="12578" width="16.42578125" style="14" customWidth="1"/>
    <col min="12579" max="12800" width="9.140625" style="14"/>
    <col min="12801" max="12801" width="6" style="14" bestFit="1" customWidth="1"/>
    <col min="12802" max="12802" width="50" style="14" customWidth="1"/>
    <col min="12803" max="12816" width="14.28515625" style="14" customWidth="1"/>
    <col min="12817" max="12817" width="17.7109375" style="14" customWidth="1"/>
    <col min="12818" max="12818" width="16.42578125" style="14" customWidth="1"/>
    <col min="12819" max="12819" width="16.85546875" style="14" customWidth="1"/>
    <col min="12820" max="12820" width="16.5703125" style="14" customWidth="1"/>
    <col min="12821" max="12825" width="17.140625" style="14" customWidth="1"/>
    <col min="12826" max="12826" width="15.85546875" style="14" customWidth="1"/>
    <col min="12827" max="12827" width="17" style="14" customWidth="1"/>
    <col min="12828" max="12828" width="13.5703125" style="14" customWidth="1"/>
    <col min="12829" max="12829" width="15.5703125" style="14" customWidth="1"/>
    <col min="12830" max="12831" width="16.7109375" style="14" customWidth="1"/>
    <col min="12832" max="12832" width="15" style="14" customWidth="1"/>
    <col min="12833" max="12833" width="15.5703125" style="14" customWidth="1"/>
    <col min="12834" max="12834" width="16.42578125" style="14" customWidth="1"/>
    <col min="12835" max="13056" width="9.140625" style="14"/>
    <col min="13057" max="13057" width="6" style="14" bestFit="1" customWidth="1"/>
    <col min="13058" max="13058" width="50" style="14" customWidth="1"/>
    <col min="13059" max="13072" width="14.28515625" style="14" customWidth="1"/>
    <col min="13073" max="13073" width="17.7109375" style="14" customWidth="1"/>
    <col min="13074" max="13074" width="16.42578125" style="14" customWidth="1"/>
    <col min="13075" max="13075" width="16.85546875" style="14" customWidth="1"/>
    <col min="13076" max="13076" width="16.5703125" style="14" customWidth="1"/>
    <col min="13077" max="13081" width="17.140625" style="14" customWidth="1"/>
    <col min="13082" max="13082" width="15.85546875" style="14" customWidth="1"/>
    <col min="13083" max="13083" width="17" style="14" customWidth="1"/>
    <col min="13084" max="13084" width="13.5703125" style="14" customWidth="1"/>
    <col min="13085" max="13085" width="15.5703125" style="14" customWidth="1"/>
    <col min="13086" max="13087" width="16.7109375" style="14" customWidth="1"/>
    <col min="13088" max="13088" width="15" style="14" customWidth="1"/>
    <col min="13089" max="13089" width="15.5703125" style="14" customWidth="1"/>
    <col min="13090" max="13090" width="16.42578125" style="14" customWidth="1"/>
    <col min="13091" max="13312" width="9.140625" style="14"/>
    <col min="13313" max="13313" width="6" style="14" bestFit="1" customWidth="1"/>
    <col min="13314" max="13314" width="50" style="14" customWidth="1"/>
    <col min="13315" max="13328" width="14.28515625" style="14" customWidth="1"/>
    <col min="13329" max="13329" width="17.7109375" style="14" customWidth="1"/>
    <col min="13330" max="13330" width="16.42578125" style="14" customWidth="1"/>
    <col min="13331" max="13331" width="16.85546875" style="14" customWidth="1"/>
    <col min="13332" max="13332" width="16.5703125" style="14" customWidth="1"/>
    <col min="13333" max="13337" width="17.140625" style="14" customWidth="1"/>
    <col min="13338" max="13338" width="15.85546875" style="14" customWidth="1"/>
    <col min="13339" max="13339" width="17" style="14" customWidth="1"/>
    <col min="13340" max="13340" width="13.5703125" style="14" customWidth="1"/>
    <col min="13341" max="13341" width="15.5703125" style="14" customWidth="1"/>
    <col min="13342" max="13343" width="16.7109375" style="14" customWidth="1"/>
    <col min="13344" max="13344" width="15" style="14" customWidth="1"/>
    <col min="13345" max="13345" width="15.5703125" style="14" customWidth="1"/>
    <col min="13346" max="13346" width="16.42578125" style="14" customWidth="1"/>
    <col min="13347" max="13568" width="9.140625" style="14"/>
    <col min="13569" max="13569" width="6" style="14" bestFit="1" customWidth="1"/>
    <col min="13570" max="13570" width="50" style="14" customWidth="1"/>
    <col min="13571" max="13584" width="14.28515625" style="14" customWidth="1"/>
    <col min="13585" max="13585" width="17.7109375" style="14" customWidth="1"/>
    <col min="13586" max="13586" width="16.42578125" style="14" customWidth="1"/>
    <col min="13587" max="13587" width="16.85546875" style="14" customWidth="1"/>
    <col min="13588" max="13588" width="16.5703125" style="14" customWidth="1"/>
    <col min="13589" max="13593" width="17.140625" style="14" customWidth="1"/>
    <col min="13594" max="13594" width="15.85546875" style="14" customWidth="1"/>
    <col min="13595" max="13595" width="17" style="14" customWidth="1"/>
    <col min="13596" max="13596" width="13.5703125" style="14" customWidth="1"/>
    <col min="13597" max="13597" width="15.5703125" style="14" customWidth="1"/>
    <col min="13598" max="13599" width="16.7109375" style="14" customWidth="1"/>
    <col min="13600" max="13600" width="15" style="14" customWidth="1"/>
    <col min="13601" max="13601" width="15.5703125" style="14" customWidth="1"/>
    <col min="13602" max="13602" width="16.42578125" style="14" customWidth="1"/>
    <col min="13603" max="13824" width="9.140625" style="14"/>
    <col min="13825" max="13825" width="6" style="14" bestFit="1" customWidth="1"/>
    <col min="13826" max="13826" width="50" style="14" customWidth="1"/>
    <col min="13827" max="13840" width="14.28515625" style="14" customWidth="1"/>
    <col min="13841" max="13841" width="17.7109375" style="14" customWidth="1"/>
    <col min="13842" max="13842" width="16.42578125" style="14" customWidth="1"/>
    <col min="13843" max="13843" width="16.85546875" style="14" customWidth="1"/>
    <col min="13844" max="13844" width="16.5703125" style="14" customWidth="1"/>
    <col min="13845" max="13849" width="17.140625" style="14" customWidth="1"/>
    <col min="13850" max="13850" width="15.85546875" style="14" customWidth="1"/>
    <col min="13851" max="13851" width="17" style="14" customWidth="1"/>
    <col min="13852" max="13852" width="13.5703125" style="14" customWidth="1"/>
    <col min="13853" max="13853" width="15.5703125" style="14" customWidth="1"/>
    <col min="13854" max="13855" width="16.7109375" style="14" customWidth="1"/>
    <col min="13856" max="13856" width="15" style="14" customWidth="1"/>
    <col min="13857" max="13857" width="15.5703125" style="14" customWidth="1"/>
    <col min="13858" max="13858" width="16.42578125" style="14" customWidth="1"/>
    <col min="13859" max="14080" width="9.140625" style="14"/>
    <col min="14081" max="14081" width="6" style="14" bestFit="1" customWidth="1"/>
    <col min="14082" max="14082" width="50" style="14" customWidth="1"/>
    <col min="14083" max="14096" width="14.28515625" style="14" customWidth="1"/>
    <col min="14097" max="14097" width="17.7109375" style="14" customWidth="1"/>
    <col min="14098" max="14098" width="16.42578125" style="14" customWidth="1"/>
    <col min="14099" max="14099" width="16.85546875" style="14" customWidth="1"/>
    <col min="14100" max="14100" width="16.5703125" style="14" customWidth="1"/>
    <col min="14101" max="14105" width="17.140625" style="14" customWidth="1"/>
    <col min="14106" max="14106" width="15.85546875" style="14" customWidth="1"/>
    <col min="14107" max="14107" width="17" style="14" customWidth="1"/>
    <col min="14108" max="14108" width="13.5703125" style="14" customWidth="1"/>
    <col min="14109" max="14109" width="15.5703125" style="14" customWidth="1"/>
    <col min="14110" max="14111" width="16.7109375" style="14" customWidth="1"/>
    <col min="14112" max="14112" width="15" style="14" customWidth="1"/>
    <col min="14113" max="14113" width="15.5703125" style="14" customWidth="1"/>
    <col min="14114" max="14114" width="16.42578125" style="14" customWidth="1"/>
    <col min="14115" max="14336" width="9.140625" style="14"/>
    <col min="14337" max="14337" width="6" style="14" bestFit="1" customWidth="1"/>
    <col min="14338" max="14338" width="50" style="14" customWidth="1"/>
    <col min="14339" max="14352" width="14.28515625" style="14" customWidth="1"/>
    <col min="14353" max="14353" width="17.7109375" style="14" customWidth="1"/>
    <col min="14354" max="14354" width="16.42578125" style="14" customWidth="1"/>
    <col min="14355" max="14355" width="16.85546875" style="14" customWidth="1"/>
    <col min="14356" max="14356" width="16.5703125" style="14" customWidth="1"/>
    <col min="14357" max="14361" width="17.140625" style="14" customWidth="1"/>
    <col min="14362" max="14362" width="15.85546875" style="14" customWidth="1"/>
    <col min="14363" max="14363" width="17" style="14" customWidth="1"/>
    <col min="14364" max="14364" width="13.5703125" style="14" customWidth="1"/>
    <col min="14365" max="14365" width="15.5703125" style="14" customWidth="1"/>
    <col min="14366" max="14367" width="16.7109375" style="14" customWidth="1"/>
    <col min="14368" max="14368" width="15" style="14" customWidth="1"/>
    <col min="14369" max="14369" width="15.5703125" style="14" customWidth="1"/>
    <col min="14370" max="14370" width="16.42578125" style="14" customWidth="1"/>
    <col min="14371" max="14592" width="9.140625" style="14"/>
    <col min="14593" max="14593" width="6" style="14" bestFit="1" customWidth="1"/>
    <col min="14594" max="14594" width="50" style="14" customWidth="1"/>
    <col min="14595" max="14608" width="14.28515625" style="14" customWidth="1"/>
    <col min="14609" max="14609" width="17.7109375" style="14" customWidth="1"/>
    <col min="14610" max="14610" width="16.42578125" style="14" customWidth="1"/>
    <col min="14611" max="14611" width="16.85546875" style="14" customWidth="1"/>
    <col min="14612" max="14612" width="16.5703125" style="14" customWidth="1"/>
    <col min="14613" max="14617" width="17.140625" style="14" customWidth="1"/>
    <col min="14618" max="14618" width="15.85546875" style="14" customWidth="1"/>
    <col min="14619" max="14619" width="17" style="14" customWidth="1"/>
    <col min="14620" max="14620" width="13.5703125" style="14" customWidth="1"/>
    <col min="14621" max="14621" width="15.5703125" style="14" customWidth="1"/>
    <col min="14622" max="14623" width="16.7109375" style="14" customWidth="1"/>
    <col min="14624" max="14624" width="15" style="14" customWidth="1"/>
    <col min="14625" max="14625" width="15.5703125" style="14" customWidth="1"/>
    <col min="14626" max="14626" width="16.42578125" style="14" customWidth="1"/>
    <col min="14627" max="14848" width="9.140625" style="14"/>
    <col min="14849" max="14849" width="6" style="14" bestFit="1" customWidth="1"/>
    <col min="14850" max="14850" width="50" style="14" customWidth="1"/>
    <col min="14851" max="14864" width="14.28515625" style="14" customWidth="1"/>
    <col min="14865" max="14865" width="17.7109375" style="14" customWidth="1"/>
    <col min="14866" max="14866" width="16.42578125" style="14" customWidth="1"/>
    <col min="14867" max="14867" width="16.85546875" style="14" customWidth="1"/>
    <col min="14868" max="14868" width="16.5703125" style="14" customWidth="1"/>
    <col min="14869" max="14873" width="17.140625" style="14" customWidth="1"/>
    <col min="14874" max="14874" width="15.85546875" style="14" customWidth="1"/>
    <col min="14875" max="14875" width="17" style="14" customWidth="1"/>
    <col min="14876" max="14876" width="13.5703125" style="14" customWidth="1"/>
    <col min="14877" max="14877" width="15.5703125" style="14" customWidth="1"/>
    <col min="14878" max="14879" width="16.7109375" style="14" customWidth="1"/>
    <col min="14880" max="14880" width="15" style="14" customWidth="1"/>
    <col min="14881" max="14881" width="15.5703125" style="14" customWidth="1"/>
    <col min="14882" max="14882" width="16.42578125" style="14" customWidth="1"/>
    <col min="14883" max="15104" width="9.140625" style="14"/>
    <col min="15105" max="15105" width="6" style="14" bestFit="1" customWidth="1"/>
    <col min="15106" max="15106" width="50" style="14" customWidth="1"/>
    <col min="15107" max="15120" width="14.28515625" style="14" customWidth="1"/>
    <col min="15121" max="15121" width="17.7109375" style="14" customWidth="1"/>
    <col min="15122" max="15122" width="16.42578125" style="14" customWidth="1"/>
    <col min="15123" max="15123" width="16.85546875" style="14" customWidth="1"/>
    <col min="15124" max="15124" width="16.5703125" style="14" customWidth="1"/>
    <col min="15125" max="15129" width="17.140625" style="14" customWidth="1"/>
    <col min="15130" max="15130" width="15.85546875" style="14" customWidth="1"/>
    <col min="15131" max="15131" width="17" style="14" customWidth="1"/>
    <col min="15132" max="15132" width="13.5703125" style="14" customWidth="1"/>
    <col min="15133" max="15133" width="15.5703125" style="14" customWidth="1"/>
    <col min="15134" max="15135" width="16.7109375" style="14" customWidth="1"/>
    <col min="15136" max="15136" width="15" style="14" customWidth="1"/>
    <col min="15137" max="15137" width="15.5703125" style="14" customWidth="1"/>
    <col min="15138" max="15138" width="16.42578125" style="14" customWidth="1"/>
    <col min="15139" max="15360" width="9.140625" style="14"/>
    <col min="15361" max="15361" width="6" style="14" bestFit="1" customWidth="1"/>
    <col min="15362" max="15362" width="50" style="14" customWidth="1"/>
    <col min="15363" max="15376" width="14.28515625" style="14" customWidth="1"/>
    <col min="15377" max="15377" width="17.7109375" style="14" customWidth="1"/>
    <col min="15378" max="15378" width="16.42578125" style="14" customWidth="1"/>
    <col min="15379" max="15379" width="16.85546875" style="14" customWidth="1"/>
    <col min="15380" max="15380" width="16.5703125" style="14" customWidth="1"/>
    <col min="15381" max="15385" width="17.140625" style="14" customWidth="1"/>
    <col min="15386" max="15386" width="15.85546875" style="14" customWidth="1"/>
    <col min="15387" max="15387" width="17" style="14" customWidth="1"/>
    <col min="15388" max="15388" width="13.5703125" style="14" customWidth="1"/>
    <col min="15389" max="15389" width="15.5703125" style="14" customWidth="1"/>
    <col min="15390" max="15391" width="16.7109375" style="14" customWidth="1"/>
    <col min="15392" max="15392" width="15" style="14" customWidth="1"/>
    <col min="15393" max="15393" width="15.5703125" style="14" customWidth="1"/>
    <col min="15394" max="15394" width="16.42578125" style="14" customWidth="1"/>
    <col min="15395" max="15616" width="9.140625" style="14"/>
    <col min="15617" max="15617" width="6" style="14" bestFit="1" customWidth="1"/>
    <col min="15618" max="15618" width="50" style="14" customWidth="1"/>
    <col min="15619" max="15632" width="14.28515625" style="14" customWidth="1"/>
    <col min="15633" max="15633" width="17.7109375" style="14" customWidth="1"/>
    <col min="15634" max="15634" width="16.42578125" style="14" customWidth="1"/>
    <col min="15635" max="15635" width="16.85546875" style="14" customWidth="1"/>
    <col min="15636" max="15636" width="16.5703125" style="14" customWidth="1"/>
    <col min="15637" max="15641" width="17.140625" style="14" customWidth="1"/>
    <col min="15642" max="15642" width="15.85546875" style="14" customWidth="1"/>
    <col min="15643" max="15643" width="17" style="14" customWidth="1"/>
    <col min="15644" max="15644" width="13.5703125" style="14" customWidth="1"/>
    <col min="15645" max="15645" width="15.5703125" style="14" customWidth="1"/>
    <col min="15646" max="15647" width="16.7109375" style="14" customWidth="1"/>
    <col min="15648" max="15648" width="15" style="14" customWidth="1"/>
    <col min="15649" max="15649" width="15.5703125" style="14" customWidth="1"/>
    <col min="15650" max="15650" width="16.42578125" style="14" customWidth="1"/>
    <col min="15651" max="15872" width="9.140625" style="14"/>
    <col min="15873" max="15873" width="6" style="14" bestFit="1" customWidth="1"/>
    <col min="15874" max="15874" width="50" style="14" customWidth="1"/>
    <col min="15875" max="15888" width="14.28515625" style="14" customWidth="1"/>
    <col min="15889" max="15889" width="17.7109375" style="14" customWidth="1"/>
    <col min="15890" max="15890" width="16.42578125" style="14" customWidth="1"/>
    <col min="15891" max="15891" width="16.85546875" style="14" customWidth="1"/>
    <col min="15892" max="15892" width="16.5703125" style="14" customWidth="1"/>
    <col min="15893" max="15897" width="17.140625" style="14" customWidth="1"/>
    <col min="15898" max="15898" width="15.85546875" style="14" customWidth="1"/>
    <col min="15899" max="15899" width="17" style="14" customWidth="1"/>
    <col min="15900" max="15900" width="13.5703125" style="14" customWidth="1"/>
    <col min="15901" max="15901" width="15.5703125" style="14" customWidth="1"/>
    <col min="15902" max="15903" width="16.7109375" style="14" customWidth="1"/>
    <col min="15904" max="15904" width="15" style="14" customWidth="1"/>
    <col min="15905" max="15905" width="15.5703125" style="14" customWidth="1"/>
    <col min="15906" max="15906" width="16.42578125" style="14" customWidth="1"/>
    <col min="15907" max="16128" width="9.140625" style="14"/>
    <col min="16129" max="16129" width="6" style="14" bestFit="1" customWidth="1"/>
    <col min="16130" max="16130" width="50" style="14" customWidth="1"/>
    <col min="16131" max="16144" width="14.28515625" style="14" customWidth="1"/>
    <col min="16145" max="16145" width="17.7109375" style="14" customWidth="1"/>
    <col min="16146" max="16146" width="16.42578125" style="14" customWidth="1"/>
    <col min="16147" max="16147" width="16.85546875" style="14" customWidth="1"/>
    <col min="16148" max="16148" width="16.5703125" style="14" customWidth="1"/>
    <col min="16149" max="16153" width="17.140625" style="14" customWidth="1"/>
    <col min="16154" max="16154" width="15.85546875" style="14" customWidth="1"/>
    <col min="16155" max="16155" width="17" style="14" customWidth="1"/>
    <col min="16156" max="16156" width="13.5703125" style="14" customWidth="1"/>
    <col min="16157" max="16157" width="15.5703125" style="14" customWidth="1"/>
    <col min="16158" max="16159" width="16.7109375" style="14" customWidth="1"/>
    <col min="16160" max="16160" width="15" style="14" customWidth="1"/>
    <col min="16161" max="16161" width="15.5703125" style="14" customWidth="1"/>
    <col min="16162" max="16162" width="16.42578125" style="14" customWidth="1"/>
    <col min="16163" max="16384" width="9.140625" style="14"/>
  </cols>
  <sheetData>
    <row r="1" spans="1:39" ht="20.25">
      <c r="A1" s="179" t="s">
        <v>181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59"/>
      <c r="P1" s="59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9" ht="38.25" customHeight="1">
      <c r="A2" s="180" t="s">
        <v>177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</row>
    <row r="3" spans="1:39" s="1" customFormat="1" ht="27.75" customHeight="1">
      <c r="A3" s="181" t="s">
        <v>0</v>
      </c>
      <c r="B3" s="175" t="s">
        <v>1</v>
      </c>
      <c r="C3" s="175" t="s">
        <v>2</v>
      </c>
      <c r="D3" s="178" t="s">
        <v>3</v>
      </c>
      <c r="E3" s="178" t="s">
        <v>4</v>
      </c>
      <c r="F3" s="178"/>
      <c r="G3" s="178" t="s">
        <v>5</v>
      </c>
      <c r="H3" s="178"/>
      <c r="I3" s="178" t="s">
        <v>6</v>
      </c>
      <c r="J3" s="178"/>
      <c r="K3" s="178" t="s">
        <v>7</v>
      </c>
      <c r="L3" s="178"/>
      <c r="M3" s="178" t="s">
        <v>8</v>
      </c>
      <c r="N3" s="178"/>
      <c r="O3" s="178" t="s">
        <v>9</v>
      </c>
      <c r="P3" s="178"/>
      <c r="Q3" s="175" t="s">
        <v>10</v>
      </c>
      <c r="R3" s="175" t="s">
        <v>11</v>
      </c>
      <c r="S3" s="184" t="s">
        <v>12</v>
      </c>
      <c r="T3" s="186"/>
      <c r="U3" s="175" t="s">
        <v>13</v>
      </c>
      <c r="V3" s="184" t="s">
        <v>14</v>
      </c>
      <c r="W3" s="188"/>
      <c r="X3" s="187"/>
      <c r="Y3" s="184" t="s">
        <v>15</v>
      </c>
      <c r="Z3" s="187"/>
      <c r="AA3" s="184" t="s">
        <v>16</v>
      </c>
      <c r="AB3" s="185"/>
      <c r="AC3" s="185"/>
      <c r="AD3" s="185"/>
      <c r="AE3" s="186"/>
      <c r="AF3" s="184" t="s">
        <v>17</v>
      </c>
      <c r="AG3" s="187"/>
      <c r="AH3" s="175" t="s">
        <v>18</v>
      </c>
    </row>
    <row r="4" spans="1:39" s="1" customFormat="1" ht="27" customHeight="1">
      <c r="A4" s="182"/>
      <c r="B4" s="176"/>
      <c r="C4" s="176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6"/>
      <c r="R4" s="176"/>
      <c r="S4" s="175" t="s">
        <v>19</v>
      </c>
      <c r="T4" s="175" t="s">
        <v>20</v>
      </c>
      <c r="U4" s="176"/>
      <c r="V4" s="189" t="s">
        <v>19</v>
      </c>
      <c r="W4" s="184" t="s">
        <v>21</v>
      </c>
      <c r="X4" s="191"/>
      <c r="Y4" s="176" t="s">
        <v>19</v>
      </c>
      <c r="Z4" s="2" t="s">
        <v>21</v>
      </c>
      <c r="AA4" s="175" t="s">
        <v>22</v>
      </c>
      <c r="AB4" s="175" t="s">
        <v>23</v>
      </c>
      <c r="AC4" s="175" t="s">
        <v>24</v>
      </c>
      <c r="AD4" s="175" t="s">
        <v>25</v>
      </c>
      <c r="AE4" s="175" t="s">
        <v>26</v>
      </c>
      <c r="AF4" s="184" t="s">
        <v>27</v>
      </c>
      <c r="AG4" s="186"/>
      <c r="AH4" s="176"/>
    </row>
    <row r="5" spans="1:39" s="1" customFormat="1" ht="48.75" customHeight="1">
      <c r="A5" s="183"/>
      <c r="B5" s="177"/>
      <c r="C5" s="177"/>
      <c r="D5" s="178"/>
      <c r="E5" s="3" t="s">
        <v>28</v>
      </c>
      <c r="F5" s="4" t="s">
        <v>29</v>
      </c>
      <c r="G5" s="3" t="s">
        <v>28</v>
      </c>
      <c r="H5" s="4" t="s">
        <v>29</v>
      </c>
      <c r="I5" s="3" t="s">
        <v>28</v>
      </c>
      <c r="J5" s="4" t="s">
        <v>29</v>
      </c>
      <c r="K5" s="3" t="s">
        <v>28</v>
      </c>
      <c r="L5" s="4" t="s">
        <v>29</v>
      </c>
      <c r="M5" s="3" t="s">
        <v>28</v>
      </c>
      <c r="N5" s="4" t="s">
        <v>29</v>
      </c>
      <c r="O5" s="3" t="s">
        <v>28</v>
      </c>
      <c r="P5" s="4" t="s">
        <v>29</v>
      </c>
      <c r="Q5" s="177"/>
      <c r="R5" s="177"/>
      <c r="S5" s="177"/>
      <c r="T5" s="177"/>
      <c r="U5" s="177"/>
      <c r="V5" s="190"/>
      <c r="W5" s="2" t="s">
        <v>30</v>
      </c>
      <c r="X5" s="5" t="s">
        <v>31</v>
      </c>
      <c r="Y5" s="177"/>
      <c r="Z5" s="2" t="s">
        <v>31</v>
      </c>
      <c r="AA5" s="177"/>
      <c r="AB5" s="177"/>
      <c r="AC5" s="177"/>
      <c r="AD5" s="177"/>
      <c r="AE5" s="177"/>
      <c r="AF5" s="6" t="s">
        <v>32</v>
      </c>
      <c r="AG5" s="6" t="s">
        <v>33</v>
      </c>
      <c r="AH5" s="177"/>
      <c r="AI5" s="7"/>
      <c r="AJ5" s="7"/>
      <c r="AK5" s="7"/>
      <c r="AL5" s="7"/>
      <c r="AM5" s="7"/>
    </row>
    <row r="6" spans="1:39" s="13" customFormat="1">
      <c r="A6" s="8">
        <v>1</v>
      </c>
      <c r="B6" s="9" t="s">
        <v>34</v>
      </c>
      <c r="C6" s="10" t="s">
        <v>35</v>
      </c>
      <c r="D6" s="27">
        <f>D7+D31</f>
        <v>455053.76561799995</v>
      </c>
      <c r="E6" s="27">
        <f>E7+E31</f>
        <v>9.6</v>
      </c>
      <c r="F6" s="12">
        <f>E6/D6</f>
        <v>2.1096408216647587E-5</v>
      </c>
      <c r="G6" s="27">
        <f>G7+G31</f>
        <v>223058.19500000001</v>
      </c>
      <c r="H6" s="12">
        <f>G6/D6</f>
        <v>0.49017986851964379</v>
      </c>
      <c r="I6" s="27">
        <f>I7+I31</f>
        <v>3264.38</v>
      </c>
      <c r="J6" s="12">
        <f>I6/D6</f>
        <v>7.1736138598187558E-3</v>
      </c>
      <c r="K6" s="27">
        <f>K7+K31</f>
        <v>482.60500000000002</v>
      </c>
      <c r="L6" s="12">
        <f>K6/D6</f>
        <v>1.0605450091036677E-3</v>
      </c>
      <c r="M6" s="27">
        <f>M7+M31</f>
        <v>227969.56976799999</v>
      </c>
      <c r="N6" s="12">
        <f>M6/D6</f>
        <v>0.50097282341658855</v>
      </c>
      <c r="O6" s="27">
        <f>O7+O31</f>
        <v>269.41584999999998</v>
      </c>
      <c r="P6" s="12">
        <f>O6/D6</f>
        <v>5.9205278662865558E-4</v>
      </c>
      <c r="Q6" s="27">
        <f t="shared" ref="Q6:AH6" si="0">Q7+Q31</f>
        <v>97726.512000000002</v>
      </c>
      <c r="R6" s="27">
        <f t="shared" si="0"/>
        <v>53925.070818</v>
      </c>
      <c r="S6" s="27">
        <f t="shared" si="0"/>
        <v>303402.18280000001</v>
      </c>
      <c r="T6" s="27">
        <f t="shared" si="0"/>
        <v>0</v>
      </c>
      <c r="U6" s="27">
        <f t="shared" si="0"/>
        <v>225107.25999999998</v>
      </c>
      <c r="V6" s="27">
        <f t="shared" si="0"/>
        <v>225970.546</v>
      </c>
      <c r="W6" s="27">
        <f t="shared" si="0"/>
        <v>224746</v>
      </c>
      <c r="X6" s="27">
        <f t="shared" si="0"/>
        <v>0</v>
      </c>
      <c r="Y6" s="27">
        <f t="shared" si="0"/>
        <v>12.296999999999999</v>
      </c>
      <c r="Z6" s="27">
        <f t="shared" si="0"/>
        <v>0</v>
      </c>
      <c r="AA6" s="27">
        <f t="shared" si="0"/>
        <v>9.6</v>
      </c>
      <c r="AB6" s="27">
        <f t="shared" si="0"/>
        <v>352.029</v>
      </c>
      <c r="AC6" s="27">
        <f t="shared" si="0"/>
        <v>470.30799999999999</v>
      </c>
      <c r="AD6" s="27">
        <f t="shared" si="0"/>
        <v>5.5190000000000001</v>
      </c>
      <c r="AE6" s="27">
        <f t="shared" si="0"/>
        <v>160399.88076799997</v>
      </c>
      <c r="AF6" s="27">
        <f t="shared" si="0"/>
        <v>0</v>
      </c>
      <c r="AG6" s="27">
        <f t="shared" si="0"/>
        <v>67569.688999999998</v>
      </c>
      <c r="AH6" s="27">
        <f t="shared" si="0"/>
        <v>263.89684999999997</v>
      </c>
    </row>
    <row r="7" spans="1:39">
      <c r="A7" s="19">
        <v>284</v>
      </c>
      <c r="B7" s="20" t="s">
        <v>37</v>
      </c>
      <c r="C7" s="21" t="s">
        <v>35</v>
      </c>
      <c r="D7" s="28">
        <f>SUM(D8:D30)</f>
        <v>410208.58144999994</v>
      </c>
      <c r="E7" s="28">
        <f>SUM(E8:E30)</f>
        <v>0</v>
      </c>
      <c r="F7" s="12">
        <f t="shared" ref="F7" si="1">E7/D7</f>
        <v>0</v>
      </c>
      <c r="G7" s="28">
        <f>SUM(G8:G30)</f>
        <v>211738.69500000001</v>
      </c>
      <c r="H7" s="12">
        <f t="shared" ref="H7" si="2">G7/D7</f>
        <v>0.51617324594124492</v>
      </c>
      <c r="I7" s="28">
        <f>SUM(I8:I30)</f>
        <v>1529.9639999999999</v>
      </c>
      <c r="J7" s="12">
        <f t="shared" ref="J7" si="3">I7/D7</f>
        <v>3.7297220711275791E-3</v>
      </c>
      <c r="K7" s="28">
        <f>SUM(K8:K30)</f>
        <v>482.60500000000002</v>
      </c>
      <c r="L7" s="12">
        <f t="shared" ref="L7" si="4">K7/D7</f>
        <v>1.1764868455313494E-3</v>
      </c>
      <c r="M7" s="28">
        <f>SUM(M8:M30)</f>
        <v>196357.61559999999</v>
      </c>
      <c r="N7" s="12">
        <f t="shared" ref="N7" si="5">M7/D7</f>
        <v>0.47867749354710631</v>
      </c>
      <c r="O7" s="28">
        <f>SUM(O8:O30)</f>
        <v>99.701850000000007</v>
      </c>
      <c r="P7" s="12">
        <f t="shared" ref="P7" si="6">O7/D7</f>
        <v>2.4305159498998096E-4</v>
      </c>
      <c r="Q7" s="22">
        <f t="shared" ref="Q7:AH7" si="7">SUM(Q8:Q30)</f>
        <v>93302.671000000002</v>
      </c>
      <c r="R7" s="22">
        <f t="shared" si="7"/>
        <v>34277.721949999999</v>
      </c>
      <c r="S7" s="22">
        <f t="shared" si="7"/>
        <v>282628.18849999999</v>
      </c>
      <c r="T7" s="22">
        <f t="shared" si="7"/>
        <v>0</v>
      </c>
      <c r="U7" s="22">
        <f t="shared" si="7"/>
        <v>212337.38999999998</v>
      </c>
      <c r="V7" s="22">
        <f t="shared" si="7"/>
        <v>212921.18</v>
      </c>
      <c r="W7" s="22">
        <f t="shared" si="7"/>
        <v>212334.83</v>
      </c>
      <c r="X7" s="22">
        <f t="shared" si="7"/>
        <v>0</v>
      </c>
      <c r="Y7" s="22">
        <f t="shared" si="7"/>
        <v>12.296999999999999</v>
      </c>
      <c r="Z7" s="22">
        <f t="shared" si="7"/>
        <v>0</v>
      </c>
      <c r="AA7" s="22">
        <f t="shared" si="7"/>
        <v>0</v>
      </c>
      <c r="AB7" s="22">
        <f t="shared" si="7"/>
        <v>347.47899999999998</v>
      </c>
      <c r="AC7" s="22">
        <f t="shared" si="7"/>
        <v>470.30799999999999</v>
      </c>
      <c r="AD7" s="22">
        <f t="shared" si="7"/>
        <v>5.5190000000000001</v>
      </c>
      <c r="AE7" s="22">
        <f t="shared" si="7"/>
        <v>139793.59059999997</v>
      </c>
      <c r="AF7" s="22">
        <f t="shared" si="7"/>
        <v>0</v>
      </c>
      <c r="AG7" s="22">
        <f t="shared" si="7"/>
        <v>56564.024999999994</v>
      </c>
      <c r="AH7" s="22">
        <f t="shared" si="7"/>
        <v>94.182850000000002</v>
      </c>
    </row>
    <row r="8" spans="1:39">
      <c r="A8" s="18">
        <v>354</v>
      </c>
      <c r="B8" s="15" t="s">
        <v>133</v>
      </c>
      <c r="C8" s="16" t="s">
        <v>134</v>
      </c>
      <c r="D8" s="11">
        <f t="shared" ref="D8:D17" si="8">Q8+R8+S8</f>
        <v>24.471</v>
      </c>
      <c r="E8" s="11">
        <f t="shared" ref="E8:E17" si="9">AA8</f>
        <v>0</v>
      </c>
      <c r="F8" s="12">
        <f t="shared" ref="F8:F17" si="10">E8/D8</f>
        <v>0</v>
      </c>
      <c r="G8" s="11">
        <f t="shared" ref="G8:G17" si="11">X8</f>
        <v>0</v>
      </c>
      <c r="H8" s="12">
        <f t="shared" ref="H8:H17" si="12">G8/D8</f>
        <v>0</v>
      </c>
      <c r="I8" s="11">
        <f t="shared" ref="I8:I17" si="13">V8-X8+AB8</f>
        <v>13.821</v>
      </c>
      <c r="J8" s="12">
        <f t="shared" ref="J8:J17" si="14">I8/D8</f>
        <v>0.564790977074905</v>
      </c>
      <c r="K8" s="11">
        <f t="shared" ref="K8:K17" si="15">Y8+AC8</f>
        <v>10.65</v>
      </c>
      <c r="L8" s="12">
        <f t="shared" ref="L8:L17" si="16">K8/D8</f>
        <v>0.435209022925095</v>
      </c>
      <c r="M8" s="11">
        <f t="shared" ref="M8:M17" si="17">AE8+AG8</f>
        <v>0</v>
      </c>
      <c r="N8" s="12">
        <f t="shared" ref="N8:N17" si="18">M8/D8</f>
        <v>0</v>
      </c>
      <c r="O8" s="11">
        <f t="shared" ref="O8:O17" si="19">AD8+AF8+AH8</f>
        <v>0</v>
      </c>
      <c r="P8" s="12">
        <f t="shared" ref="P8:P17" si="20">O8/D8</f>
        <v>0</v>
      </c>
      <c r="Q8" s="17">
        <v>0</v>
      </c>
      <c r="R8" s="17">
        <v>23.721</v>
      </c>
      <c r="S8" s="17">
        <v>0.75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13.821</v>
      </c>
      <c r="AC8" s="17">
        <v>10.65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</row>
    <row r="9" spans="1:39" ht="22.5">
      <c r="A9" s="18">
        <v>85</v>
      </c>
      <c r="B9" s="15" t="s">
        <v>40</v>
      </c>
      <c r="C9" s="16" t="s">
        <v>41</v>
      </c>
      <c r="D9" s="11">
        <f t="shared" ref="D9" si="21">Q9+R9+S9</f>
        <v>4.8</v>
      </c>
      <c r="E9" s="11">
        <f t="shared" ref="E9" si="22">AA9</f>
        <v>0</v>
      </c>
      <c r="F9" s="12">
        <f t="shared" ref="F9" si="23">E9/D9</f>
        <v>0</v>
      </c>
      <c r="G9" s="11">
        <f t="shared" ref="G9" si="24">X9</f>
        <v>0</v>
      </c>
      <c r="H9" s="12">
        <f t="shared" ref="H9" si="25">G9/D9</f>
        <v>0</v>
      </c>
      <c r="I9" s="11">
        <f t="shared" ref="I9" si="26">V9-X9+AB9</f>
        <v>0</v>
      </c>
      <c r="J9" s="12">
        <f t="shared" ref="J9" si="27">I9/D9</f>
        <v>0</v>
      </c>
      <c r="K9" s="11">
        <f t="shared" ref="K9" si="28">Y9+AC9</f>
        <v>0</v>
      </c>
      <c r="L9" s="12">
        <f t="shared" ref="L9" si="29">K9/D9</f>
        <v>0</v>
      </c>
      <c r="M9" s="11">
        <f t="shared" ref="M9" si="30">AE9+AG9</f>
        <v>4.8</v>
      </c>
      <c r="N9" s="12">
        <f t="shared" ref="N9" si="31">M9/D9</f>
        <v>1</v>
      </c>
      <c r="O9" s="11">
        <f t="shared" ref="O9" si="32">AD9+AF9+AH9</f>
        <v>0</v>
      </c>
      <c r="P9" s="12">
        <f t="shared" ref="P9" si="33">O9/D9</f>
        <v>0</v>
      </c>
      <c r="Q9" s="17">
        <v>0</v>
      </c>
      <c r="R9" s="17">
        <v>4.8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4.8</v>
      </c>
      <c r="AH9" s="17">
        <v>0</v>
      </c>
    </row>
    <row r="10" spans="1:39">
      <c r="A10" s="18">
        <v>364</v>
      </c>
      <c r="B10" s="15" t="s">
        <v>38</v>
      </c>
      <c r="C10" s="16" t="s">
        <v>39</v>
      </c>
      <c r="D10" s="11">
        <f t="shared" si="8"/>
        <v>195.08035000000001</v>
      </c>
      <c r="E10" s="11">
        <f t="shared" si="9"/>
        <v>0</v>
      </c>
      <c r="F10" s="12">
        <f t="shared" si="10"/>
        <v>0</v>
      </c>
      <c r="G10" s="11">
        <f t="shared" si="11"/>
        <v>0</v>
      </c>
      <c r="H10" s="12">
        <f t="shared" si="12"/>
        <v>0</v>
      </c>
      <c r="I10" s="11">
        <f t="shared" si="13"/>
        <v>2.56</v>
      </c>
      <c r="J10" s="12">
        <f t="shared" si="14"/>
        <v>1.3122797862521777E-2</v>
      </c>
      <c r="K10" s="11">
        <f t="shared" si="15"/>
        <v>0</v>
      </c>
      <c r="L10" s="12">
        <f t="shared" si="16"/>
        <v>0</v>
      </c>
      <c r="M10" s="11">
        <f t="shared" si="17"/>
        <v>191.52035000000001</v>
      </c>
      <c r="N10" s="12">
        <f t="shared" si="18"/>
        <v>0.9817511092224307</v>
      </c>
      <c r="O10" s="11">
        <f t="shared" si="19"/>
        <v>1</v>
      </c>
      <c r="P10" s="12">
        <f t="shared" si="20"/>
        <v>5.1260929150475686E-3</v>
      </c>
      <c r="Q10" s="17">
        <v>2.56</v>
      </c>
      <c r="R10" s="17">
        <v>192.52035000000001</v>
      </c>
      <c r="S10" s="17">
        <v>0</v>
      </c>
      <c r="T10" s="17">
        <v>0</v>
      </c>
      <c r="U10" s="17">
        <v>2.56</v>
      </c>
      <c r="V10" s="17">
        <v>2.56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191.52035000000001</v>
      </c>
      <c r="AF10" s="17">
        <v>0</v>
      </c>
      <c r="AG10" s="17">
        <v>0</v>
      </c>
      <c r="AH10" s="17">
        <v>1</v>
      </c>
    </row>
    <row r="11" spans="1:39" ht="22.5">
      <c r="A11" s="18">
        <v>365</v>
      </c>
      <c r="B11" s="15" t="s">
        <v>40</v>
      </c>
      <c r="C11" s="16" t="s">
        <v>41</v>
      </c>
      <c r="D11" s="11">
        <f t="shared" si="8"/>
        <v>2.1086999999999998</v>
      </c>
      <c r="E11" s="11">
        <f t="shared" si="9"/>
        <v>0</v>
      </c>
      <c r="F11" s="12">
        <f t="shared" si="10"/>
        <v>0</v>
      </c>
      <c r="G11" s="11">
        <f t="shared" si="11"/>
        <v>0</v>
      </c>
      <c r="H11" s="12">
        <f t="shared" si="12"/>
        <v>0</v>
      </c>
      <c r="I11" s="11">
        <f t="shared" si="13"/>
        <v>0</v>
      </c>
      <c r="J11" s="12">
        <f t="shared" si="14"/>
        <v>0</v>
      </c>
      <c r="K11" s="11">
        <f t="shared" si="15"/>
        <v>0</v>
      </c>
      <c r="L11" s="12">
        <f t="shared" si="16"/>
        <v>0</v>
      </c>
      <c r="M11" s="11">
        <f t="shared" si="17"/>
        <v>2.1086999999999998</v>
      </c>
      <c r="N11" s="12">
        <f t="shared" si="18"/>
        <v>1</v>
      </c>
      <c r="O11" s="11">
        <f t="shared" si="19"/>
        <v>0</v>
      </c>
      <c r="P11" s="12">
        <f t="shared" si="20"/>
        <v>0</v>
      </c>
      <c r="Q11" s="17">
        <v>0</v>
      </c>
      <c r="R11" s="17">
        <v>2.1086999999999998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2.1086999999999998</v>
      </c>
      <c r="AF11" s="17">
        <v>0</v>
      </c>
      <c r="AG11" s="17">
        <v>0</v>
      </c>
      <c r="AH11" s="17">
        <v>0</v>
      </c>
    </row>
    <row r="12" spans="1:39">
      <c r="A12" s="18">
        <v>366</v>
      </c>
      <c r="B12" s="15" t="s">
        <v>42</v>
      </c>
      <c r="C12" s="16" t="s">
        <v>43</v>
      </c>
      <c r="D12" s="11">
        <f t="shared" si="8"/>
        <v>1584.3308750000001</v>
      </c>
      <c r="E12" s="11">
        <f t="shared" si="9"/>
        <v>0</v>
      </c>
      <c r="F12" s="12">
        <f t="shared" si="10"/>
        <v>0</v>
      </c>
      <c r="G12" s="11">
        <f t="shared" si="11"/>
        <v>0</v>
      </c>
      <c r="H12" s="12">
        <f t="shared" si="12"/>
        <v>0</v>
      </c>
      <c r="I12" s="11">
        <f t="shared" si="13"/>
        <v>596.61</v>
      </c>
      <c r="J12" s="12">
        <f t="shared" si="14"/>
        <v>0.37656906736731993</v>
      </c>
      <c r="K12" s="11">
        <f t="shared" si="15"/>
        <v>1.4119999999999999</v>
      </c>
      <c r="L12" s="12">
        <f t="shared" si="16"/>
        <v>8.912279766055811E-4</v>
      </c>
      <c r="M12" s="11">
        <f t="shared" si="17"/>
        <v>982.65987500000006</v>
      </c>
      <c r="N12" s="12">
        <f t="shared" si="18"/>
        <v>0.62023652414146124</v>
      </c>
      <c r="O12" s="11">
        <f t="shared" si="19"/>
        <v>3.649</v>
      </c>
      <c r="P12" s="12">
        <f t="shared" si="20"/>
        <v>2.3031805146131483E-3</v>
      </c>
      <c r="Q12" s="17">
        <v>253.93</v>
      </c>
      <c r="R12" s="17">
        <v>585.40987500000006</v>
      </c>
      <c r="S12" s="17">
        <v>744.99099999999999</v>
      </c>
      <c r="T12" s="17">
        <v>0</v>
      </c>
      <c r="U12" s="17">
        <v>596.61</v>
      </c>
      <c r="V12" s="17">
        <v>596.61</v>
      </c>
      <c r="W12" s="17">
        <v>596.61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1.4119999999999999</v>
      </c>
      <c r="AD12" s="17">
        <v>3.649</v>
      </c>
      <c r="AE12" s="17">
        <v>585.40987500000006</v>
      </c>
      <c r="AF12" s="17">
        <v>0</v>
      </c>
      <c r="AG12" s="17">
        <v>397.25</v>
      </c>
      <c r="AH12" s="17">
        <v>0</v>
      </c>
    </row>
    <row r="13" spans="1:39">
      <c r="A13" s="18">
        <v>367</v>
      </c>
      <c r="B13" s="15" t="s">
        <v>44</v>
      </c>
      <c r="C13" s="16" t="s">
        <v>45</v>
      </c>
      <c r="D13" s="11">
        <f t="shared" si="8"/>
        <v>2247.7999100000002</v>
      </c>
      <c r="E13" s="11">
        <f t="shared" si="9"/>
        <v>0</v>
      </c>
      <c r="F13" s="12">
        <f t="shared" si="10"/>
        <v>0</v>
      </c>
      <c r="G13" s="11">
        <f t="shared" si="11"/>
        <v>0</v>
      </c>
      <c r="H13" s="12">
        <f t="shared" si="12"/>
        <v>0</v>
      </c>
      <c r="I13" s="11">
        <f t="shared" si="13"/>
        <v>0</v>
      </c>
      <c r="J13" s="12">
        <f t="shared" si="14"/>
        <v>0</v>
      </c>
      <c r="K13" s="11">
        <f t="shared" si="15"/>
        <v>0.2</v>
      </c>
      <c r="L13" s="12">
        <f t="shared" si="16"/>
        <v>8.8975891096997156E-5</v>
      </c>
      <c r="M13" s="11">
        <f t="shared" si="17"/>
        <v>2247.5999099999999</v>
      </c>
      <c r="N13" s="12">
        <f t="shared" si="18"/>
        <v>0.99991102410890287</v>
      </c>
      <c r="O13" s="11">
        <f t="shared" si="19"/>
        <v>0</v>
      </c>
      <c r="P13" s="12">
        <f t="shared" si="20"/>
        <v>0</v>
      </c>
      <c r="Q13" s="17">
        <v>814.86</v>
      </c>
      <c r="R13" s="17">
        <v>270.54991000000001</v>
      </c>
      <c r="S13" s="17">
        <v>1162.3900000000001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0.2</v>
      </c>
      <c r="AD13" s="17">
        <v>0</v>
      </c>
      <c r="AE13" s="17">
        <v>475.29991000000001</v>
      </c>
      <c r="AF13" s="17">
        <v>0</v>
      </c>
      <c r="AG13" s="17">
        <v>1772.3</v>
      </c>
      <c r="AH13" s="17">
        <v>0</v>
      </c>
    </row>
    <row r="14" spans="1:39" ht="22.5">
      <c r="A14" s="18">
        <v>369</v>
      </c>
      <c r="B14" s="15" t="s">
        <v>117</v>
      </c>
      <c r="C14" s="16" t="s">
        <v>118</v>
      </c>
      <c r="D14" s="11">
        <f t="shared" si="8"/>
        <v>5.0999999999999996</v>
      </c>
      <c r="E14" s="11">
        <f t="shared" si="9"/>
        <v>0</v>
      </c>
      <c r="F14" s="12">
        <f t="shared" si="10"/>
        <v>0</v>
      </c>
      <c r="G14" s="11">
        <f t="shared" si="11"/>
        <v>0</v>
      </c>
      <c r="H14" s="12">
        <f t="shared" si="12"/>
        <v>0</v>
      </c>
      <c r="I14" s="11">
        <f t="shared" si="13"/>
        <v>0</v>
      </c>
      <c r="J14" s="12">
        <f t="shared" si="14"/>
        <v>0</v>
      </c>
      <c r="K14" s="11">
        <f t="shared" si="15"/>
        <v>0</v>
      </c>
      <c r="L14" s="12">
        <f t="shared" si="16"/>
        <v>0</v>
      </c>
      <c r="M14" s="11">
        <f t="shared" si="17"/>
        <v>5.0999999999999996</v>
      </c>
      <c r="N14" s="12">
        <f t="shared" si="18"/>
        <v>1</v>
      </c>
      <c r="O14" s="11">
        <f t="shared" si="19"/>
        <v>0</v>
      </c>
      <c r="P14" s="12">
        <f t="shared" si="20"/>
        <v>0</v>
      </c>
      <c r="Q14" s="17">
        <v>0</v>
      </c>
      <c r="R14" s="17">
        <v>5.0999999999999996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5.0999999999999996</v>
      </c>
      <c r="AF14" s="17">
        <v>0</v>
      </c>
      <c r="AG14" s="17">
        <v>0</v>
      </c>
      <c r="AH14" s="17">
        <v>0</v>
      </c>
    </row>
    <row r="15" spans="1:39" ht="22.5">
      <c r="A15" s="18">
        <v>370</v>
      </c>
      <c r="B15" s="15" t="s">
        <v>46</v>
      </c>
      <c r="C15" s="16" t="s">
        <v>47</v>
      </c>
      <c r="D15" s="11">
        <f t="shared" si="8"/>
        <v>99341.377761999989</v>
      </c>
      <c r="E15" s="11">
        <f t="shared" si="9"/>
        <v>0</v>
      </c>
      <c r="F15" s="12">
        <f t="shared" si="10"/>
        <v>0</v>
      </c>
      <c r="G15" s="11">
        <f>V15</f>
        <v>37520.544999999998</v>
      </c>
      <c r="H15" s="12">
        <f t="shared" si="12"/>
        <v>0.37769302022255963</v>
      </c>
      <c r="I15" s="11">
        <f>X15+AB15</f>
        <v>168.601</v>
      </c>
      <c r="J15" s="12">
        <f t="shared" si="14"/>
        <v>1.697188057970474E-3</v>
      </c>
      <c r="K15" s="11">
        <f t="shared" si="15"/>
        <v>73.923000000000002</v>
      </c>
      <c r="L15" s="12">
        <f t="shared" si="16"/>
        <v>7.4413101232704052E-4</v>
      </c>
      <c r="M15" s="11">
        <f t="shared" si="17"/>
        <v>61511.758911999998</v>
      </c>
      <c r="N15" s="12">
        <f t="shared" si="18"/>
        <v>0.61919575002642502</v>
      </c>
      <c r="O15" s="11">
        <f t="shared" si="19"/>
        <v>66.549850000000006</v>
      </c>
      <c r="P15" s="12">
        <f t="shared" si="20"/>
        <v>6.6991068071794568E-4</v>
      </c>
      <c r="Q15" s="17">
        <v>34932.902999999998</v>
      </c>
      <c r="R15" s="17">
        <v>10563.883261999999</v>
      </c>
      <c r="S15" s="17">
        <v>53844.591500000002</v>
      </c>
      <c r="T15" s="17">
        <v>0</v>
      </c>
      <c r="U15" s="17">
        <v>37520.07</v>
      </c>
      <c r="V15" s="17">
        <v>37520.544999999998</v>
      </c>
      <c r="W15" s="17">
        <v>37520.07</v>
      </c>
      <c r="X15" s="17">
        <v>0</v>
      </c>
      <c r="Y15" s="17">
        <v>12.196999999999999</v>
      </c>
      <c r="Z15" s="17">
        <v>0</v>
      </c>
      <c r="AA15" s="17">
        <v>0</v>
      </c>
      <c r="AB15" s="17">
        <v>168.601</v>
      </c>
      <c r="AC15" s="17">
        <v>61.725999999999999</v>
      </c>
      <c r="AD15" s="17">
        <v>1.87</v>
      </c>
      <c r="AE15" s="17">
        <v>54736.025911999997</v>
      </c>
      <c r="AF15" s="17">
        <v>0</v>
      </c>
      <c r="AG15" s="17">
        <v>6775.7330000000002</v>
      </c>
      <c r="AH15" s="17">
        <v>64.679850000000002</v>
      </c>
    </row>
    <row r="16" spans="1:39" ht="22.5">
      <c r="A16" s="18">
        <v>371</v>
      </c>
      <c r="B16" s="15" t="s">
        <v>72</v>
      </c>
      <c r="C16" s="16" t="s">
        <v>73</v>
      </c>
      <c r="D16" s="11">
        <f t="shared" si="8"/>
        <v>6.8</v>
      </c>
      <c r="E16" s="11">
        <f t="shared" si="9"/>
        <v>0</v>
      </c>
      <c r="F16" s="12">
        <f t="shared" si="10"/>
        <v>0</v>
      </c>
      <c r="G16" s="11">
        <f t="shared" si="11"/>
        <v>0</v>
      </c>
      <c r="H16" s="12">
        <f t="shared" si="12"/>
        <v>0</v>
      </c>
      <c r="I16" s="11">
        <f t="shared" si="13"/>
        <v>0</v>
      </c>
      <c r="J16" s="12">
        <f t="shared" si="14"/>
        <v>0</v>
      </c>
      <c r="K16" s="11">
        <f t="shared" si="15"/>
        <v>0</v>
      </c>
      <c r="L16" s="12">
        <f t="shared" si="16"/>
        <v>0</v>
      </c>
      <c r="M16" s="11">
        <f t="shared" si="17"/>
        <v>6.8</v>
      </c>
      <c r="N16" s="12">
        <f t="shared" si="18"/>
        <v>1</v>
      </c>
      <c r="O16" s="11">
        <f t="shared" si="19"/>
        <v>0</v>
      </c>
      <c r="P16" s="12">
        <f t="shared" si="20"/>
        <v>0</v>
      </c>
      <c r="Q16" s="17">
        <v>0</v>
      </c>
      <c r="R16" s="17">
        <v>6.8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6.8</v>
      </c>
      <c r="AF16" s="17">
        <v>0</v>
      </c>
      <c r="AG16" s="17">
        <v>0</v>
      </c>
      <c r="AH16" s="17">
        <v>0</v>
      </c>
    </row>
    <row r="17" spans="1:34">
      <c r="A17" s="18">
        <v>405</v>
      </c>
      <c r="B17" s="15" t="s">
        <v>135</v>
      </c>
      <c r="C17" s="16" t="s">
        <v>136</v>
      </c>
      <c r="D17" s="11">
        <f t="shared" si="8"/>
        <v>0.1</v>
      </c>
      <c r="E17" s="11">
        <f t="shared" si="9"/>
        <v>0</v>
      </c>
      <c r="F17" s="12">
        <f t="shared" si="10"/>
        <v>0</v>
      </c>
      <c r="G17" s="11">
        <f t="shared" si="11"/>
        <v>0</v>
      </c>
      <c r="H17" s="12">
        <f t="shared" si="12"/>
        <v>0</v>
      </c>
      <c r="I17" s="11">
        <f t="shared" si="13"/>
        <v>0</v>
      </c>
      <c r="J17" s="12">
        <f t="shared" si="14"/>
        <v>0</v>
      </c>
      <c r="K17" s="11">
        <f t="shared" si="15"/>
        <v>0.1</v>
      </c>
      <c r="L17" s="12">
        <f t="shared" si="16"/>
        <v>1</v>
      </c>
      <c r="M17" s="11">
        <f t="shared" si="17"/>
        <v>0</v>
      </c>
      <c r="N17" s="12">
        <f t="shared" si="18"/>
        <v>0</v>
      </c>
      <c r="O17" s="11">
        <f t="shared" si="19"/>
        <v>0</v>
      </c>
      <c r="P17" s="12">
        <f t="shared" si="20"/>
        <v>0</v>
      </c>
      <c r="Q17" s="17">
        <v>0</v>
      </c>
      <c r="R17" s="17">
        <v>0</v>
      </c>
      <c r="S17" s="17">
        <v>0.1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0.1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</row>
    <row r="18" spans="1:34" ht="22.5">
      <c r="A18" s="18">
        <v>420</v>
      </c>
      <c r="B18" s="15" t="s">
        <v>137</v>
      </c>
      <c r="C18" s="16" t="s">
        <v>138</v>
      </c>
      <c r="D18" s="11">
        <f t="shared" ref="D18:D24" si="34">Q18+R18+S18</f>
        <v>170.79239999999999</v>
      </c>
      <c r="E18" s="11">
        <f t="shared" ref="E18:E24" si="35">AA18</f>
        <v>0</v>
      </c>
      <c r="F18" s="12">
        <f t="shared" ref="F18:F24" si="36">E18/D18</f>
        <v>0</v>
      </c>
      <c r="G18" s="11">
        <f t="shared" ref="G18:G24" si="37">X18</f>
        <v>0</v>
      </c>
      <c r="H18" s="12">
        <f t="shared" ref="H18:H24" si="38">G18/D18</f>
        <v>0</v>
      </c>
      <c r="I18" s="11">
        <f t="shared" ref="I18:I24" si="39">V18-X18+AB18</f>
        <v>0</v>
      </c>
      <c r="J18" s="12">
        <f t="shared" ref="J18:J24" si="40">I18/D18</f>
        <v>0</v>
      </c>
      <c r="K18" s="11">
        <f t="shared" ref="K18:K24" si="41">Y18+AC18</f>
        <v>0</v>
      </c>
      <c r="L18" s="12">
        <f t="shared" ref="L18:L24" si="42">K18/D18</f>
        <v>0</v>
      </c>
      <c r="M18" s="11">
        <f t="shared" ref="M18:M24" si="43">AE18+AG18</f>
        <v>170.79239999999999</v>
      </c>
      <c r="N18" s="12">
        <f t="shared" ref="N18:N24" si="44">M18/D18</f>
        <v>1</v>
      </c>
      <c r="O18" s="11">
        <f t="shared" ref="O18:O24" si="45">AD18+AF18+AH18</f>
        <v>0</v>
      </c>
      <c r="P18" s="12">
        <f t="shared" ref="P18:P24" si="46">O18/D18</f>
        <v>0</v>
      </c>
      <c r="Q18" s="17">
        <v>0</v>
      </c>
      <c r="R18" s="17">
        <v>170.79239999999999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170.79239999999999</v>
      </c>
      <c r="AF18" s="17">
        <v>0</v>
      </c>
      <c r="AG18" s="17">
        <v>0</v>
      </c>
      <c r="AH18" s="17">
        <v>0</v>
      </c>
    </row>
    <row r="19" spans="1:34" ht="22.5">
      <c r="A19" s="18">
        <v>421</v>
      </c>
      <c r="B19" s="15" t="s">
        <v>119</v>
      </c>
      <c r="C19" s="16" t="s">
        <v>120</v>
      </c>
      <c r="D19" s="11">
        <f t="shared" si="34"/>
        <v>45.70232</v>
      </c>
      <c r="E19" s="11">
        <f t="shared" si="35"/>
        <v>0</v>
      </c>
      <c r="F19" s="12">
        <f t="shared" si="36"/>
        <v>0</v>
      </c>
      <c r="G19" s="11">
        <f t="shared" si="37"/>
        <v>0</v>
      </c>
      <c r="H19" s="12">
        <f t="shared" si="38"/>
        <v>0</v>
      </c>
      <c r="I19" s="11">
        <f t="shared" si="39"/>
        <v>0</v>
      </c>
      <c r="J19" s="12">
        <f t="shared" si="40"/>
        <v>0</v>
      </c>
      <c r="K19" s="11">
        <f t="shared" si="41"/>
        <v>0</v>
      </c>
      <c r="L19" s="12">
        <f t="shared" si="42"/>
        <v>0</v>
      </c>
      <c r="M19" s="11">
        <f t="shared" si="43"/>
        <v>37.70232</v>
      </c>
      <c r="N19" s="12">
        <f t="shared" si="44"/>
        <v>0.82495418175707491</v>
      </c>
      <c r="O19" s="11">
        <f t="shared" si="45"/>
        <v>8</v>
      </c>
      <c r="P19" s="12">
        <f t="shared" si="46"/>
        <v>0.17504581824292509</v>
      </c>
      <c r="Q19" s="17">
        <v>0</v>
      </c>
      <c r="R19" s="17">
        <v>45.70232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37.70232</v>
      </c>
      <c r="AF19" s="17">
        <v>0</v>
      </c>
      <c r="AG19" s="17">
        <v>0</v>
      </c>
      <c r="AH19" s="17">
        <v>8</v>
      </c>
    </row>
    <row r="20" spans="1:34" ht="22.5">
      <c r="A20" s="18">
        <v>422</v>
      </c>
      <c r="B20" s="15" t="s">
        <v>139</v>
      </c>
      <c r="C20" s="16" t="s">
        <v>140</v>
      </c>
      <c r="D20" s="11">
        <f t="shared" si="34"/>
        <v>1.7687999999999999</v>
      </c>
      <c r="E20" s="11">
        <f t="shared" si="35"/>
        <v>0</v>
      </c>
      <c r="F20" s="12">
        <f t="shared" si="36"/>
        <v>0</v>
      </c>
      <c r="G20" s="11">
        <f t="shared" si="37"/>
        <v>0</v>
      </c>
      <c r="H20" s="12">
        <f t="shared" si="38"/>
        <v>0</v>
      </c>
      <c r="I20" s="11">
        <f t="shared" si="39"/>
        <v>0</v>
      </c>
      <c r="J20" s="12">
        <f t="shared" si="40"/>
        <v>0</v>
      </c>
      <c r="K20" s="11">
        <f t="shared" si="41"/>
        <v>0</v>
      </c>
      <c r="L20" s="12">
        <f t="shared" si="42"/>
        <v>0</v>
      </c>
      <c r="M20" s="11">
        <f t="shared" si="43"/>
        <v>1.7687999999999999</v>
      </c>
      <c r="N20" s="12">
        <f t="shared" si="44"/>
        <v>1</v>
      </c>
      <c r="O20" s="11">
        <f t="shared" si="45"/>
        <v>0</v>
      </c>
      <c r="P20" s="12">
        <f t="shared" si="46"/>
        <v>0</v>
      </c>
      <c r="Q20" s="17">
        <v>0</v>
      </c>
      <c r="R20" s="17">
        <v>1.7687999999999999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1.7687999999999999</v>
      </c>
      <c r="AF20" s="17">
        <v>0</v>
      </c>
      <c r="AG20" s="17">
        <v>0</v>
      </c>
      <c r="AH20" s="17">
        <v>0</v>
      </c>
    </row>
    <row r="21" spans="1:34">
      <c r="A21" s="18">
        <v>453</v>
      </c>
      <c r="B21" s="15" t="s">
        <v>99</v>
      </c>
      <c r="C21" s="16" t="s">
        <v>100</v>
      </c>
      <c r="D21" s="11">
        <f t="shared" si="34"/>
        <v>1125.0319999999999</v>
      </c>
      <c r="E21" s="11">
        <f t="shared" si="35"/>
        <v>0</v>
      </c>
      <c r="F21" s="12">
        <f t="shared" si="36"/>
        <v>0</v>
      </c>
      <c r="G21" s="11">
        <f t="shared" si="37"/>
        <v>0</v>
      </c>
      <c r="H21" s="12">
        <f t="shared" si="38"/>
        <v>0</v>
      </c>
      <c r="I21" s="11">
        <f t="shared" si="39"/>
        <v>748.37200000000007</v>
      </c>
      <c r="J21" s="12">
        <f t="shared" si="40"/>
        <v>0.66520063429306908</v>
      </c>
      <c r="K21" s="11">
        <f t="shared" si="41"/>
        <v>376.66</v>
      </c>
      <c r="L21" s="12">
        <f t="shared" si="42"/>
        <v>0.33479936570693103</v>
      </c>
      <c r="M21" s="11">
        <f t="shared" si="43"/>
        <v>0</v>
      </c>
      <c r="N21" s="12">
        <f t="shared" si="44"/>
        <v>0</v>
      </c>
      <c r="O21" s="11">
        <f t="shared" si="45"/>
        <v>0</v>
      </c>
      <c r="P21" s="12">
        <f t="shared" si="46"/>
        <v>0</v>
      </c>
      <c r="Q21" s="17">
        <v>0</v>
      </c>
      <c r="R21" s="17">
        <v>423.15699999999998</v>
      </c>
      <c r="S21" s="17">
        <v>701.875</v>
      </c>
      <c r="T21" s="17">
        <v>0</v>
      </c>
      <c r="U21" s="17">
        <v>0</v>
      </c>
      <c r="V21" s="17">
        <v>583.31500000000005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165.05699999999999</v>
      </c>
      <c r="AC21" s="17">
        <v>376.66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</row>
    <row r="22" spans="1:34" ht="22.5">
      <c r="A22" s="18">
        <v>466</v>
      </c>
      <c r="B22" s="15" t="s">
        <v>51</v>
      </c>
      <c r="C22" s="16" t="s">
        <v>52</v>
      </c>
      <c r="D22" s="11">
        <f t="shared" si="34"/>
        <v>285261.1545</v>
      </c>
      <c r="E22" s="11">
        <f t="shared" si="35"/>
        <v>0</v>
      </c>
      <c r="F22" s="12">
        <f t="shared" si="36"/>
        <v>0</v>
      </c>
      <c r="G22" s="11">
        <f>V22</f>
        <v>174218.15</v>
      </c>
      <c r="H22" s="12">
        <f t="shared" si="38"/>
        <v>0.61073212125697962</v>
      </c>
      <c r="I22" s="11">
        <f>X22+AB22</f>
        <v>0</v>
      </c>
      <c r="J22" s="12">
        <f t="shared" si="40"/>
        <v>0</v>
      </c>
      <c r="K22" s="11">
        <f t="shared" si="41"/>
        <v>0.27</v>
      </c>
      <c r="L22" s="12">
        <f t="shared" si="42"/>
        <v>9.4650111219401943E-7</v>
      </c>
      <c r="M22" s="11">
        <f t="shared" si="43"/>
        <v>111042.73449999999</v>
      </c>
      <c r="N22" s="12">
        <f t="shared" si="44"/>
        <v>0.38926693224190811</v>
      </c>
      <c r="O22" s="11">
        <f t="shared" si="45"/>
        <v>0</v>
      </c>
      <c r="P22" s="12">
        <f t="shared" si="46"/>
        <v>0</v>
      </c>
      <c r="Q22" s="17">
        <v>52174.2</v>
      </c>
      <c r="R22" s="17">
        <v>16210.5105</v>
      </c>
      <c r="S22" s="17">
        <v>216876.44399999999</v>
      </c>
      <c r="T22" s="17">
        <v>0</v>
      </c>
      <c r="U22" s="17">
        <v>174218.15</v>
      </c>
      <c r="V22" s="17">
        <v>174218.15</v>
      </c>
      <c r="W22" s="17">
        <v>174218.15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0.27</v>
      </c>
      <c r="AD22" s="17">
        <v>0</v>
      </c>
      <c r="AE22" s="17">
        <v>75383.788499999995</v>
      </c>
      <c r="AF22" s="17">
        <v>0</v>
      </c>
      <c r="AG22" s="17">
        <v>35658.946000000004</v>
      </c>
      <c r="AH22" s="17">
        <v>0</v>
      </c>
    </row>
    <row r="23" spans="1:34" ht="33.75">
      <c r="A23" s="18">
        <v>478</v>
      </c>
      <c r="B23" s="15" t="s">
        <v>53</v>
      </c>
      <c r="C23" s="16" t="s">
        <v>54</v>
      </c>
      <c r="D23" s="11">
        <f t="shared" si="34"/>
        <v>79.66</v>
      </c>
      <c r="E23" s="11">
        <f t="shared" si="35"/>
        <v>0</v>
      </c>
      <c r="F23" s="12">
        <f t="shared" si="36"/>
        <v>0</v>
      </c>
      <c r="G23" s="11">
        <f t="shared" si="37"/>
        <v>0</v>
      </c>
      <c r="H23" s="12">
        <f t="shared" si="38"/>
        <v>0</v>
      </c>
      <c r="I23" s="11">
        <f t="shared" si="39"/>
        <v>0</v>
      </c>
      <c r="J23" s="12">
        <f t="shared" si="40"/>
        <v>0</v>
      </c>
      <c r="K23" s="11">
        <f t="shared" si="41"/>
        <v>0</v>
      </c>
      <c r="L23" s="12">
        <f t="shared" si="42"/>
        <v>0</v>
      </c>
      <c r="M23" s="11">
        <f t="shared" si="43"/>
        <v>79.66</v>
      </c>
      <c r="N23" s="12">
        <f t="shared" si="44"/>
        <v>1</v>
      </c>
      <c r="O23" s="11">
        <f t="shared" si="45"/>
        <v>0</v>
      </c>
      <c r="P23" s="12">
        <f t="shared" si="46"/>
        <v>0</v>
      </c>
      <c r="Q23" s="17">
        <v>0</v>
      </c>
      <c r="R23" s="17">
        <v>79.66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79.66</v>
      </c>
      <c r="AF23" s="17">
        <v>0</v>
      </c>
      <c r="AG23" s="17">
        <v>0</v>
      </c>
      <c r="AH23" s="17">
        <v>0</v>
      </c>
    </row>
    <row r="24" spans="1:34" ht="22.5">
      <c r="A24" s="18">
        <v>481</v>
      </c>
      <c r="B24" s="15" t="s">
        <v>55</v>
      </c>
      <c r="C24" s="16" t="s">
        <v>56</v>
      </c>
      <c r="D24" s="11">
        <f t="shared" si="34"/>
        <v>1504.8468620000001</v>
      </c>
      <c r="E24" s="11">
        <f t="shared" si="35"/>
        <v>0</v>
      </c>
      <c r="F24" s="12">
        <f t="shared" si="36"/>
        <v>0</v>
      </c>
      <c r="G24" s="11">
        <f t="shared" si="37"/>
        <v>0</v>
      </c>
      <c r="H24" s="12">
        <f t="shared" si="38"/>
        <v>0</v>
      </c>
      <c r="I24" s="11">
        <f t="shared" si="39"/>
        <v>0</v>
      </c>
      <c r="J24" s="12">
        <f t="shared" si="40"/>
        <v>0</v>
      </c>
      <c r="K24" s="11">
        <f t="shared" si="41"/>
        <v>0</v>
      </c>
      <c r="L24" s="12">
        <f t="shared" si="42"/>
        <v>0</v>
      </c>
      <c r="M24" s="11">
        <f t="shared" si="43"/>
        <v>1503.8468620000001</v>
      </c>
      <c r="N24" s="12">
        <f t="shared" si="44"/>
        <v>0.9993354805560275</v>
      </c>
      <c r="O24" s="11">
        <f t="shared" si="45"/>
        <v>1</v>
      </c>
      <c r="P24" s="12">
        <f t="shared" si="46"/>
        <v>6.6451944397249898E-4</v>
      </c>
      <c r="Q24" s="17">
        <v>7.27</v>
      </c>
      <c r="R24" s="17">
        <v>211.60686200000001</v>
      </c>
      <c r="S24" s="17">
        <v>1285.97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208.85686200000001</v>
      </c>
      <c r="AF24" s="17">
        <v>0</v>
      </c>
      <c r="AG24" s="17">
        <v>1294.99</v>
      </c>
      <c r="AH24" s="17">
        <v>1</v>
      </c>
    </row>
    <row r="25" spans="1:34" ht="22.5">
      <c r="A25" s="18">
        <v>494</v>
      </c>
      <c r="B25" s="15" t="s">
        <v>121</v>
      </c>
      <c r="C25" s="16" t="s">
        <v>122</v>
      </c>
      <c r="D25" s="11">
        <f t="shared" ref="D25:D27" si="47">Q25+R25+S25</f>
        <v>2.016</v>
      </c>
      <c r="E25" s="11">
        <f t="shared" ref="E25:E27" si="48">AA25</f>
        <v>0</v>
      </c>
      <c r="F25" s="12">
        <f t="shared" ref="F25:F27" si="49">E25/D25</f>
        <v>0</v>
      </c>
      <c r="G25" s="11">
        <f t="shared" ref="G25:G27" si="50">X25</f>
        <v>0</v>
      </c>
      <c r="H25" s="12">
        <f t="shared" ref="H25:H27" si="51">G25/D25</f>
        <v>0</v>
      </c>
      <c r="I25" s="11">
        <f t="shared" ref="I25:I27" si="52">V25-X25+AB25</f>
        <v>0</v>
      </c>
      <c r="J25" s="12">
        <f t="shared" ref="J25:J27" si="53">I25/D25</f>
        <v>0</v>
      </c>
      <c r="K25" s="11">
        <f t="shared" ref="K25:K27" si="54">Y25+AC25</f>
        <v>0</v>
      </c>
      <c r="L25" s="12">
        <f t="shared" ref="L25:L27" si="55">K25/D25</f>
        <v>0</v>
      </c>
      <c r="M25" s="11">
        <f t="shared" ref="M25:M27" si="56">AE25+AG25</f>
        <v>2.016</v>
      </c>
      <c r="N25" s="12">
        <f t="shared" ref="N25:N27" si="57">M25/D25</f>
        <v>1</v>
      </c>
      <c r="O25" s="11">
        <f t="shared" ref="O25:O27" si="58">AD25+AF25+AH25</f>
        <v>0</v>
      </c>
      <c r="P25" s="12">
        <f t="shared" ref="P25:P27" si="59">O25/D25</f>
        <v>0</v>
      </c>
      <c r="Q25" s="17">
        <v>0</v>
      </c>
      <c r="R25" s="17">
        <v>2.016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2.016</v>
      </c>
      <c r="AF25" s="17">
        <v>0</v>
      </c>
      <c r="AG25" s="17">
        <v>0</v>
      </c>
      <c r="AH25" s="17">
        <v>0</v>
      </c>
    </row>
    <row r="26" spans="1:34">
      <c r="A26" s="18">
        <v>495</v>
      </c>
      <c r="B26" s="15" t="s">
        <v>141</v>
      </c>
      <c r="C26" s="16" t="s">
        <v>142</v>
      </c>
      <c r="D26" s="11">
        <f t="shared" si="47"/>
        <v>111.544</v>
      </c>
      <c r="E26" s="11">
        <f t="shared" si="48"/>
        <v>0</v>
      </c>
      <c r="F26" s="12">
        <f t="shared" si="49"/>
        <v>0</v>
      </c>
      <c r="G26" s="11">
        <f t="shared" si="50"/>
        <v>0</v>
      </c>
      <c r="H26" s="12">
        <f t="shared" si="51"/>
        <v>0</v>
      </c>
      <c r="I26" s="11">
        <f t="shared" si="52"/>
        <v>0</v>
      </c>
      <c r="J26" s="12">
        <f t="shared" si="53"/>
        <v>0</v>
      </c>
      <c r="K26" s="11">
        <f t="shared" si="54"/>
        <v>0</v>
      </c>
      <c r="L26" s="12">
        <f t="shared" si="55"/>
        <v>0</v>
      </c>
      <c r="M26" s="11">
        <f t="shared" si="56"/>
        <v>111.544</v>
      </c>
      <c r="N26" s="12">
        <f t="shared" si="57"/>
        <v>1</v>
      </c>
      <c r="O26" s="11">
        <f t="shared" si="58"/>
        <v>0</v>
      </c>
      <c r="P26" s="12">
        <f t="shared" si="59"/>
        <v>0</v>
      </c>
      <c r="Q26" s="17">
        <v>0</v>
      </c>
      <c r="R26" s="17">
        <v>106.34399999999999</v>
      </c>
      <c r="S26" s="17">
        <v>5.2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111.544</v>
      </c>
      <c r="AF26" s="17">
        <v>0</v>
      </c>
      <c r="AG26" s="17">
        <v>0</v>
      </c>
      <c r="AH26" s="17">
        <v>0</v>
      </c>
    </row>
    <row r="27" spans="1:34">
      <c r="A27" s="18">
        <v>560</v>
      </c>
      <c r="B27" s="15" t="s">
        <v>143</v>
      </c>
      <c r="C27" s="16" t="s">
        <v>144</v>
      </c>
      <c r="D27" s="11">
        <f t="shared" si="47"/>
        <v>0.8</v>
      </c>
      <c r="E27" s="11">
        <f t="shared" si="48"/>
        <v>0</v>
      </c>
      <c r="F27" s="12">
        <f t="shared" si="49"/>
        <v>0</v>
      </c>
      <c r="G27" s="11">
        <f t="shared" si="50"/>
        <v>0</v>
      </c>
      <c r="H27" s="12">
        <f t="shared" si="51"/>
        <v>0</v>
      </c>
      <c r="I27" s="11">
        <f t="shared" si="52"/>
        <v>0</v>
      </c>
      <c r="J27" s="12">
        <f t="shared" si="53"/>
        <v>0</v>
      </c>
      <c r="K27" s="11">
        <f t="shared" si="54"/>
        <v>0</v>
      </c>
      <c r="L27" s="12">
        <f t="shared" si="55"/>
        <v>0</v>
      </c>
      <c r="M27" s="11">
        <f t="shared" si="56"/>
        <v>0.8</v>
      </c>
      <c r="N27" s="12">
        <f t="shared" si="57"/>
        <v>1</v>
      </c>
      <c r="O27" s="11">
        <f t="shared" si="58"/>
        <v>0</v>
      </c>
      <c r="P27" s="12">
        <f t="shared" si="59"/>
        <v>0</v>
      </c>
      <c r="Q27" s="17">
        <v>0</v>
      </c>
      <c r="R27" s="17">
        <v>0.8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0.8</v>
      </c>
      <c r="AF27" s="17">
        <v>0</v>
      </c>
      <c r="AG27" s="17">
        <v>0</v>
      </c>
      <c r="AH27" s="17">
        <v>0</v>
      </c>
    </row>
    <row r="28" spans="1:34">
      <c r="A28" s="18">
        <v>634</v>
      </c>
      <c r="B28" s="15" t="s">
        <v>101</v>
      </c>
      <c r="C28" s="16" t="s">
        <v>102</v>
      </c>
      <c r="D28" s="11">
        <f t="shared" ref="D28:D30" si="60">Q28+R28+S28</f>
        <v>227.56700000000001</v>
      </c>
      <c r="E28" s="11">
        <f t="shared" ref="E28:E30" si="61">AA28</f>
        <v>0</v>
      </c>
      <c r="F28" s="12">
        <f t="shared" ref="F28:F30" si="62">E28/D28</f>
        <v>0</v>
      </c>
      <c r="G28" s="11">
        <f t="shared" ref="G28:G30" si="63">X28</f>
        <v>0</v>
      </c>
      <c r="H28" s="12">
        <f t="shared" ref="H28:H30" si="64">G28/D28</f>
        <v>0</v>
      </c>
      <c r="I28" s="11">
        <f t="shared" ref="I28:I30" si="65">V28-X28+AB28</f>
        <v>0</v>
      </c>
      <c r="J28" s="12">
        <f t="shared" ref="J28:J30" si="66">I28/D28</f>
        <v>0</v>
      </c>
      <c r="K28" s="11">
        <f t="shared" ref="K28:K30" si="67">Y28+AC28</f>
        <v>0</v>
      </c>
      <c r="L28" s="12">
        <f t="shared" ref="L28:L30" si="68">K28/D28</f>
        <v>0</v>
      </c>
      <c r="M28" s="11">
        <f t="shared" ref="M28:M30" si="69">AE28+AG28</f>
        <v>227.56700000000001</v>
      </c>
      <c r="N28" s="12">
        <f t="shared" ref="N28:N30" si="70">M28/D28</f>
        <v>1</v>
      </c>
      <c r="O28" s="11">
        <f t="shared" ref="O28:O30" si="71">AD28+AF28+AH28</f>
        <v>0</v>
      </c>
      <c r="P28" s="12">
        <f t="shared" ref="P28:P30" si="72">O28/D28</f>
        <v>0</v>
      </c>
      <c r="Q28" s="17">
        <v>0</v>
      </c>
      <c r="R28" s="17">
        <v>227.56700000000001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227.56700000000001</v>
      </c>
      <c r="AF28" s="17">
        <v>0</v>
      </c>
      <c r="AG28" s="17">
        <v>0</v>
      </c>
      <c r="AH28" s="17">
        <v>0</v>
      </c>
    </row>
    <row r="29" spans="1:34">
      <c r="A29" s="18">
        <v>635</v>
      </c>
      <c r="B29" s="15" t="s">
        <v>67</v>
      </c>
      <c r="C29" s="16" t="s">
        <v>68</v>
      </c>
      <c r="D29" s="11">
        <f t="shared" si="60"/>
        <v>4139.1319999999996</v>
      </c>
      <c r="E29" s="11">
        <f t="shared" si="61"/>
        <v>0</v>
      </c>
      <c r="F29" s="12">
        <f t="shared" si="62"/>
        <v>0</v>
      </c>
      <c r="G29" s="11">
        <f t="shared" si="63"/>
        <v>0</v>
      </c>
      <c r="H29" s="12">
        <f t="shared" si="64"/>
        <v>0</v>
      </c>
      <c r="I29" s="11">
        <f t="shared" si="65"/>
        <v>0</v>
      </c>
      <c r="J29" s="12">
        <f t="shared" si="66"/>
        <v>0</v>
      </c>
      <c r="K29" s="11">
        <f t="shared" si="67"/>
        <v>3.6339999999999999</v>
      </c>
      <c r="L29" s="12">
        <f t="shared" si="68"/>
        <v>8.7796185287156831E-4</v>
      </c>
      <c r="M29" s="11">
        <f t="shared" si="69"/>
        <v>4127.9979999999996</v>
      </c>
      <c r="N29" s="12">
        <f t="shared" si="70"/>
        <v>0.99731006404241274</v>
      </c>
      <c r="O29" s="11">
        <f t="shared" si="71"/>
        <v>7.5</v>
      </c>
      <c r="P29" s="12">
        <f t="shared" si="72"/>
        <v>1.8119741047156748E-3</v>
      </c>
      <c r="Q29" s="17">
        <v>2093.9499999999998</v>
      </c>
      <c r="R29" s="17">
        <v>122.95</v>
      </c>
      <c r="S29" s="17">
        <v>1922.232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3.6339999999999999</v>
      </c>
      <c r="AD29" s="17">
        <v>0</v>
      </c>
      <c r="AE29" s="17">
        <v>116.758</v>
      </c>
      <c r="AF29" s="17">
        <v>0</v>
      </c>
      <c r="AG29" s="17">
        <v>4011.24</v>
      </c>
      <c r="AH29" s="17">
        <v>7.5</v>
      </c>
    </row>
    <row r="30" spans="1:34">
      <c r="A30" s="18">
        <v>636</v>
      </c>
      <c r="B30" s="15" t="s">
        <v>69</v>
      </c>
      <c r="C30" s="16" t="s">
        <v>70</v>
      </c>
      <c r="D30" s="11">
        <f t="shared" si="60"/>
        <v>14126.596971000001</v>
      </c>
      <c r="E30" s="11">
        <f t="shared" si="61"/>
        <v>0</v>
      </c>
      <c r="F30" s="12">
        <f t="shared" si="62"/>
        <v>0</v>
      </c>
      <c r="G30" s="11">
        <f t="shared" si="63"/>
        <v>0</v>
      </c>
      <c r="H30" s="12">
        <f t="shared" si="64"/>
        <v>0</v>
      </c>
      <c r="I30" s="11">
        <f t="shared" si="65"/>
        <v>0</v>
      </c>
      <c r="J30" s="12">
        <f t="shared" si="66"/>
        <v>0</v>
      </c>
      <c r="K30" s="11">
        <f t="shared" si="67"/>
        <v>15.756</v>
      </c>
      <c r="L30" s="12">
        <f t="shared" si="68"/>
        <v>1.1153429259959029E-3</v>
      </c>
      <c r="M30" s="11">
        <f t="shared" si="69"/>
        <v>14098.837971000001</v>
      </c>
      <c r="N30" s="12">
        <f t="shared" si="70"/>
        <v>0.99803498322653461</v>
      </c>
      <c r="O30" s="11">
        <f t="shared" si="71"/>
        <v>12.003</v>
      </c>
      <c r="P30" s="12">
        <f t="shared" si="72"/>
        <v>8.4967384746946072E-4</v>
      </c>
      <c r="Q30" s="17">
        <v>3022.998</v>
      </c>
      <c r="R30" s="17">
        <v>5019.9539709999999</v>
      </c>
      <c r="S30" s="17">
        <v>6083.6450000000004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15.756</v>
      </c>
      <c r="AD30" s="17">
        <v>0</v>
      </c>
      <c r="AE30" s="17">
        <v>7450.0719710000003</v>
      </c>
      <c r="AF30" s="17">
        <v>0</v>
      </c>
      <c r="AG30" s="17">
        <v>6648.7659999999996</v>
      </c>
      <c r="AH30" s="17">
        <v>12.003</v>
      </c>
    </row>
    <row r="31" spans="1:34">
      <c r="A31" s="19">
        <v>757</v>
      </c>
      <c r="B31" s="20" t="s">
        <v>71</v>
      </c>
      <c r="C31" s="21" t="s">
        <v>35</v>
      </c>
      <c r="D31" s="28">
        <f>SUM(D32:D61)</f>
        <v>44845.184168</v>
      </c>
      <c r="E31" s="28">
        <f>SUM(E32:E61)</f>
        <v>9.6</v>
      </c>
      <c r="F31" s="12">
        <f t="shared" ref="F31" si="73">E31/D31</f>
        <v>2.1406980879008707E-4</v>
      </c>
      <c r="G31" s="28">
        <f>SUM(G32:G61)</f>
        <v>11319.5</v>
      </c>
      <c r="H31" s="12">
        <f t="shared" ref="H31" si="74">G31/D31</f>
        <v>0.25241283339576986</v>
      </c>
      <c r="I31" s="28">
        <f>SUM(I32:I61)</f>
        <v>1734.4159999999999</v>
      </c>
      <c r="J31" s="12">
        <f t="shared" ref="J31" si="75">I31/D31</f>
        <v>3.8675635571090383E-2</v>
      </c>
      <c r="K31" s="28">
        <f>SUM(K32:K61)</f>
        <v>0</v>
      </c>
      <c r="L31" s="12">
        <f t="shared" ref="L31" si="76">K31/D31</f>
        <v>0</v>
      </c>
      <c r="M31" s="28">
        <f>SUM(M32:M61)</f>
        <v>31611.954168000011</v>
      </c>
      <c r="N31" s="12">
        <f t="shared" ref="N31" si="77">M31/D31</f>
        <v>0.70491301919007898</v>
      </c>
      <c r="O31" s="28">
        <f>SUM(O32:O61)</f>
        <v>169.714</v>
      </c>
      <c r="P31" s="12">
        <f t="shared" ref="P31" si="78">O31/D31</f>
        <v>3.7844420342709206E-3</v>
      </c>
      <c r="Q31" s="22">
        <f t="shared" ref="Q31:AH31" si="79">SUM(Q32:Q61)</f>
        <v>4423.8409999999994</v>
      </c>
      <c r="R31" s="22">
        <f t="shared" si="79"/>
        <v>19647.348868000001</v>
      </c>
      <c r="S31" s="22">
        <f t="shared" si="79"/>
        <v>20773.994299999998</v>
      </c>
      <c r="T31" s="22">
        <f t="shared" si="79"/>
        <v>0</v>
      </c>
      <c r="U31" s="22">
        <f t="shared" si="79"/>
        <v>12769.869999999999</v>
      </c>
      <c r="V31" s="22">
        <f t="shared" si="79"/>
        <v>13049.365999999998</v>
      </c>
      <c r="W31" s="22">
        <f t="shared" si="79"/>
        <v>12411.169999999998</v>
      </c>
      <c r="X31" s="22">
        <f t="shared" si="79"/>
        <v>0</v>
      </c>
      <c r="Y31" s="22">
        <f t="shared" si="79"/>
        <v>0</v>
      </c>
      <c r="Z31" s="22">
        <f t="shared" si="79"/>
        <v>0</v>
      </c>
      <c r="AA31" s="22">
        <f t="shared" si="79"/>
        <v>9.6</v>
      </c>
      <c r="AB31" s="22">
        <f t="shared" si="79"/>
        <v>4.55</v>
      </c>
      <c r="AC31" s="22">
        <f t="shared" si="79"/>
        <v>0</v>
      </c>
      <c r="AD31" s="22">
        <f t="shared" si="79"/>
        <v>0</v>
      </c>
      <c r="AE31" s="22">
        <f t="shared" si="79"/>
        <v>20606.290168000003</v>
      </c>
      <c r="AF31" s="22">
        <f t="shared" si="79"/>
        <v>0</v>
      </c>
      <c r="AG31" s="22">
        <f t="shared" si="79"/>
        <v>11005.664000000001</v>
      </c>
      <c r="AH31" s="22">
        <f t="shared" si="79"/>
        <v>169.714</v>
      </c>
    </row>
    <row r="32" spans="1:34" ht="33.75">
      <c r="A32" s="18">
        <v>845</v>
      </c>
      <c r="B32" s="15" t="s">
        <v>103</v>
      </c>
      <c r="C32" s="16" t="s">
        <v>104</v>
      </c>
      <c r="D32" s="11">
        <f t="shared" ref="D32:D46" si="80">Q32+R32+S32</f>
        <v>68.510000000000005</v>
      </c>
      <c r="E32" s="11">
        <f t="shared" ref="E32:E46" si="81">AA32</f>
        <v>0</v>
      </c>
      <c r="F32" s="12">
        <f t="shared" ref="F32:F45" si="82">E32/D32</f>
        <v>0</v>
      </c>
      <c r="G32" s="11">
        <f t="shared" ref="G32:G44" si="83">X32</f>
        <v>0</v>
      </c>
      <c r="H32" s="12">
        <f t="shared" ref="H32:H45" si="84">G32/D32</f>
        <v>0</v>
      </c>
      <c r="I32" s="11">
        <f t="shared" ref="I32:I44" si="85">V32-X32+AB32</f>
        <v>0</v>
      </c>
      <c r="J32" s="12">
        <f t="shared" ref="J32:J45" si="86">I32/D32</f>
        <v>0</v>
      </c>
      <c r="K32" s="11">
        <f t="shared" ref="K32:K46" si="87">Y32+AC32</f>
        <v>0</v>
      </c>
      <c r="L32" s="12">
        <f t="shared" ref="L32:L45" si="88">K32/D32</f>
        <v>0</v>
      </c>
      <c r="M32" s="11">
        <f t="shared" ref="M32:M46" si="89">AE32+AG32</f>
        <v>68.510000000000005</v>
      </c>
      <c r="N32" s="12">
        <f t="shared" ref="N32:N45" si="90">M32/D32</f>
        <v>1</v>
      </c>
      <c r="O32" s="11">
        <f t="shared" ref="O32:O46" si="91">AD32+AF32+AH32</f>
        <v>0</v>
      </c>
      <c r="P32" s="12">
        <f t="shared" ref="P32:P45" si="92">O32/D32</f>
        <v>0</v>
      </c>
      <c r="Q32" s="17">
        <v>9.36</v>
      </c>
      <c r="R32" s="17">
        <v>49.35</v>
      </c>
      <c r="S32" s="17">
        <v>9.8000000000000007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49.35</v>
      </c>
      <c r="AF32" s="17">
        <v>0</v>
      </c>
      <c r="AG32" s="17">
        <v>19.16</v>
      </c>
      <c r="AH32" s="17">
        <v>0</v>
      </c>
    </row>
    <row r="33" spans="1:34" ht="22.5">
      <c r="A33" s="18">
        <v>846</v>
      </c>
      <c r="B33" s="15" t="s">
        <v>145</v>
      </c>
      <c r="C33" s="16" t="s">
        <v>146</v>
      </c>
      <c r="D33" s="11">
        <f t="shared" si="80"/>
        <v>37.1</v>
      </c>
      <c r="E33" s="11">
        <f t="shared" si="81"/>
        <v>0</v>
      </c>
      <c r="F33" s="12">
        <f t="shared" si="82"/>
        <v>0</v>
      </c>
      <c r="G33" s="11">
        <f t="shared" si="83"/>
        <v>0</v>
      </c>
      <c r="H33" s="12">
        <f t="shared" si="84"/>
        <v>0</v>
      </c>
      <c r="I33" s="11">
        <f t="shared" si="85"/>
        <v>0</v>
      </c>
      <c r="J33" s="12">
        <f t="shared" si="86"/>
        <v>0</v>
      </c>
      <c r="K33" s="11">
        <f t="shared" si="87"/>
        <v>0</v>
      </c>
      <c r="L33" s="12">
        <f t="shared" si="88"/>
        <v>0</v>
      </c>
      <c r="M33" s="11">
        <f t="shared" si="89"/>
        <v>37.1</v>
      </c>
      <c r="N33" s="12">
        <f t="shared" si="90"/>
        <v>1</v>
      </c>
      <c r="O33" s="11">
        <f t="shared" si="91"/>
        <v>0</v>
      </c>
      <c r="P33" s="12">
        <f t="shared" si="92"/>
        <v>0</v>
      </c>
      <c r="Q33" s="17">
        <v>0</v>
      </c>
      <c r="R33" s="17">
        <v>37.1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37.1</v>
      </c>
      <c r="AF33" s="17">
        <v>0</v>
      </c>
      <c r="AG33" s="17">
        <v>0</v>
      </c>
      <c r="AH33" s="17">
        <v>0</v>
      </c>
    </row>
    <row r="34" spans="1:34" ht="22.5">
      <c r="A34" s="18">
        <v>847</v>
      </c>
      <c r="B34" s="15" t="s">
        <v>40</v>
      </c>
      <c r="C34" s="16" t="s">
        <v>41</v>
      </c>
      <c r="D34" s="11">
        <f t="shared" si="80"/>
        <v>47.08</v>
      </c>
      <c r="E34" s="11">
        <f t="shared" si="81"/>
        <v>0</v>
      </c>
      <c r="F34" s="12">
        <f t="shared" si="82"/>
        <v>0</v>
      </c>
      <c r="G34" s="11">
        <f t="shared" si="83"/>
        <v>0</v>
      </c>
      <c r="H34" s="12">
        <f t="shared" si="84"/>
        <v>0</v>
      </c>
      <c r="I34" s="11">
        <f t="shared" si="85"/>
        <v>0</v>
      </c>
      <c r="J34" s="12">
        <f t="shared" si="86"/>
        <v>0</v>
      </c>
      <c r="K34" s="11">
        <f t="shared" si="87"/>
        <v>0</v>
      </c>
      <c r="L34" s="12">
        <f t="shared" si="88"/>
        <v>0</v>
      </c>
      <c r="M34" s="11">
        <f t="shared" si="89"/>
        <v>47.08</v>
      </c>
      <c r="N34" s="12">
        <f t="shared" si="90"/>
        <v>1</v>
      </c>
      <c r="O34" s="11">
        <f t="shared" si="91"/>
        <v>0</v>
      </c>
      <c r="P34" s="12">
        <f t="shared" si="92"/>
        <v>0</v>
      </c>
      <c r="Q34" s="17">
        <v>21.9</v>
      </c>
      <c r="R34" s="17">
        <v>0</v>
      </c>
      <c r="S34" s="17">
        <v>25.18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47.08</v>
      </c>
      <c r="AH34" s="17">
        <v>0</v>
      </c>
    </row>
    <row r="35" spans="1:34" ht="22.5">
      <c r="A35" s="18">
        <v>848</v>
      </c>
      <c r="B35" s="15" t="s">
        <v>123</v>
      </c>
      <c r="C35" s="16" t="s">
        <v>124</v>
      </c>
      <c r="D35" s="11">
        <f t="shared" si="80"/>
        <v>0.6</v>
      </c>
      <c r="E35" s="11">
        <f t="shared" si="81"/>
        <v>0</v>
      </c>
      <c r="F35" s="12">
        <f t="shared" si="82"/>
        <v>0</v>
      </c>
      <c r="G35" s="11">
        <f t="shared" si="83"/>
        <v>0</v>
      </c>
      <c r="H35" s="12">
        <f t="shared" si="84"/>
        <v>0</v>
      </c>
      <c r="I35" s="11">
        <f t="shared" si="85"/>
        <v>0</v>
      </c>
      <c r="J35" s="12">
        <f t="shared" si="86"/>
        <v>0</v>
      </c>
      <c r="K35" s="11">
        <f t="shared" si="87"/>
        <v>0</v>
      </c>
      <c r="L35" s="12">
        <f t="shared" si="88"/>
        <v>0</v>
      </c>
      <c r="M35" s="11">
        <f t="shared" si="89"/>
        <v>0.6</v>
      </c>
      <c r="N35" s="12">
        <f t="shared" si="90"/>
        <v>1</v>
      </c>
      <c r="O35" s="11">
        <f t="shared" si="91"/>
        <v>0</v>
      </c>
      <c r="P35" s="12">
        <f t="shared" si="92"/>
        <v>0</v>
      </c>
      <c r="Q35" s="17">
        <v>0</v>
      </c>
      <c r="R35" s="17">
        <v>0.6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0.6</v>
      </c>
      <c r="AF35" s="17">
        <v>0</v>
      </c>
      <c r="AG35" s="17">
        <v>0</v>
      </c>
      <c r="AH35" s="17">
        <v>0</v>
      </c>
    </row>
    <row r="36" spans="1:34" ht="22.5">
      <c r="A36" s="18">
        <v>849</v>
      </c>
      <c r="B36" s="15" t="s">
        <v>46</v>
      </c>
      <c r="C36" s="16" t="s">
        <v>47</v>
      </c>
      <c r="D36" s="11">
        <f t="shared" si="80"/>
        <v>49</v>
      </c>
      <c r="E36" s="11">
        <f t="shared" si="81"/>
        <v>0</v>
      </c>
      <c r="F36" s="12">
        <f t="shared" si="82"/>
        <v>0</v>
      </c>
      <c r="G36" s="11">
        <f t="shared" si="83"/>
        <v>0</v>
      </c>
      <c r="H36" s="12">
        <f t="shared" si="84"/>
        <v>0</v>
      </c>
      <c r="I36" s="11">
        <f t="shared" si="85"/>
        <v>0</v>
      </c>
      <c r="J36" s="12">
        <f t="shared" si="86"/>
        <v>0</v>
      </c>
      <c r="K36" s="11">
        <f t="shared" si="87"/>
        <v>0</v>
      </c>
      <c r="L36" s="12">
        <f t="shared" si="88"/>
        <v>0</v>
      </c>
      <c r="M36" s="11">
        <f t="shared" si="89"/>
        <v>49</v>
      </c>
      <c r="N36" s="12">
        <f t="shared" si="90"/>
        <v>1</v>
      </c>
      <c r="O36" s="11">
        <f t="shared" si="91"/>
        <v>0</v>
      </c>
      <c r="P36" s="12">
        <f t="shared" si="92"/>
        <v>0</v>
      </c>
      <c r="Q36" s="17">
        <v>0</v>
      </c>
      <c r="R36" s="17">
        <v>49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49</v>
      </c>
      <c r="AF36" s="17">
        <v>0</v>
      </c>
      <c r="AG36" s="17">
        <v>0</v>
      </c>
      <c r="AH36" s="17">
        <v>0</v>
      </c>
    </row>
    <row r="37" spans="1:34" ht="22.5">
      <c r="A37" s="18">
        <v>850</v>
      </c>
      <c r="B37" s="15" t="s">
        <v>125</v>
      </c>
      <c r="C37" s="16" t="s">
        <v>126</v>
      </c>
      <c r="D37" s="11">
        <f t="shared" si="80"/>
        <v>37.870379999999997</v>
      </c>
      <c r="E37" s="11">
        <f t="shared" si="81"/>
        <v>0</v>
      </c>
      <c r="F37" s="12">
        <f t="shared" si="82"/>
        <v>0</v>
      </c>
      <c r="G37" s="11">
        <f t="shared" si="83"/>
        <v>0</v>
      </c>
      <c r="H37" s="12">
        <f t="shared" si="84"/>
        <v>0</v>
      </c>
      <c r="I37" s="11">
        <f t="shared" si="85"/>
        <v>0</v>
      </c>
      <c r="J37" s="12">
        <f t="shared" si="86"/>
        <v>0</v>
      </c>
      <c r="K37" s="11">
        <f t="shared" si="87"/>
        <v>0</v>
      </c>
      <c r="L37" s="12">
        <f t="shared" si="88"/>
        <v>0</v>
      </c>
      <c r="M37" s="11">
        <f t="shared" si="89"/>
        <v>37.870379999999997</v>
      </c>
      <c r="N37" s="12">
        <f t="shared" si="90"/>
        <v>1</v>
      </c>
      <c r="O37" s="11">
        <f t="shared" si="91"/>
        <v>0</v>
      </c>
      <c r="P37" s="12">
        <f t="shared" si="92"/>
        <v>0</v>
      </c>
      <c r="Q37" s="17">
        <v>0</v>
      </c>
      <c r="R37" s="17">
        <v>37.870379999999997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37.870379999999997</v>
      </c>
      <c r="AF37" s="17">
        <v>0</v>
      </c>
      <c r="AG37" s="17">
        <v>0</v>
      </c>
      <c r="AH37" s="17">
        <v>0</v>
      </c>
    </row>
    <row r="38" spans="1:34" ht="22.5">
      <c r="A38" s="18">
        <v>851</v>
      </c>
      <c r="B38" s="15" t="s">
        <v>72</v>
      </c>
      <c r="C38" s="16" t="s">
        <v>73</v>
      </c>
      <c r="D38" s="11">
        <f t="shared" si="80"/>
        <v>24.645</v>
      </c>
      <c r="E38" s="11">
        <f t="shared" si="81"/>
        <v>0</v>
      </c>
      <c r="F38" s="12">
        <f t="shared" si="82"/>
        <v>0</v>
      </c>
      <c r="G38" s="11">
        <f t="shared" si="83"/>
        <v>0</v>
      </c>
      <c r="H38" s="12">
        <f t="shared" si="84"/>
        <v>0</v>
      </c>
      <c r="I38" s="11">
        <f t="shared" si="85"/>
        <v>0</v>
      </c>
      <c r="J38" s="12">
        <f t="shared" si="86"/>
        <v>0</v>
      </c>
      <c r="K38" s="11">
        <f t="shared" si="87"/>
        <v>0</v>
      </c>
      <c r="L38" s="12">
        <f t="shared" si="88"/>
        <v>0</v>
      </c>
      <c r="M38" s="11">
        <f t="shared" si="89"/>
        <v>24.645</v>
      </c>
      <c r="N38" s="12">
        <f t="shared" si="90"/>
        <v>1</v>
      </c>
      <c r="O38" s="11">
        <f t="shared" si="91"/>
        <v>0</v>
      </c>
      <c r="P38" s="12">
        <f t="shared" si="92"/>
        <v>0</v>
      </c>
      <c r="Q38" s="17">
        <v>0</v>
      </c>
      <c r="R38" s="17">
        <v>24.645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24.645</v>
      </c>
      <c r="AF38" s="17">
        <v>0</v>
      </c>
      <c r="AG38" s="17">
        <v>0</v>
      </c>
      <c r="AH38" s="17">
        <v>0</v>
      </c>
    </row>
    <row r="39" spans="1:34" ht="22.5">
      <c r="A39" s="18">
        <v>857</v>
      </c>
      <c r="B39" s="15" t="s">
        <v>127</v>
      </c>
      <c r="C39" s="16" t="s">
        <v>128</v>
      </c>
      <c r="D39" s="11">
        <f t="shared" si="80"/>
        <v>38.15</v>
      </c>
      <c r="E39" s="11">
        <f t="shared" si="81"/>
        <v>0</v>
      </c>
      <c r="F39" s="12">
        <f t="shared" si="82"/>
        <v>0</v>
      </c>
      <c r="G39" s="11">
        <f t="shared" si="83"/>
        <v>0</v>
      </c>
      <c r="H39" s="12">
        <f t="shared" si="84"/>
        <v>0</v>
      </c>
      <c r="I39" s="11">
        <f t="shared" si="85"/>
        <v>0</v>
      </c>
      <c r="J39" s="12">
        <f t="shared" si="86"/>
        <v>0</v>
      </c>
      <c r="K39" s="11">
        <f t="shared" si="87"/>
        <v>0</v>
      </c>
      <c r="L39" s="12">
        <f t="shared" si="88"/>
        <v>0</v>
      </c>
      <c r="M39" s="11">
        <f t="shared" si="89"/>
        <v>38.15</v>
      </c>
      <c r="N39" s="12">
        <f t="shared" si="90"/>
        <v>1</v>
      </c>
      <c r="O39" s="11">
        <f t="shared" si="91"/>
        <v>0</v>
      </c>
      <c r="P39" s="12">
        <f t="shared" si="92"/>
        <v>0</v>
      </c>
      <c r="Q39" s="17">
        <v>0</v>
      </c>
      <c r="R39" s="17">
        <v>38.15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38.15</v>
      </c>
      <c r="AF39" s="17">
        <v>0</v>
      </c>
      <c r="AG39" s="17">
        <v>0</v>
      </c>
      <c r="AH39" s="17">
        <v>0</v>
      </c>
    </row>
    <row r="40" spans="1:34" ht="22.5">
      <c r="A40" s="18">
        <v>885</v>
      </c>
      <c r="B40" s="15" t="s">
        <v>74</v>
      </c>
      <c r="C40" s="16" t="s">
        <v>75</v>
      </c>
      <c r="D40" s="11">
        <f t="shared" si="80"/>
        <v>197.64699999999999</v>
      </c>
      <c r="E40" s="11">
        <f t="shared" si="81"/>
        <v>0</v>
      </c>
      <c r="F40" s="12">
        <f t="shared" si="82"/>
        <v>0</v>
      </c>
      <c r="G40" s="11">
        <f t="shared" si="83"/>
        <v>0</v>
      </c>
      <c r="H40" s="12">
        <f t="shared" si="84"/>
        <v>0</v>
      </c>
      <c r="I40" s="11">
        <f t="shared" si="85"/>
        <v>0</v>
      </c>
      <c r="J40" s="12">
        <f t="shared" si="86"/>
        <v>0</v>
      </c>
      <c r="K40" s="11">
        <f t="shared" si="87"/>
        <v>0</v>
      </c>
      <c r="L40" s="12">
        <f t="shared" si="88"/>
        <v>0</v>
      </c>
      <c r="M40" s="11">
        <f t="shared" si="89"/>
        <v>197.64699999999999</v>
      </c>
      <c r="N40" s="12">
        <f t="shared" si="90"/>
        <v>1</v>
      </c>
      <c r="O40" s="11">
        <f t="shared" si="91"/>
        <v>0</v>
      </c>
      <c r="P40" s="12">
        <f t="shared" si="92"/>
        <v>0</v>
      </c>
      <c r="Q40" s="17">
        <v>0</v>
      </c>
      <c r="R40" s="17">
        <v>101.08499999999999</v>
      </c>
      <c r="S40" s="17">
        <v>96.561999999999998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101.08499999999999</v>
      </c>
      <c r="AF40" s="17">
        <v>0</v>
      </c>
      <c r="AG40" s="17">
        <v>96.561999999999998</v>
      </c>
      <c r="AH40" s="17">
        <v>0</v>
      </c>
    </row>
    <row r="41" spans="1:34" ht="22.5">
      <c r="A41" s="18">
        <v>886</v>
      </c>
      <c r="B41" s="15" t="s">
        <v>78</v>
      </c>
      <c r="C41" s="16" t="s">
        <v>79</v>
      </c>
      <c r="D41" s="11">
        <f t="shared" si="80"/>
        <v>11730.865567000001</v>
      </c>
      <c r="E41" s="11">
        <f t="shared" si="81"/>
        <v>0</v>
      </c>
      <c r="F41" s="12">
        <f t="shared" si="82"/>
        <v>0</v>
      </c>
      <c r="G41" s="11">
        <f t="shared" si="83"/>
        <v>0</v>
      </c>
      <c r="H41" s="12">
        <f t="shared" si="84"/>
        <v>0</v>
      </c>
      <c r="I41" s="11">
        <f t="shared" si="85"/>
        <v>537.6</v>
      </c>
      <c r="J41" s="12">
        <f t="shared" si="86"/>
        <v>4.5827820370929667E-2</v>
      </c>
      <c r="K41" s="11">
        <f t="shared" si="87"/>
        <v>0</v>
      </c>
      <c r="L41" s="12">
        <f t="shared" si="88"/>
        <v>0</v>
      </c>
      <c r="M41" s="11">
        <f t="shared" si="89"/>
        <v>11191.634567000001</v>
      </c>
      <c r="N41" s="12">
        <f t="shared" si="90"/>
        <v>0.95403314470528877</v>
      </c>
      <c r="O41" s="11">
        <f t="shared" si="91"/>
        <v>1.631</v>
      </c>
      <c r="P41" s="12">
        <f t="shared" si="92"/>
        <v>1.390349237815965E-4</v>
      </c>
      <c r="Q41" s="17">
        <v>345.33</v>
      </c>
      <c r="R41" s="17">
        <v>9053.6212670000004</v>
      </c>
      <c r="S41" s="17">
        <v>2331.9142999999999</v>
      </c>
      <c r="T41" s="17">
        <v>0</v>
      </c>
      <c r="U41" s="17">
        <v>537.6</v>
      </c>
      <c r="V41" s="17">
        <v>537.6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9111.4795670000003</v>
      </c>
      <c r="AF41" s="17">
        <v>0</v>
      </c>
      <c r="AG41" s="17">
        <v>2080.1550000000002</v>
      </c>
      <c r="AH41" s="17">
        <v>1.631</v>
      </c>
    </row>
    <row r="42" spans="1:34" ht="22.5">
      <c r="A42" s="18">
        <v>887</v>
      </c>
      <c r="B42" s="15" t="s">
        <v>80</v>
      </c>
      <c r="C42" s="16" t="s">
        <v>81</v>
      </c>
      <c r="D42" s="11">
        <f t="shared" si="80"/>
        <v>6355.4516590000003</v>
      </c>
      <c r="E42" s="11">
        <f t="shared" si="81"/>
        <v>0</v>
      </c>
      <c r="F42" s="12">
        <f t="shared" si="82"/>
        <v>0</v>
      </c>
      <c r="G42" s="11">
        <f t="shared" si="83"/>
        <v>0</v>
      </c>
      <c r="H42" s="12">
        <f t="shared" si="84"/>
        <v>0</v>
      </c>
      <c r="I42" s="11">
        <f t="shared" si="85"/>
        <v>46.82</v>
      </c>
      <c r="J42" s="12">
        <f t="shared" si="86"/>
        <v>7.3669036462102365E-3</v>
      </c>
      <c r="K42" s="11">
        <f t="shared" si="87"/>
        <v>0</v>
      </c>
      <c r="L42" s="12">
        <f t="shared" si="88"/>
        <v>0</v>
      </c>
      <c r="M42" s="11">
        <f t="shared" si="89"/>
        <v>6308.6316590000006</v>
      </c>
      <c r="N42" s="12">
        <f t="shared" si="90"/>
        <v>0.99263309635378982</v>
      </c>
      <c r="O42" s="11">
        <f t="shared" si="91"/>
        <v>0</v>
      </c>
      <c r="P42" s="12">
        <f t="shared" si="92"/>
        <v>0</v>
      </c>
      <c r="Q42" s="17">
        <v>42.97</v>
      </c>
      <c r="R42" s="17">
        <v>5265.0466589999996</v>
      </c>
      <c r="S42" s="17">
        <v>1047.4349999999999</v>
      </c>
      <c r="T42" s="17">
        <v>0</v>
      </c>
      <c r="U42" s="17">
        <v>46.82</v>
      </c>
      <c r="V42" s="17">
        <v>46.82</v>
      </c>
      <c r="W42" s="17">
        <v>46.82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5274.6616590000003</v>
      </c>
      <c r="AF42" s="17">
        <v>0</v>
      </c>
      <c r="AG42" s="17">
        <v>1033.97</v>
      </c>
      <c r="AH42" s="17">
        <v>0</v>
      </c>
    </row>
    <row r="43" spans="1:34" ht="22.5">
      <c r="A43" s="18">
        <v>888</v>
      </c>
      <c r="B43" s="15" t="s">
        <v>83</v>
      </c>
      <c r="C43" s="16" t="s">
        <v>84</v>
      </c>
      <c r="D43" s="11">
        <f t="shared" si="80"/>
        <v>2671.64138</v>
      </c>
      <c r="E43" s="11">
        <f t="shared" si="81"/>
        <v>0</v>
      </c>
      <c r="F43" s="12">
        <f t="shared" si="82"/>
        <v>0</v>
      </c>
      <c r="G43" s="11">
        <f t="shared" si="83"/>
        <v>0</v>
      </c>
      <c r="H43" s="12">
        <f t="shared" si="84"/>
        <v>0</v>
      </c>
      <c r="I43" s="11">
        <f t="shared" si="85"/>
        <v>815.62</v>
      </c>
      <c r="J43" s="12">
        <f t="shared" si="86"/>
        <v>0.30528797993089923</v>
      </c>
      <c r="K43" s="11">
        <f t="shared" si="87"/>
        <v>0</v>
      </c>
      <c r="L43" s="12">
        <f t="shared" si="88"/>
        <v>0</v>
      </c>
      <c r="M43" s="11">
        <f t="shared" si="89"/>
        <v>1856.0213800000001</v>
      </c>
      <c r="N43" s="12">
        <f t="shared" si="90"/>
        <v>0.69471202006910082</v>
      </c>
      <c r="O43" s="11">
        <f t="shared" si="91"/>
        <v>0</v>
      </c>
      <c r="P43" s="12">
        <f t="shared" si="92"/>
        <v>0</v>
      </c>
      <c r="Q43" s="17">
        <v>538.77</v>
      </c>
      <c r="R43" s="17">
        <v>663.00837999999999</v>
      </c>
      <c r="S43" s="17">
        <v>1469.8630000000001</v>
      </c>
      <c r="T43" s="17">
        <v>0</v>
      </c>
      <c r="U43" s="17">
        <v>815.62</v>
      </c>
      <c r="V43" s="17">
        <v>815.62</v>
      </c>
      <c r="W43" s="17">
        <v>815.62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811.47438</v>
      </c>
      <c r="AF43" s="17">
        <v>0</v>
      </c>
      <c r="AG43" s="17">
        <v>1044.547</v>
      </c>
      <c r="AH43" s="17">
        <v>0</v>
      </c>
    </row>
    <row r="44" spans="1:34">
      <c r="A44" s="18">
        <v>901</v>
      </c>
      <c r="B44" s="15" t="s">
        <v>147</v>
      </c>
      <c r="C44" s="16" t="s">
        <v>148</v>
      </c>
      <c r="D44" s="11">
        <f t="shared" si="80"/>
        <v>30</v>
      </c>
      <c r="E44" s="11">
        <f t="shared" si="81"/>
        <v>0</v>
      </c>
      <c r="F44" s="12">
        <f t="shared" si="82"/>
        <v>0</v>
      </c>
      <c r="G44" s="11">
        <f t="shared" si="83"/>
        <v>0</v>
      </c>
      <c r="H44" s="12">
        <f t="shared" si="84"/>
        <v>0</v>
      </c>
      <c r="I44" s="11">
        <f t="shared" si="85"/>
        <v>30</v>
      </c>
      <c r="J44" s="12">
        <f t="shared" si="86"/>
        <v>1</v>
      </c>
      <c r="K44" s="11">
        <f t="shared" si="87"/>
        <v>0</v>
      </c>
      <c r="L44" s="12">
        <f t="shared" si="88"/>
        <v>0</v>
      </c>
      <c r="M44" s="11">
        <f t="shared" si="89"/>
        <v>0</v>
      </c>
      <c r="N44" s="12">
        <f t="shared" si="90"/>
        <v>0</v>
      </c>
      <c r="O44" s="11">
        <f t="shared" si="91"/>
        <v>0</v>
      </c>
      <c r="P44" s="12">
        <f t="shared" si="92"/>
        <v>0</v>
      </c>
      <c r="Q44" s="17">
        <v>0</v>
      </c>
      <c r="R44" s="17">
        <v>30</v>
      </c>
      <c r="S44" s="17">
        <v>0</v>
      </c>
      <c r="T44" s="17">
        <v>0</v>
      </c>
      <c r="U44" s="17">
        <v>0</v>
      </c>
      <c r="V44" s="17">
        <v>30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</row>
    <row r="45" spans="1:34">
      <c r="A45" s="18">
        <v>902</v>
      </c>
      <c r="B45" s="15" t="s">
        <v>85</v>
      </c>
      <c r="C45" s="16" t="s">
        <v>86</v>
      </c>
      <c r="D45" s="11">
        <f t="shared" si="80"/>
        <v>5464.2</v>
      </c>
      <c r="E45" s="11">
        <f t="shared" si="81"/>
        <v>0</v>
      </c>
      <c r="F45" s="12">
        <f t="shared" si="82"/>
        <v>0</v>
      </c>
      <c r="G45" s="11">
        <f>V45</f>
        <v>3584.77</v>
      </c>
      <c r="H45" s="12">
        <f t="shared" si="84"/>
        <v>0.65604663079682302</v>
      </c>
      <c r="I45" s="11">
        <f>X45+AB45</f>
        <v>0</v>
      </c>
      <c r="J45" s="12">
        <f t="shared" si="86"/>
        <v>0</v>
      </c>
      <c r="K45" s="11">
        <f t="shared" si="87"/>
        <v>0</v>
      </c>
      <c r="L45" s="12">
        <f t="shared" si="88"/>
        <v>0</v>
      </c>
      <c r="M45" s="11">
        <f t="shared" si="89"/>
        <v>1879.43</v>
      </c>
      <c r="N45" s="12">
        <f t="shared" si="90"/>
        <v>0.34395336920317704</v>
      </c>
      <c r="O45" s="11">
        <f t="shared" si="91"/>
        <v>0</v>
      </c>
      <c r="P45" s="12">
        <f t="shared" si="92"/>
        <v>0</v>
      </c>
      <c r="Q45" s="17">
        <v>1700</v>
      </c>
      <c r="R45" s="17">
        <v>534.23</v>
      </c>
      <c r="S45" s="17">
        <v>3229.97</v>
      </c>
      <c r="T45" s="17">
        <v>0</v>
      </c>
      <c r="U45" s="17">
        <v>3584.77</v>
      </c>
      <c r="V45" s="17">
        <v>3584.77</v>
      </c>
      <c r="W45" s="17">
        <v>3584.77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534.23</v>
      </c>
      <c r="AF45" s="17">
        <v>0</v>
      </c>
      <c r="AG45" s="17">
        <v>1345.2</v>
      </c>
      <c r="AH45" s="17">
        <v>0</v>
      </c>
    </row>
    <row r="46" spans="1:34">
      <c r="A46" s="18">
        <v>903</v>
      </c>
      <c r="B46" s="15" t="s">
        <v>107</v>
      </c>
      <c r="C46" s="16" t="s">
        <v>108</v>
      </c>
      <c r="D46" s="11">
        <f t="shared" si="80"/>
        <v>7734.73</v>
      </c>
      <c r="E46" s="11">
        <f t="shared" si="81"/>
        <v>0</v>
      </c>
      <c r="F46" s="12">
        <f t="shared" ref="F46:F52" si="93">E46/D46</f>
        <v>0</v>
      </c>
      <c r="G46" s="11">
        <f>V46</f>
        <v>7734.73</v>
      </c>
      <c r="H46" s="12">
        <f t="shared" ref="H46:H52" si="94">G46/D46</f>
        <v>1</v>
      </c>
      <c r="I46" s="11">
        <f>X46+AB46</f>
        <v>0</v>
      </c>
      <c r="J46" s="12">
        <f t="shared" ref="J46:J52" si="95">I46/D46</f>
        <v>0</v>
      </c>
      <c r="K46" s="11">
        <f t="shared" si="87"/>
        <v>0</v>
      </c>
      <c r="L46" s="12">
        <f t="shared" ref="L46:L52" si="96">K46/D46</f>
        <v>0</v>
      </c>
      <c r="M46" s="11">
        <f t="shared" si="89"/>
        <v>0</v>
      </c>
      <c r="N46" s="12">
        <f t="shared" ref="N46:N52" si="97">M46/D46</f>
        <v>0</v>
      </c>
      <c r="O46" s="11">
        <f t="shared" si="91"/>
        <v>0</v>
      </c>
      <c r="P46" s="12">
        <f t="shared" ref="P46:P52" si="98">O46/D46</f>
        <v>0</v>
      </c>
      <c r="Q46" s="17">
        <v>145.9</v>
      </c>
      <c r="R46" s="17">
        <v>0</v>
      </c>
      <c r="S46" s="17">
        <v>7588.83</v>
      </c>
      <c r="T46" s="17">
        <v>0</v>
      </c>
      <c r="U46" s="17">
        <v>7734.73</v>
      </c>
      <c r="V46" s="17">
        <v>7734.73</v>
      </c>
      <c r="W46" s="17">
        <v>7734.73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</row>
    <row r="47" spans="1:34">
      <c r="A47" s="18">
        <v>910</v>
      </c>
      <c r="B47" s="15" t="s">
        <v>87</v>
      </c>
      <c r="C47" s="16" t="s">
        <v>88</v>
      </c>
      <c r="D47" s="11">
        <f t="shared" ref="D47:D52" si="99">Q47+R47+S47</f>
        <v>1197.3999999999999</v>
      </c>
      <c r="E47" s="11">
        <f t="shared" ref="E47:E52" si="100">AA47</f>
        <v>0</v>
      </c>
      <c r="F47" s="12">
        <f t="shared" si="93"/>
        <v>0</v>
      </c>
      <c r="G47" s="11">
        <f t="shared" ref="G47:G52" si="101">X47</f>
        <v>0</v>
      </c>
      <c r="H47" s="12">
        <f t="shared" si="94"/>
        <v>0</v>
      </c>
      <c r="I47" s="11">
        <f t="shared" ref="I47:I52" si="102">V47-X47+AB47</f>
        <v>0</v>
      </c>
      <c r="J47" s="12">
        <f t="shared" si="95"/>
        <v>0</v>
      </c>
      <c r="K47" s="11">
        <f t="shared" ref="K47:K52" si="103">Y47+AC47</f>
        <v>0</v>
      </c>
      <c r="L47" s="12">
        <f t="shared" si="96"/>
        <v>0</v>
      </c>
      <c r="M47" s="11">
        <f t="shared" ref="M47:M52" si="104">AE47+AG47</f>
        <v>1197.4000000000001</v>
      </c>
      <c r="N47" s="12">
        <f t="shared" si="97"/>
        <v>1.0000000000000002</v>
      </c>
      <c r="O47" s="11">
        <f t="shared" ref="O47:O52" si="105">AD47+AF47+AH47</f>
        <v>0</v>
      </c>
      <c r="P47" s="12">
        <f t="shared" si="98"/>
        <v>0</v>
      </c>
      <c r="Q47" s="17">
        <v>0</v>
      </c>
      <c r="R47" s="17">
        <v>3.3</v>
      </c>
      <c r="S47" s="17">
        <v>1194.0999999999999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1197.4000000000001</v>
      </c>
      <c r="AF47" s="17">
        <v>0</v>
      </c>
      <c r="AG47" s="17">
        <v>0</v>
      </c>
      <c r="AH47" s="17">
        <v>0</v>
      </c>
    </row>
    <row r="48" spans="1:34">
      <c r="A48" s="18">
        <v>922</v>
      </c>
      <c r="B48" s="15" t="s">
        <v>109</v>
      </c>
      <c r="C48" s="16" t="s">
        <v>110</v>
      </c>
      <c r="D48" s="11">
        <f t="shared" si="99"/>
        <v>3.6</v>
      </c>
      <c r="E48" s="11">
        <f t="shared" si="100"/>
        <v>0</v>
      </c>
      <c r="F48" s="12">
        <f t="shared" si="93"/>
        <v>0</v>
      </c>
      <c r="G48" s="11">
        <f t="shared" si="101"/>
        <v>0</v>
      </c>
      <c r="H48" s="12">
        <f t="shared" si="94"/>
        <v>0</v>
      </c>
      <c r="I48" s="11">
        <f t="shared" si="102"/>
        <v>3.6</v>
      </c>
      <c r="J48" s="12">
        <f t="shared" si="95"/>
        <v>1</v>
      </c>
      <c r="K48" s="11">
        <f t="shared" si="103"/>
        <v>0</v>
      </c>
      <c r="L48" s="12">
        <f t="shared" si="96"/>
        <v>0</v>
      </c>
      <c r="M48" s="11">
        <f t="shared" si="104"/>
        <v>0</v>
      </c>
      <c r="N48" s="12">
        <f t="shared" si="97"/>
        <v>0</v>
      </c>
      <c r="O48" s="11">
        <f t="shared" si="105"/>
        <v>0</v>
      </c>
      <c r="P48" s="12">
        <f t="shared" si="98"/>
        <v>0</v>
      </c>
      <c r="Q48" s="17">
        <v>3.6</v>
      </c>
      <c r="R48" s="17">
        <v>0</v>
      </c>
      <c r="S48" s="17">
        <v>0</v>
      </c>
      <c r="T48" s="17">
        <v>0</v>
      </c>
      <c r="U48" s="17">
        <v>3.6</v>
      </c>
      <c r="V48" s="17">
        <v>3.6</v>
      </c>
      <c r="W48" s="17">
        <v>3.6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</row>
    <row r="49" spans="1:34">
      <c r="A49" s="18">
        <v>924</v>
      </c>
      <c r="B49" s="15" t="s">
        <v>129</v>
      </c>
      <c r="C49" s="16" t="s">
        <v>130</v>
      </c>
      <c r="D49" s="11">
        <f t="shared" si="99"/>
        <v>2.2440000000000002</v>
      </c>
      <c r="E49" s="11">
        <f t="shared" si="100"/>
        <v>0</v>
      </c>
      <c r="F49" s="12">
        <f t="shared" si="93"/>
        <v>0</v>
      </c>
      <c r="G49" s="11">
        <f t="shared" si="101"/>
        <v>0</v>
      </c>
      <c r="H49" s="12">
        <f t="shared" si="94"/>
        <v>0</v>
      </c>
      <c r="I49" s="11">
        <f t="shared" si="102"/>
        <v>0</v>
      </c>
      <c r="J49" s="12">
        <f t="shared" si="95"/>
        <v>0</v>
      </c>
      <c r="K49" s="11">
        <f t="shared" si="103"/>
        <v>0</v>
      </c>
      <c r="L49" s="12">
        <f t="shared" si="96"/>
        <v>0</v>
      </c>
      <c r="M49" s="11">
        <f t="shared" si="104"/>
        <v>2.2440000000000002</v>
      </c>
      <c r="N49" s="12">
        <f t="shared" si="97"/>
        <v>1</v>
      </c>
      <c r="O49" s="11">
        <f t="shared" si="105"/>
        <v>0</v>
      </c>
      <c r="P49" s="12">
        <f t="shared" si="98"/>
        <v>0</v>
      </c>
      <c r="Q49" s="17">
        <v>0</v>
      </c>
      <c r="R49" s="17">
        <v>2.2440000000000002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2.2440000000000002</v>
      </c>
      <c r="AF49" s="17">
        <v>0</v>
      </c>
      <c r="AG49" s="17">
        <v>0</v>
      </c>
      <c r="AH49" s="17">
        <v>0</v>
      </c>
    </row>
    <row r="50" spans="1:34" ht="22.5">
      <c r="A50" s="18">
        <v>925</v>
      </c>
      <c r="B50" s="15" t="s">
        <v>59</v>
      </c>
      <c r="C50" s="16" t="s">
        <v>60</v>
      </c>
      <c r="D50" s="11">
        <f t="shared" si="99"/>
        <v>54.129999999999995</v>
      </c>
      <c r="E50" s="11">
        <f t="shared" si="100"/>
        <v>0</v>
      </c>
      <c r="F50" s="12">
        <f t="shared" si="93"/>
        <v>0</v>
      </c>
      <c r="G50" s="11">
        <f t="shared" si="101"/>
        <v>0</v>
      </c>
      <c r="H50" s="12">
        <f t="shared" si="94"/>
        <v>0</v>
      </c>
      <c r="I50" s="11">
        <f t="shared" si="102"/>
        <v>46.73</v>
      </c>
      <c r="J50" s="12">
        <f t="shared" si="95"/>
        <v>0.86329207463513769</v>
      </c>
      <c r="K50" s="11">
        <f t="shared" si="103"/>
        <v>0</v>
      </c>
      <c r="L50" s="12">
        <f t="shared" si="96"/>
        <v>0</v>
      </c>
      <c r="M50" s="11">
        <f t="shared" si="104"/>
        <v>7.4</v>
      </c>
      <c r="N50" s="12">
        <f t="shared" si="97"/>
        <v>0.1367079253648624</v>
      </c>
      <c r="O50" s="11">
        <f t="shared" si="105"/>
        <v>0</v>
      </c>
      <c r="P50" s="12">
        <f t="shared" si="98"/>
        <v>0</v>
      </c>
      <c r="Q50" s="17">
        <v>0</v>
      </c>
      <c r="R50" s="17">
        <v>7.4</v>
      </c>
      <c r="S50" s="17">
        <v>46.73</v>
      </c>
      <c r="T50" s="17">
        <v>0</v>
      </c>
      <c r="U50" s="17">
        <v>46.73</v>
      </c>
      <c r="V50" s="17">
        <v>46.73</v>
      </c>
      <c r="W50" s="17">
        <v>46.73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7.4</v>
      </c>
      <c r="AF50" s="17">
        <v>0</v>
      </c>
      <c r="AG50" s="17">
        <v>0</v>
      </c>
      <c r="AH50" s="17">
        <v>0</v>
      </c>
    </row>
    <row r="51" spans="1:34">
      <c r="A51" s="18">
        <v>926</v>
      </c>
      <c r="B51" s="15" t="s">
        <v>89</v>
      </c>
      <c r="C51" s="16" t="s">
        <v>90</v>
      </c>
      <c r="D51" s="11">
        <f t="shared" si="99"/>
        <v>530.86</v>
      </c>
      <c r="E51" s="11">
        <f t="shared" si="100"/>
        <v>0</v>
      </c>
      <c r="F51" s="12">
        <f t="shared" si="93"/>
        <v>0</v>
      </c>
      <c r="G51" s="11">
        <f t="shared" si="101"/>
        <v>0</v>
      </c>
      <c r="H51" s="12">
        <f t="shared" si="94"/>
        <v>0</v>
      </c>
      <c r="I51" s="11">
        <f t="shared" si="102"/>
        <v>0</v>
      </c>
      <c r="J51" s="12">
        <f t="shared" si="95"/>
        <v>0</v>
      </c>
      <c r="K51" s="11">
        <f t="shared" si="103"/>
        <v>0</v>
      </c>
      <c r="L51" s="12">
        <f t="shared" si="96"/>
        <v>0</v>
      </c>
      <c r="M51" s="11">
        <f t="shared" si="104"/>
        <v>530.86</v>
      </c>
      <c r="N51" s="12">
        <f t="shared" si="97"/>
        <v>1</v>
      </c>
      <c r="O51" s="11">
        <f t="shared" si="105"/>
        <v>0</v>
      </c>
      <c r="P51" s="12">
        <f t="shared" si="98"/>
        <v>0</v>
      </c>
      <c r="Q51" s="17">
        <v>202.14</v>
      </c>
      <c r="R51" s="17">
        <v>0</v>
      </c>
      <c r="S51" s="17">
        <v>328.72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4.22</v>
      </c>
      <c r="AF51" s="17">
        <v>0</v>
      </c>
      <c r="AG51" s="17">
        <v>526.64</v>
      </c>
      <c r="AH51" s="17">
        <v>0</v>
      </c>
    </row>
    <row r="52" spans="1:34" ht="22.5">
      <c r="A52" s="18">
        <v>942</v>
      </c>
      <c r="B52" s="15" t="s">
        <v>91</v>
      </c>
      <c r="C52" s="16" t="s">
        <v>92</v>
      </c>
      <c r="D52" s="11">
        <f t="shared" si="99"/>
        <v>33.299999999999997</v>
      </c>
      <c r="E52" s="11">
        <f t="shared" si="100"/>
        <v>0</v>
      </c>
      <c r="F52" s="12">
        <f t="shared" si="93"/>
        <v>0</v>
      </c>
      <c r="G52" s="11">
        <f t="shared" si="101"/>
        <v>0</v>
      </c>
      <c r="H52" s="12">
        <f t="shared" si="94"/>
        <v>0</v>
      </c>
      <c r="I52" s="11">
        <f t="shared" si="102"/>
        <v>0</v>
      </c>
      <c r="J52" s="12">
        <f t="shared" si="95"/>
        <v>0</v>
      </c>
      <c r="K52" s="11">
        <f t="shared" si="103"/>
        <v>0</v>
      </c>
      <c r="L52" s="12">
        <f t="shared" si="96"/>
        <v>0</v>
      </c>
      <c r="M52" s="11">
        <f t="shared" si="104"/>
        <v>33.299999999999997</v>
      </c>
      <c r="N52" s="12">
        <f t="shared" si="97"/>
        <v>1</v>
      </c>
      <c r="O52" s="11">
        <f t="shared" si="105"/>
        <v>0</v>
      </c>
      <c r="P52" s="12">
        <f t="shared" si="98"/>
        <v>0</v>
      </c>
      <c r="Q52" s="17">
        <v>0</v>
      </c>
      <c r="R52" s="17">
        <v>33.299999999999997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33.299999999999997</v>
      </c>
      <c r="AF52" s="17">
        <v>0</v>
      </c>
      <c r="AG52" s="17">
        <v>0</v>
      </c>
      <c r="AH52" s="17">
        <v>0</v>
      </c>
    </row>
    <row r="53" spans="1:34" ht="22.5">
      <c r="A53" s="18">
        <v>1007</v>
      </c>
      <c r="B53" s="15" t="s">
        <v>93</v>
      </c>
      <c r="C53" s="16" t="s">
        <v>94</v>
      </c>
      <c r="D53" s="11">
        <f t="shared" ref="D53:D61" si="106">Q53+R53+S53</f>
        <v>2838.8425139999999</v>
      </c>
      <c r="E53" s="11">
        <f t="shared" ref="E53:E61" si="107">AA53</f>
        <v>9.6</v>
      </c>
      <c r="F53" s="12">
        <f t="shared" ref="F53:F61" si="108">E53/D53</f>
        <v>3.3816599380405081E-3</v>
      </c>
      <c r="G53" s="11">
        <f t="shared" ref="G53:G61" si="109">X53</f>
        <v>0</v>
      </c>
      <c r="H53" s="12">
        <f t="shared" ref="H53:H61" si="110">G53/D53</f>
        <v>0</v>
      </c>
      <c r="I53" s="11">
        <f t="shared" ref="I53:I61" si="111">V53-X53+AB53</f>
        <v>254.04600000000002</v>
      </c>
      <c r="J53" s="12">
        <f t="shared" ref="J53:J61" si="112">I53/D53</f>
        <v>8.9489289647858225E-2</v>
      </c>
      <c r="K53" s="11">
        <f t="shared" ref="K53:K61" si="113">Y53+AC53</f>
        <v>0</v>
      </c>
      <c r="L53" s="12">
        <f t="shared" ref="L53:L61" si="114">K53/D53</f>
        <v>0</v>
      </c>
      <c r="M53" s="11">
        <f t="shared" ref="M53:M61" si="115">AE53+AG53</f>
        <v>2407.1135139999997</v>
      </c>
      <c r="N53" s="12">
        <f t="shared" ref="N53:N61" si="116">M53/D53</f>
        <v>0.84792076423017793</v>
      </c>
      <c r="O53" s="11">
        <f t="shared" ref="O53:O61" si="117">AD53+AF53+AH53</f>
        <v>168.083</v>
      </c>
      <c r="P53" s="12">
        <f t="shared" ref="P53:P61" si="118">O53/D53</f>
        <v>5.9208286183923202E-2</v>
      </c>
      <c r="Q53" s="17">
        <v>23.001000000000001</v>
      </c>
      <c r="R53" s="17">
        <v>2270.1815139999999</v>
      </c>
      <c r="S53" s="17">
        <v>545.66</v>
      </c>
      <c r="T53" s="17">
        <v>0</v>
      </c>
      <c r="U53" s="17">
        <v>0</v>
      </c>
      <c r="V53" s="17">
        <v>249.49600000000001</v>
      </c>
      <c r="W53" s="17">
        <v>178.9</v>
      </c>
      <c r="X53" s="17">
        <v>0</v>
      </c>
      <c r="Y53" s="17">
        <v>0</v>
      </c>
      <c r="Z53" s="17">
        <v>0</v>
      </c>
      <c r="AA53" s="17">
        <v>9.6</v>
      </c>
      <c r="AB53" s="17">
        <v>4.55</v>
      </c>
      <c r="AC53" s="17">
        <v>0</v>
      </c>
      <c r="AD53" s="17">
        <v>0</v>
      </c>
      <c r="AE53" s="17">
        <v>1844.8635139999999</v>
      </c>
      <c r="AF53" s="17">
        <v>0</v>
      </c>
      <c r="AG53" s="17">
        <v>562.25</v>
      </c>
      <c r="AH53" s="17">
        <v>168.083</v>
      </c>
    </row>
    <row r="54" spans="1:34" ht="22.5">
      <c r="A54" s="18">
        <v>1016</v>
      </c>
      <c r="B54" s="15" t="s">
        <v>95</v>
      </c>
      <c r="C54" s="16" t="s">
        <v>96</v>
      </c>
      <c r="D54" s="11">
        <f t="shared" si="106"/>
        <v>0.4</v>
      </c>
      <c r="E54" s="11">
        <f t="shared" si="107"/>
        <v>0</v>
      </c>
      <c r="F54" s="12">
        <f t="shared" si="108"/>
        <v>0</v>
      </c>
      <c r="G54" s="11">
        <f t="shared" si="109"/>
        <v>0</v>
      </c>
      <c r="H54" s="12">
        <f t="shared" si="110"/>
        <v>0</v>
      </c>
      <c r="I54" s="11">
        <f t="shared" si="111"/>
        <v>0</v>
      </c>
      <c r="J54" s="12">
        <f t="shared" si="112"/>
        <v>0</v>
      </c>
      <c r="K54" s="11">
        <f t="shared" si="113"/>
        <v>0</v>
      </c>
      <c r="L54" s="12">
        <f t="shared" si="114"/>
        <v>0</v>
      </c>
      <c r="M54" s="11">
        <f t="shared" si="115"/>
        <v>0.4</v>
      </c>
      <c r="N54" s="12">
        <f t="shared" si="116"/>
        <v>1</v>
      </c>
      <c r="O54" s="11">
        <f t="shared" si="117"/>
        <v>0</v>
      </c>
      <c r="P54" s="12">
        <f t="shared" si="118"/>
        <v>0</v>
      </c>
      <c r="Q54" s="17">
        <v>0</v>
      </c>
      <c r="R54" s="17">
        <v>0.4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0.4</v>
      </c>
      <c r="AF54" s="17">
        <v>0</v>
      </c>
      <c r="AG54" s="17">
        <v>0</v>
      </c>
      <c r="AH54" s="17">
        <v>0</v>
      </c>
    </row>
    <row r="55" spans="1:34">
      <c r="A55" s="18">
        <v>1021</v>
      </c>
      <c r="B55" s="15" t="s">
        <v>61</v>
      </c>
      <c r="C55" s="16" t="s">
        <v>62</v>
      </c>
      <c r="D55" s="11">
        <f t="shared" si="106"/>
        <v>5.7</v>
      </c>
      <c r="E55" s="11">
        <f t="shared" si="107"/>
        <v>0</v>
      </c>
      <c r="F55" s="12">
        <f t="shared" si="108"/>
        <v>0</v>
      </c>
      <c r="G55" s="11">
        <f t="shared" si="109"/>
        <v>0</v>
      </c>
      <c r="H55" s="12">
        <f t="shared" si="110"/>
        <v>0</v>
      </c>
      <c r="I55" s="11">
        <f t="shared" si="111"/>
        <v>0</v>
      </c>
      <c r="J55" s="12">
        <f t="shared" si="112"/>
        <v>0</v>
      </c>
      <c r="K55" s="11">
        <f t="shared" si="113"/>
        <v>0</v>
      </c>
      <c r="L55" s="12">
        <f t="shared" si="114"/>
        <v>0</v>
      </c>
      <c r="M55" s="11">
        <f t="shared" si="115"/>
        <v>5.7</v>
      </c>
      <c r="N55" s="12">
        <f t="shared" si="116"/>
        <v>1</v>
      </c>
      <c r="O55" s="11">
        <f t="shared" si="117"/>
        <v>0</v>
      </c>
      <c r="P55" s="12">
        <f t="shared" si="118"/>
        <v>0</v>
      </c>
      <c r="Q55" s="17">
        <v>0</v>
      </c>
      <c r="R55" s="17">
        <v>5.7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5.7</v>
      </c>
      <c r="AF55" s="17">
        <v>0</v>
      </c>
      <c r="AG55" s="17">
        <v>0</v>
      </c>
      <c r="AH55" s="17">
        <v>0</v>
      </c>
    </row>
    <row r="56" spans="1:34">
      <c r="A56" s="18">
        <v>1026</v>
      </c>
      <c r="B56" s="15" t="s">
        <v>113</v>
      </c>
      <c r="C56" s="16" t="s">
        <v>114</v>
      </c>
      <c r="D56" s="11">
        <f t="shared" si="106"/>
        <v>40.74</v>
      </c>
      <c r="E56" s="11">
        <f t="shared" si="107"/>
        <v>0</v>
      </c>
      <c r="F56" s="12">
        <f t="shared" si="108"/>
        <v>0</v>
      </c>
      <c r="G56" s="11">
        <f t="shared" si="109"/>
        <v>0</v>
      </c>
      <c r="H56" s="12">
        <f t="shared" si="110"/>
        <v>0</v>
      </c>
      <c r="I56" s="11">
        <f t="shared" si="111"/>
        <v>0</v>
      </c>
      <c r="J56" s="12">
        <f t="shared" si="112"/>
        <v>0</v>
      </c>
      <c r="K56" s="11">
        <f t="shared" si="113"/>
        <v>0</v>
      </c>
      <c r="L56" s="12">
        <f t="shared" si="114"/>
        <v>0</v>
      </c>
      <c r="M56" s="11">
        <f t="shared" si="115"/>
        <v>40.74</v>
      </c>
      <c r="N56" s="12">
        <f t="shared" si="116"/>
        <v>1</v>
      </c>
      <c r="O56" s="11">
        <f t="shared" si="117"/>
        <v>0</v>
      </c>
      <c r="P56" s="12">
        <f t="shared" si="118"/>
        <v>0</v>
      </c>
      <c r="Q56" s="17">
        <v>12.41</v>
      </c>
      <c r="R56" s="17">
        <v>26.37</v>
      </c>
      <c r="S56" s="17">
        <v>1.96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26.37</v>
      </c>
      <c r="AF56" s="17">
        <v>0</v>
      </c>
      <c r="AG56" s="17">
        <v>14.37</v>
      </c>
      <c r="AH56" s="17">
        <v>0</v>
      </c>
    </row>
    <row r="57" spans="1:34" ht="22.5">
      <c r="A57" s="18">
        <v>1027</v>
      </c>
      <c r="B57" s="15" t="s">
        <v>131</v>
      </c>
      <c r="C57" s="16" t="s">
        <v>132</v>
      </c>
      <c r="D57" s="11">
        <f t="shared" si="106"/>
        <v>73.239999999999995</v>
      </c>
      <c r="E57" s="11">
        <f t="shared" si="107"/>
        <v>0</v>
      </c>
      <c r="F57" s="12">
        <f t="shared" si="108"/>
        <v>0</v>
      </c>
      <c r="G57" s="11">
        <f t="shared" si="109"/>
        <v>0</v>
      </c>
      <c r="H57" s="12">
        <f t="shared" si="110"/>
        <v>0</v>
      </c>
      <c r="I57" s="11">
        <f t="shared" si="111"/>
        <v>0</v>
      </c>
      <c r="J57" s="12">
        <f t="shared" si="112"/>
        <v>0</v>
      </c>
      <c r="K57" s="11">
        <f t="shared" si="113"/>
        <v>0</v>
      </c>
      <c r="L57" s="12">
        <f t="shared" si="114"/>
        <v>0</v>
      </c>
      <c r="M57" s="11">
        <f t="shared" si="115"/>
        <v>73.239999999999995</v>
      </c>
      <c r="N57" s="12">
        <f t="shared" si="116"/>
        <v>1</v>
      </c>
      <c r="O57" s="11">
        <f t="shared" si="117"/>
        <v>0</v>
      </c>
      <c r="P57" s="12">
        <f t="shared" si="118"/>
        <v>0</v>
      </c>
      <c r="Q57" s="17">
        <v>0</v>
      </c>
      <c r="R57" s="17">
        <v>73.239999999999995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73.239999999999995</v>
      </c>
      <c r="AF57" s="17">
        <v>0</v>
      </c>
      <c r="AG57" s="17">
        <v>0</v>
      </c>
      <c r="AH57" s="17">
        <v>0</v>
      </c>
    </row>
    <row r="58" spans="1:34" ht="33.75">
      <c r="A58" s="18">
        <v>1041</v>
      </c>
      <c r="B58" s="15" t="s">
        <v>63</v>
      </c>
      <c r="C58" s="16" t="s">
        <v>64</v>
      </c>
      <c r="D58" s="11">
        <f t="shared" si="106"/>
        <v>22.1</v>
      </c>
      <c r="E58" s="11">
        <f t="shared" si="107"/>
        <v>0</v>
      </c>
      <c r="F58" s="12">
        <f t="shared" si="108"/>
        <v>0</v>
      </c>
      <c r="G58" s="11">
        <f t="shared" si="109"/>
        <v>0</v>
      </c>
      <c r="H58" s="12">
        <f t="shared" si="110"/>
        <v>0</v>
      </c>
      <c r="I58" s="11">
        <f t="shared" si="111"/>
        <v>0</v>
      </c>
      <c r="J58" s="12">
        <f t="shared" si="112"/>
        <v>0</v>
      </c>
      <c r="K58" s="11">
        <f t="shared" si="113"/>
        <v>0</v>
      </c>
      <c r="L58" s="12">
        <f t="shared" si="114"/>
        <v>0</v>
      </c>
      <c r="M58" s="11">
        <f t="shared" si="115"/>
        <v>22.1</v>
      </c>
      <c r="N58" s="12">
        <f t="shared" si="116"/>
        <v>1</v>
      </c>
      <c r="O58" s="11">
        <f t="shared" si="117"/>
        <v>0</v>
      </c>
      <c r="P58" s="12">
        <f t="shared" si="118"/>
        <v>0</v>
      </c>
      <c r="Q58" s="17">
        <v>0</v>
      </c>
      <c r="R58" s="17">
        <v>22.1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22.1</v>
      </c>
      <c r="AF58" s="17">
        <v>0</v>
      </c>
      <c r="AG58" s="17">
        <v>0</v>
      </c>
      <c r="AH58" s="17">
        <v>0</v>
      </c>
    </row>
    <row r="59" spans="1:34">
      <c r="A59" s="18">
        <v>1042</v>
      </c>
      <c r="B59" s="15" t="s">
        <v>65</v>
      </c>
      <c r="C59" s="16" t="s">
        <v>66</v>
      </c>
      <c r="D59" s="11">
        <f t="shared" si="106"/>
        <v>150.19999999999999</v>
      </c>
      <c r="E59" s="11">
        <f t="shared" si="107"/>
        <v>0</v>
      </c>
      <c r="F59" s="12">
        <f t="shared" si="108"/>
        <v>0</v>
      </c>
      <c r="G59" s="11">
        <f t="shared" si="109"/>
        <v>0</v>
      </c>
      <c r="H59" s="12">
        <f t="shared" si="110"/>
        <v>0</v>
      </c>
      <c r="I59" s="11">
        <f t="shared" si="111"/>
        <v>0</v>
      </c>
      <c r="J59" s="12">
        <f t="shared" si="112"/>
        <v>0</v>
      </c>
      <c r="K59" s="11">
        <f t="shared" si="113"/>
        <v>0</v>
      </c>
      <c r="L59" s="12">
        <f t="shared" si="114"/>
        <v>0</v>
      </c>
      <c r="M59" s="11">
        <f t="shared" si="115"/>
        <v>150.19999999999999</v>
      </c>
      <c r="N59" s="12">
        <f t="shared" si="116"/>
        <v>1</v>
      </c>
      <c r="O59" s="11">
        <f t="shared" si="117"/>
        <v>0</v>
      </c>
      <c r="P59" s="12">
        <f t="shared" si="118"/>
        <v>0</v>
      </c>
      <c r="Q59" s="17">
        <v>150.19999999999999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150.19999999999999</v>
      </c>
      <c r="AH59" s="17">
        <v>0</v>
      </c>
    </row>
    <row r="60" spans="1:34" ht="22.5">
      <c r="A60" s="18">
        <v>1043</v>
      </c>
      <c r="B60" s="15" t="s">
        <v>149</v>
      </c>
      <c r="C60" s="16" t="s">
        <v>150</v>
      </c>
      <c r="D60" s="11">
        <f t="shared" si="106"/>
        <v>7.1420000000000003</v>
      </c>
      <c r="E60" s="11">
        <f t="shared" si="107"/>
        <v>0</v>
      </c>
      <c r="F60" s="12">
        <f t="shared" si="108"/>
        <v>0</v>
      </c>
      <c r="G60" s="11">
        <f t="shared" si="109"/>
        <v>0</v>
      </c>
      <c r="H60" s="12">
        <f t="shared" si="110"/>
        <v>0</v>
      </c>
      <c r="I60" s="11">
        <f t="shared" si="111"/>
        <v>0</v>
      </c>
      <c r="J60" s="12">
        <f t="shared" si="112"/>
        <v>0</v>
      </c>
      <c r="K60" s="11">
        <f t="shared" si="113"/>
        <v>0</v>
      </c>
      <c r="L60" s="12">
        <f t="shared" si="114"/>
        <v>0</v>
      </c>
      <c r="M60" s="11">
        <f t="shared" si="115"/>
        <v>7.1420000000000003</v>
      </c>
      <c r="N60" s="12">
        <f t="shared" si="116"/>
        <v>1</v>
      </c>
      <c r="O60" s="11">
        <f t="shared" si="117"/>
        <v>0</v>
      </c>
      <c r="P60" s="12">
        <f t="shared" si="118"/>
        <v>0</v>
      </c>
      <c r="Q60" s="17">
        <v>0</v>
      </c>
      <c r="R60" s="17">
        <v>7.1420000000000003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7.1420000000000003</v>
      </c>
      <c r="AF60" s="17">
        <v>0</v>
      </c>
      <c r="AG60" s="17">
        <v>0</v>
      </c>
      <c r="AH60" s="17">
        <v>0</v>
      </c>
    </row>
    <row r="61" spans="1:34">
      <c r="A61" s="18">
        <v>1044</v>
      </c>
      <c r="B61" s="15" t="s">
        <v>97</v>
      </c>
      <c r="C61" s="16" t="s">
        <v>98</v>
      </c>
      <c r="D61" s="11">
        <f t="shared" si="106"/>
        <v>5397.7946680000005</v>
      </c>
      <c r="E61" s="11">
        <f t="shared" si="107"/>
        <v>0</v>
      </c>
      <c r="F61" s="12">
        <f t="shared" si="108"/>
        <v>0</v>
      </c>
      <c r="G61" s="11">
        <f t="shared" si="109"/>
        <v>0</v>
      </c>
      <c r="H61" s="12">
        <f t="shared" si="110"/>
        <v>0</v>
      </c>
      <c r="I61" s="11">
        <f t="shared" si="111"/>
        <v>0</v>
      </c>
      <c r="J61" s="12">
        <f t="shared" si="112"/>
        <v>0</v>
      </c>
      <c r="K61" s="11">
        <f t="shared" si="113"/>
        <v>0</v>
      </c>
      <c r="L61" s="12">
        <f t="shared" si="114"/>
        <v>0</v>
      </c>
      <c r="M61" s="11">
        <f t="shared" si="115"/>
        <v>5397.7946680000005</v>
      </c>
      <c r="N61" s="12">
        <f t="shared" si="116"/>
        <v>1</v>
      </c>
      <c r="O61" s="11">
        <f t="shared" si="117"/>
        <v>0</v>
      </c>
      <c r="P61" s="12">
        <f t="shared" si="118"/>
        <v>0</v>
      </c>
      <c r="Q61" s="17">
        <v>1228.26</v>
      </c>
      <c r="R61" s="17">
        <v>1312.264668</v>
      </c>
      <c r="S61" s="17">
        <v>2857.27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1312.264668</v>
      </c>
      <c r="AF61" s="17">
        <v>0</v>
      </c>
      <c r="AG61" s="17">
        <v>4085.53</v>
      </c>
      <c r="AH61" s="17">
        <v>0</v>
      </c>
    </row>
  </sheetData>
  <mergeCells count="32">
    <mergeCell ref="M3:N4"/>
    <mergeCell ref="O3:P4"/>
    <mergeCell ref="V3:X3"/>
    <mergeCell ref="Y3:Z3"/>
    <mergeCell ref="AH3:AH5"/>
    <mergeCell ref="S4:S5"/>
    <mergeCell ref="T4:T5"/>
    <mergeCell ref="V4:V5"/>
    <mergeCell ref="W4:X4"/>
    <mergeCell ref="Y4:Y5"/>
    <mergeCell ref="AA4:AA5"/>
    <mergeCell ref="AB4:AB5"/>
    <mergeCell ref="AC4:AC5"/>
    <mergeCell ref="AD4:AD5"/>
    <mergeCell ref="S3:T3"/>
    <mergeCell ref="U3:U5"/>
    <mergeCell ref="A1:N1"/>
    <mergeCell ref="A2:AH2"/>
    <mergeCell ref="A3:A5"/>
    <mergeCell ref="B3:B5"/>
    <mergeCell ref="C3:C5"/>
    <mergeCell ref="D3:D5"/>
    <mergeCell ref="E3:F4"/>
    <mergeCell ref="G3:H4"/>
    <mergeCell ref="AA3:AE3"/>
    <mergeCell ref="AF3:AG3"/>
    <mergeCell ref="Q3:Q5"/>
    <mergeCell ref="R3:R5"/>
    <mergeCell ref="AE4:AE5"/>
    <mergeCell ref="AF4:AG4"/>
    <mergeCell ref="I3:J4"/>
    <mergeCell ref="K3:L4"/>
  </mergeCells>
  <conditionalFormatting sqref="F31 H31 J31 L31 N31 P31 F6:F7 H6:H7 J6:J7 L6:L7 N6:N7 P6:P7 D8:P30 D32:P61">
    <cfRule type="expression" dxfId="7" priority="1" stopIfTrue="1">
      <formula>$AP6=1</formula>
    </cfRule>
    <cfRule type="expression" dxfId="6" priority="2" stopIfTrue="1">
      <formula>$AP6=10</formula>
    </cfRule>
  </conditionalFormatting>
  <printOptions horizontalCentered="1"/>
  <pageMargins left="0" right="0" top="0.98425196850393704" bottom="0.39370078740157483" header="0.51181102362204722" footer="0.19685039370078741"/>
  <pageSetup paperSize="9" scale="2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9"/>
  <sheetViews>
    <sheetView view="pageBreakPreview" zoomScale="60" zoomScaleNormal="70" workbookViewId="0">
      <selection sqref="A1:G1"/>
    </sheetView>
  </sheetViews>
  <sheetFormatPr defaultRowHeight="12.75"/>
  <cols>
    <col min="1" max="1" width="50" style="14" customWidth="1"/>
    <col min="2" max="2" width="14.28515625" style="24" customWidth="1"/>
    <col min="3" max="7" width="14.28515625" style="29" customWidth="1"/>
    <col min="8" max="229" width="9.140625" style="14"/>
    <col min="230" max="230" width="6" style="14" bestFit="1" customWidth="1"/>
    <col min="231" max="231" width="50" style="14" customWidth="1"/>
    <col min="232" max="245" width="14.28515625" style="14" customWidth="1"/>
    <col min="246" max="246" width="17.7109375" style="14" customWidth="1"/>
    <col min="247" max="247" width="16.42578125" style="14" customWidth="1"/>
    <col min="248" max="248" width="16.85546875" style="14" customWidth="1"/>
    <col min="249" max="249" width="16.5703125" style="14" customWidth="1"/>
    <col min="250" max="254" width="17.140625" style="14" customWidth="1"/>
    <col min="255" max="255" width="15.85546875" style="14" customWidth="1"/>
    <col min="256" max="256" width="17" style="14" customWidth="1"/>
    <col min="257" max="257" width="13.5703125" style="14" customWidth="1"/>
    <col min="258" max="258" width="15.5703125" style="14" customWidth="1"/>
    <col min="259" max="260" width="16.7109375" style="14" customWidth="1"/>
    <col min="261" max="261" width="15" style="14" customWidth="1"/>
    <col min="262" max="262" width="15.5703125" style="14" customWidth="1"/>
    <col min="263" max="263" width="16.42578125" style="14" customWidth="1"/>
    <col min="264" max="485" width="9.140625" style="14"/>
    <col min="486" max="486" width="6" style="14" bestFit="1" customWidth="1"/>
    <col min="487" max="487" width="50" style="14" customWidth="1"/>
    <col min="488" max="501" width="14.28515625" style="14" customWidth="1"/>
    <col min="502" max="502" width="17.7109375" style="14" customWidth="1"/>
    <col min="503" max="503" width="16.42578125" style="14" customWidth="1"/>
    <col min="504" max="504" width="16.85546875" style="14" customWidth="1"/>
    <col min="505" max="505" width="16.5703125" style="14" customWidth="1"/>
    <col min="506" max="510" width="17.140625" style="14" customWidth="1"/>
    <col min="511" max="511" width="15.85546875" style="14" customWidth="1"/>
    <col min="512" max="512" width="17" style="14" customWidth="1"/>
    <col min="513" max="513" width="13.5703125" style="14" customWidth="1"/>
    <col min="514" max="514" width="15.5703125" style="14" customWidth="1"/>
    <col min="515" max="516" width="16.7109375" style="14" customWidth="1"/>
    <col min="517" max="517" width="15" style="14" customWidth="1"/>
    <col min="518" max="518" width="15.5703125" style="14" customWidth="1"/>
    <col min="519" max="519" width="16.42578125" style="14" customWidth="1"/>
    <col min="520" max="741" width="9.140625" style="14"/>
    <col min="742" max="742" width="6" style="14" bestFit="1" customWidth="1"/>
    <col min="743" max="743" width="50" style="14" customWidth="1"/>
    <col min="744" max="757" width="14.28515625" style="14" customWidth="1"/>
    <col min="758" max="758" width="17.7109375" style="14" customWidth="1"/>
    <col min="759" max="759" width="16.42578125" style="14" customWidth="1"/>
    <col min="760" max="760" width="16.85546875" style="14" customWidth="1"/>
    <col min="761" max="761" width="16.5703125" style="14" customWidth="1"/>
    <col min="762" max="766" width="17.140625" style="14" customWidth="1"/>
    <col min="767" max="767" width="15.85546875" style="14" customWidth="1"/>
    <col min="768" max="768" width="17" style="14" customWidth="1"/>
    <col min="769" max="769" width="13.5703125" style="14" customWidth="1"/>
    <col min="770" max="770" width="15.5703125" style="14" customWidth="1"/>
    <col min="771" max="772" width="16.7109375" style="14" customWidth="1"/>
    <col min="773" max="773" width="15" style="14" customWidth="1"/>
    <col min="774" max="774" width="15.5703125" style="14" customWidth="1"/>
    <col min="775" max="775" width="16.42578125" style="14" customWidth="1"/>
    <col min="776" max="997" width="9.140625" style="14"/>
    <col min="998" max="998" width="6" style="14" bestFit="1" customWidth="1"/>
    <col min="999" max="999" width="50" style="14" customWidth="1"/>
    <col min="1000" max="1013" width="14.28515625" style="14" customWidth="1"/>
    <col min="1014" max="1014" width="17.7109375" style="14" customWidth="1"/>
    <col min="1015" max="1015" width="16.42578125" style="14" customWidth="1"/>
    <col min="1016" max="1016" width="16.85546875" style="14" customWidth="1"/>
    <col min="1017" max="1017" width="16.5703125" style="14" customWidth="1"/>
    <col min="1018" max="1022" width="17.140625" style="14" customWidth="1"/>
    <col min="1023" max="1023" width="15.85546875" style="14" customWidth="1"/>
    <col min="1024" max="1024" width="17" style="14" customWidth="1"/>
    <col min="1025" max="1025" width="13.5703125" style="14" customWidth="1"/>
    <col min="1026" max="1026" width="15.5703125" style="14" customWidth="1"/>
    <col min="1027" max="1028" width="16.7109375" style="14" customWidth="1"/>
    <col min="1029" max="1029" width="15" style="14" customWidth="1"/>
    <col min="1030" max="1030" width="15.5703125" style="14" customWidth="1"/>
    <col min="1031" max="1031" width="16.42578125" style="14" customWidth="1"/>
    <col min="1032" max="1253" width="9.140625" style="14"/>
    <col min="1254" max="1254" width="6" style="14" bestFit="1" customWidth="1"/>
    <col min="1255" max="1255" width="50" style="14" customWidth="1"/>
    <col min="1256" max="1269" width="14.28515625" style="14" customWidth="1"/>
    <col min="1270" max="1270" width="17.7109375" style="14" customWidth="1"/>
    <col min="1271" max="1271" width="16.42578125" style="14" customWidth="1"/>
    <col min="1272" max="1272" width="16.85546875" style="14" customWidth="1"/>
    <col min="1273" max="1273" width="16.5703125" style="14" customWidth="1"/>
    <col min="1274" max="1278" width="17.140625" style="14" customWidth="1"/>
    <col min="1279" max="1279" width="15.85546875" style="14" customWidth="1"/>
    <col min="1280" max="1280" width="17" style="14" customWidth="1"/>
    <col min="1281" max="1281" width="13.5703125" style="14" customWidth="1"/>
    <col min="1282" max="1282" width="15.5703125" style="14" customWidth="1"/>
    <col min="1283" max="1284" width="16.7109375" style="14" customWidth="1"/>
    <col min="1285" max="1285" width="15" style="14" customWidth="1"/>
    <col min="1286" max="1286" width="15.5703125" style="14" customWidth="1"/>
    <col min="1287" max="1287" width="16.42578125" style="14" customWidth="1"/>
    <col min="1288" max="1509" width="9.140625" style="14"/>
    <col min="1510" max="1510" width="6" style="14" bestFit="1" customWidth="1"/>
    <col min="1511" max="1511" width="50" style="14" customWidth="1"/>
    <col min="1512" max="1525" width="14.28515625" style="14" customWidth="1"/>
    <col min="1526" max="1526" width="17.7109375" style="14" customWidth="1"/>
    <col min="1527" max="1527" width="16.42578125" style="14" customWidth="1"/>
    <col min="1528" max="1528" width="16.85546875" style="14" customWidth="1"/>
    <col min="1529" max="1529" width="16.5703125" style="14" customWidth="1"/>
    <col min="1530" max="1534" width="17.140625" style="14" customWidth="1"/>
    <col min="1535" max="1535" width="15.85546875" style="14" customWidth="1"/>
    <col min="1536" max="1536" width="17" style="14" customWidth="1"/>
    <col min="1537" max="1537" width="13.5703125" style="14" customWidth="1"/>
    <col min="1538" max="1538" width="15.5703125" style="14" customWidth="1"/>
    <col min="1539" max="1540" width="16.7109375" style="14" customWidth="1"/>
    <col min="1541" max="1541" width="15" style="14" customWidth="1"/>
    <col min="1542" max="1542" width="15.5703125" style="14" customWidth="1"/>
    <col min="1543" max="1543" width="16.42578125" style="14" customWidth="1"/>
    <col min="1544" max="1765" width="9.140625" style="14"/>
    <col min="1766" max="1766" width="6" style="14" bestFit="1" customWidth="1"/>
    <col min="1767" max="1767" width="50" style="14" customWidth="1"/>
    <col min="1768" max="1781" width="14.28515625" style="14" customWidth="1"/>
    <col min="1782" max="1782" width="17.7109375" style="14" customWidth="1"/>
    <col min="1783" max="1783" width="16.42578125" style="14" customWidth="1"/>
    <col min="1784" max="1784" width="16.85546875" style="14" customWidth="1"/>
    <col min="1785" max="1785" width="16.5703125" style="14" customWidth="1"/>
    <col min="1786" max="1790" width="17.140625" style="14" customWidth="1"/>
    <col min="1791" max="1791" width="15.85546875" style="14" customWidth="1"/>
    <col min="1792" max="1792" width="17" style="14" customWidth="1"/>
    <col min="1793" max="1793" width="13.5703125" style="14" customWidth="1"/>
    <col min="1794" max="1794" width="15.5703125" style="14" customWidth="1"/>
    <col min="1795" max="1796" width="16.7109375" style="14" customWidth="1"/>
    <col min="1797" max="1797" width="15" style="14" customWidth="1"/>
    <col min="1798" max="1798" width="15.5703125" style="14" customWidth="1"/>
    <col min="1799" max="1799" width="16.42578125" style="14" customWidth="1"/>
    <col min="1800" max="2021" width="9.140625" style="14"/>
    <col min="2022" max="2022" width="6" style="14" bestFit="1" customWidth="1"/>
    <col min="2023" max="2023" width="50" style="14" customWidth="1"/>
    <col min="2024" max="2037" width="14.28515625" style="14" customWidth="1"/>
    <col min="2038" max="2038" width="17.7109375" style="14" customWidth="1"/>
    <col min="2039" max="2039" width="16.42578125" style="14" customWidth="1"/>
    <col min="2040" max="2040" width="16.85546875" style="14" customWidth="1"/>
    <col min="2041" max="2041" width="16.5703125" style="14" customWidth="1"/>
    <col min="2042" max="2046" width="17.140625" style="14" customWidth="1"/>
    <col min="2047" max="2047" width="15.85546875" style="14" customWidth="1"/>
    <col min="2048" max="2048" width="17" style="14" customWidth="1"/>
    <col min="2049" max="2049" width="13.5703125" style="14" customWidth="1"/>
    <col min="2050" max="2050" width="15.5703125" style="14" customWidth="1"/>
    <col min="2051" max="2052" width="16.7109375" style="14" customWidth="1"/>
    <col min="2053" max="2053" width="15" style="14" customWidth="1"/>
    <col min="2054" max="2054" width="15.5703125" style="14" customWidth="1"/>
    <col min="2055" max="2055" width="16.42578125" style="14" customWidth="1"/>
    <col min="2056" max="2277" width="9.140625" style="14"/>
    <col min="2278" max="2278" width="6" style="14" bestFit="1" customWidth="1"/>
    <col min="2279" max="2279" width="50" style="14" customWidth="1"/>
    <col min="2280" max="2293" width="14.28515625" style="14" customWidth="1"/>
    <col min="2294" max="2294" width="17.7109375" style="14" customWidth="1"/>
    <col min="2295" max="2295" width="16.42578125" style="14" customWidth="1"/>
    <col min="2296" max="2296" width="16.85546875" style="14" customWidth="1"/>
    <col min="2297" max="2297" width="16.5703125" style="14" customWidth="1"/>
    <col min="2298" max="2302" width="17.140625" style="14" customWidth="1"/>
    <col min="2303" max="2303" width="15.85546875" style="14" customWidth="1"/>
    <col min="2304" max="2304" width="17" style="14" customWidth="1"/>
    <col min="2305" max="2305" width="13.5703125" style="14" customWidth="1"/>
    <col min="2306" max="2306" width="15.5703125" style="14" customWidth="1"/>
    <col min="2307" max="2308" width="16.7109375" style="14" customWidth="1"/>
    <col min="2309" max="2309" width="15" style="14" customWidth="1"/>
    <col min="2310" max="2310" width="15.5703125" style="14" customWidth="1"/>
    <col min="2311" max="2311" width="16.42578125" style="14" customWidth="1"/>
    <col min="2312" max="2533" width="9.140625" style="14"/>
    <col min="2534" max="2534" width="6" style="14" bestFit="1" customWidth="1"/>
    <col min="2535" max="2535" width="50" style="14" customWidth="1"/>
    <col min="2536" max="2549" width="14.28515625" style="14" customWidth="1"/>
    <col min="2550" max="2550" width="17.7109375" style="14" customWidth="1"/>
    <col min="2551" max="2551" width="16.42578125" style="14" customWidth="1"/>
    <col min="2552" max="2552" width="16.85546875" style="14" customWidth="1"/>
    <col min="2553" max="2553" width="16.5703125" style="14" customWidth="1"/>
    <col min="2554" max="2558" width="17.140625" style="14" customWidth="1"/>
    <col min="2559" max="2559" width="15.85546875" style="14" customWidth="1"/>
    <col min="2560" max="2560" width="17" style="14" customWidth="1"/>
    <col min="2561" max="2561" width="13.5703125" style="14" customWidth="1"/>
    <col min="2562" max="2562" width="15.5703125" style="14" customWidth="1"/>
    <col min="2563" max="2564" width="16.7109375" style="14" customWidth="1"/>
    <col min="2565" max="2565" width="15" style="14" customWidth="1"/>
    <col min="2566" max="2566" width="15.5703125" style="14" customWidth="1"/>
    <col min="2567" max="2567" width="16.42578125" style="14" customWidth="1"/>
    <col min="2568" max="2789" width="9.140625" style="14"/>
    <col min="2790" max="2790" width="6" style="14" bestFit="1" customWidth="1"/>
    <col min="2791" max="2791" width="50" style="14" customWidth="1"/>
    <col min="2792" max="2805" width="14.28515625" style="14" customWidth="1"/>
    <col min="2806" max="2806" width="17.7109375" style="14" customWidth="1"/>
    <col min="2807" max="2807" width="16.42578125" style="14" customWidth="1"/>
    <col min="2808" max="2808" width="16.85546875" style="14" customWidth="1"/>
    <col min="2809" max="2809" width="16.5703125" style="14" customWidth="1"/>
    <col min="2810" max="2814" width="17.140625" style="14" customWidth="1"/>
    <col min="2815" max="2815" width="15.85546875" style="14" customWidth="1"/>
    <col min="2816" max="2816" width="17" style="14" customWidth="1"/>
    <col min="2817" max="2817" width="13.5703125" style="14" customWidth="1"/>
    <col min="2818" max="2818" width="15.5703125" style="14" customWidth="1"/>
    <col min="2819" max="2820" width="16.7109375" style="14" customWidth="1"/>
    <col min="2821" max="2821" width="15" style="14" customWidth="1"/>
    <col min="2822" max="2822" width="15.5703125" style="14" customWidth="1"/>
    <col min="2823" max="2823" width="16.42578125" style="14" customWidth="1"/>
    <col min="2824" max="3045" width="9.140625" style="14"/>
    <col min="3046" max="3046" width="6" style="14" bestFit="1" customWidth="1"/>
    <col min="3047" max="3047" width="50" style="14" customWidth="1"/>
    <col min="3048" max="3061" width="14.28515625" style="14" customWidth="1"/>
    <col min="3062" max="3062" width="17.7109375" style="14" customWidth="1"/>
    <col min="3063" max="3063" width="16.42578125" style="14" customWidth="1"/>
    <col min="3064" max="3064" width="16.85546875" style="14" customWidth="1"/>
    <col min="3065" max="3065" width="16.5703125" style="14" customWidth="1"/>
    <col min="3066" max="3070" width="17.140625" style="14" customWidth="1"/>
    <col min="3071" max="3071" width="15.85546875" style="14" customWidth="1"/>
    <col min="3072" max="3072" width="17" style="14" customWidth="1"/>
    <col min="3073" max="3073" width="13.5703125" style="14" customWidth="1"/>
    <col min="3074" max="3074" width="15.5703125" style="14" customWidth="1"/>
    <col min="3075" max="3076" width="16.7109375" style="14" customWidth="1"/>
    <col min="3077" max="3077" width="15" style="14" customWidth="1"/>
    <col min="3078" max="3078" width="15.5703125" style="14" customWidth="1"/>
    <col min="3079" max="3079" width="16.42578125" style="14" customWidth="1"/>
    <col min="3080" max="3301" width="9.140625" style="14"/>
    <col min="3302" max="3302" width="6" style="14" bestFit="1" customWidth="1"/>
    <col min="3303" max="3303" width="50" style="14" customWidth="1"/>
    <col min="3304" max="3317" width="14.28515625" style="14" customWidth="1"/>
    <col min="3318" max="3318" width="17.7109375" style="14" customWidth="1"/>
    <col min="3319" max="3319" width="16.42578125" style="14" customWidth="1"/>
    <col min="3320" max="3320" width="16.85546875" style="14" customWidth="1"/>
    <col min="3321" max="3321" width="16.5703125" style="14" customWidth="1"/>
    <col min="3322" max="3326" width="17.140625" style="14" customWidth="1"/>
    <col min="3327" max="3327" width="15.85546875" style="14" customWidth="1"/>
    <col min="3328" max="3328" width="17" style="14" customWidth="1"/>
    <col min="3329" max="3329" width="13.5703125" style="14" customWidth="1"/>
    <col min="3330" max="3330" width="15.5703125" style="14" customWidth="1"/>
    <col min="3331" max="3332" width="16.7109375" style="14" customWidth="1"/>
    <col min="3333" max="3333" width="15" style="14" customWidth="1"/>
    <col min="3334" max="3334" width="15.5703125" style="14" customWidth="1"/>
    <col min="3335" max="3335" width="16.42578125" style="14" customWidth="1"/>
    <col min="3336" max="3557" width="9.140625" style="14"/>
    <col min="3558" max="3558" width="6" style="14" bestFit="1" customWidth="1"/>
    <col min="3559" max="3559" width="50" style="14" customWidth="1"/>
    <col min="3560" max="3573" width="14.28515625" style="14" customWidth="1"/>
    <col min="3574" max="3574" width="17.7109375" style="14" customWidth="1"/>
    <col min="3575" max="3575" width="16.42578125" style="14" customWidth="1"/>
    <col min="3576" max="3576" width="16.85546875" style="14" customWidth="1"/>
    <col min="3577" max="3577" width="16.5703125" style="14" customWidth="1"/>
    <col min="3578" max="3582" width="17.140625" style="14" customWidth="1"/>
    <col min="3583" max="3583" width="15.85546875" style="14" customWidth="1"/>
    <col min="3584" max="3584" width="17" style="14" customWidth="1"/>
    <col min="3585" max="3585" width="13.5703125" style="14" customWidth="1"/>
    <col min="3586" max="3586" width="15.5703125" style="14" customWidth="1"/>
    <col min="3587" max="3588" width="16.7109375" style="14" customWidth="1"/>
    <col min="3589" max="3589" width="15" style="14" customWidth="1"/>
    <col min="3590" max="3590" width="15.5703125" style="14" customWidth="1"/>
    <col min="3591" max="3591" width="16.42578125" style="14" customWidth="1"/>
    <col min="3592" max="3813" width="9.140625" style="14"/>
    <col min="3814" max="3814" width="6" style="14" bestFit="1" customWidth="1"/>
    <col min="3815" max="3815" width="50" style="14" customWidth="1"/>
    <col min="3816" max="3829" width="14.28515625" style="14" customWidth="1"/>
    <col min="3830" max="3830" width="17.7109375" style="14" customWidth="1"/>
    <col min="3831" max="3831" width="16.42578125" style="14" customWidth="1"/>
    <col min="3832" max="3832" width="16.85546875" style="14" customWidth="1"/>
    <col min="3833" max="3833" width="16.5703125" style="14" customWidth="1"/>
    <col min="3834" max="3838" width="17.140625" style="14" customWidth="1"/>
    <col min="3839" max="3839" width="15.85546875" style="14" customWidth="1"/>
    <col min="3840" max="3840" width="17" style="14" customWidth="1"/>
    <col min="3841" max="3841" width="13.5703125" style="14" customWidth="1"/>
    <col min="3842" max="3842" width="15.5703125" style="14" customWidth="1"/>
    <col min="3843" max="3844" width="16.7109375" style="14" customWidth="1"/>
    <col min="3845" max="3845" width="15" style="14" customWidth="1"/>
    <col min="3846" max="3846" width="15.5703125" style="14" customWidth="1"/>
    <col min="3847" max="3847" width="16.42578125" style="14" customWidth="1"/>
    <col min="3848" max="4069" width="9.140625" style="14"/>
    <col min="4070" max="4070" width="6" style="14" bestFit="1" customWidth="1"/>
    <col min="4071" max="4071" width="50" style="14" customWidth="1"/>
    <col min="4072" max="4085" width="14.28515625" style="14" customWidth="1"/>
    <col min="4086" max="4086" width="17.7109375" style="14" customWidth="1"/>
    <col min="4087" max="4087" width="16.42578125" style="14" customWidth="1"/>
    <col min="4088" max="4088" width="16.85546875" style="14" customWidth="1"/>
    <col min="4089" max="4089" width="16.5703125" style="14" customWidth="1"/>
    <col min="4090" max="4094" width="17.140625" style="14" customWidth="1"/>
    <col min="4095" max="4095" width="15.85546875" style="14" customWidth="1"/>
    <col min="4096" max="4096" width="17" style="14" customWidth="1"/>
    <col min="4097" max="4097" width="13.5703125" style="14" customWidth="1"/>
    <col min="4098" max="4098" width="15.5703125" style="14" customWidth="1"/>
    <col min="4099" max="4100" width="16.7109375" style="14" customWidth="1"/>
    <col min="4101" max="4101" width="15" style="14" customWidth="1"/>
    <col min="4102" max="4102" width="15.5703125" style="14" customWidth="1"/>
    <col min="4103" max="4103" width="16.42578125" style="14" customWidth="1"/>
    <col min="4104" max="4325" width="9.140625" style="14"/>
    <col min="4326" max="4326" width="6" style="14" bestFit="1" customWidth="1"/>
    <col min="4327" max="4327" width="50" style="14" customWidth="1"/>
    <col min="4328" max="4341" width="14.28515625" style="14" customWidth="1"/>
    <col min="4342" max="4342" width="17.7109375" style="14" customWidth="1"/>
    <col min="4343" max="4343" width="16.42578125" style="14" customWidth="1"/>
    <col min="4344" max="4344" width="16.85546875" style="14" customWidth="1"/>
    <col min="4345" max="4345" width="16.5703125" style="14" customWidth="1"/>
    <col min="4346" max="4350" width="17.140625" style="14" customWidth="1"/>
    <col min="4351" max="4351" width="15.85546875" style="14" customWidth="1"/>
    <col min="4352" max="4352" width="17" style="14" customWidth="1"/>
    <col min="4353" max="4353" width="13.5703125" style="14" customWidth="1"/>
    <col min="4354" max="4354" width="15.5703125" style="14" customWidth="1"/>
    <col min="4355" max="4356" width="16.7109375" style="14" customWidth="1"/>
    <col min="4357" max="4357" width="15" style="14" customWidth="1"/>
    <col min="4358" max="4358" width="15.5703125" style="14" customWidth="1"/>
    <col min="4359" max="4359" width="16.42578125" style="14" customWidth="1"/>
    <col min="4360" max="4581" width="9.140625" style="14"/>
    <col min="4582" max="4582" width="6" style="14" bestFit="1" customWidth="1"/>
    <col min="4583" max="4583" width="50" style="14" customWidth="1"/>
    <col min="4584" max="4597" width="14.28515625" style="14" customWidth="1"/>
    <col min="4598" max="4598" width="17.7109375" style="14" customWidth="1"/>
    <col min="4599" max="4599" width="16.42578125" style="14" customWidth="1"/>
    <col min="4600" max="4600" width="16.85546875" style="14" customWidth="1"/>
    <col min="4601" max="4601" width="16.5703125" style="14" customWidth="1"/>
    <col min="4602" max="4606" width="17.140625" style="14" customWidth="1"/>
    <col min="4607" max="4607" width="15.85546875" style="14" customWidth="1"/>
    <col min="4608" max="4608" width="17" style="14" customWidth="1"/>
    <col min="4609" max="4609" width="13.5703125" style="14" customWidth="1"/>
    <col min="4610" max="4610" width="15.5703125" style="14" customWidth="1"/>
    <col min="4611" max="4612" width="16.7109375" style="14" customWidth="1"/>
    <col min="4613" max="4613" width="15" style="14" customWidth="1"/>
    <col min="4614" max="4614" width="15.5703125" style="14" customWidth="1"/>
    <col min="4615" max="4615" width="16.42578125" style="14" customWidth="1"/>
    <col min="4616" max="4837" width="9.140625" style="14"/>
    <col min="4838" max="4838" width="6" style="14" bestFit="1" customWidth="1"/>
    <col min="4839" max="4839" width="50" style="14" customWidth="1"/>
    <col min="4840" max="4853" width="14.28515625" style="14" customWidth="1"/>
    <col min="4854" max="4854" width="17.7109375" style="14" customWidth="1"/>
    <col min="4855" max="4855" width="16.42578125" style="14" customWidth="1"/>
    <col min="4856" max="4856" width="16.85546875" style="14" customWidth="1"/>
    <col min="4857" max="4857" width="16.5703125" style="14" customWidth="1"/>
    <col min="4858" max="4862" width="17.140625" style="14" customWidth="1"/>
    <col min="4863" max="4863" width="15.85546875" style="14" customWidth="1"/>
    <col min="4864" max="4864" width="17" style="14" customWidth="1"/>
    <col min="4865" max="4865" width="13.5703125" style="14" customWidth="1"/>
    <col min="4866" max="4866" width="15.5703125" style="14" customWidth="1"/>
    <col min="4867" max="4868" width="16.7109375" style="14" customWidth="1"/>
    <col min="4869" max="4869" width="15" style="14" customWidth="1"/>
    <col min="4870" max="4870" width="15.5703125" style="14" customWidth="1"/>
    <col min="4871" max="4871" width="16.42578125" style="14" customWidth="1"/>
    <col min="4872" max="5093" width="9.140625" style="14"/>
    <col min="5094" max="5094" width="6" style="14" bestFit="1" customWidth="1"/>
    <col min="5095" max="5095" width="50" style="14" customWidth="1"/>
    <col min="5096" max="5109" width="14.28515625" style="14" customWidth="1"/>
    <col min="5110" max="5110" width="17.7109375" style="14" customWidth="1"/>
    <col min="5111" max="5111" width="16.42578125" style="14" customWidth="1"/>
    <col min="5112" max="5112" width="16.85546875" style="14" customWidth="1"/>
    <col min="5113" max="5113" width="16.5703125" style="14" customWidth="1"/>
    <col min="5114" max="5118" width="17.140625" style="14" customWidth="1"/>
    <col min="5119" max="5119" width="15.85546875" style="14" customWidth="1"/>
    <col min="5120" max="5120" width="17" style="14" customWidth="1"/>
    <col min="5121" max="5121" width="13.5703125" style="14" customWidth="1"/>
    <col min="5122" max="5122" width="15.5703125" style="14" customWidth="1"/>
    <col min="5123" max="5124" width="16.7109375" style="14" customWidth="1"/>
    <col min="5125" max="5125" width="15" style="14" customWidth="1"/>
    <col min="5126" max="5126" width="15.5703125" style="14" customWidth="1"/>
    <col min="5127" max="5127" width="16.42578125" style="14" customWidth="1"/>
    <col min="5128" max="5349" width="9.140625" style="14"/>
    <col min="5350" max="5350" width="6" style="14" bestFit="1" customWidth="1"/>
    <col min="5351" max="5351" width="50" style="14" customWidth="1"/>
    <col min="5352" max="5365" width="14.28515625" style="14" customWidth="1"/>
    <col min="5366" max="5366" width="17.7109375" style="14" customWidth="1"/>
    <col min="5367" max="5367" width="16.42578125" style="14" customWidth="1"/>
    <col min="5368" max="5368" width="16.85546875" style="14" customWidth="1"/>
    <col min="5369" max="5369" width="16.5703125" style="14" customWidth="1"/>
    <col min="5370" max="5374" width="17.140625" style="14" customWidth="1"/>
    <col min="5375" max="5375" width="15.85546875" style="14" customWidth="1"/>
    <col min="5376" max="5376" width="17" style="14" customWidth="1"/>
    <col min="5377" max="5377" width="13.5703125" style="14" customWidth="1"/>
    <col min="5378" max="5378" width="15.5703125" style="14" customWidth="1"/>
    <col min="5379" max="5380" width="16.7109375" style="14" customWidth="1"/>
    <col min="5381" max="5381" width="15" style="14" customWidth="1"/>
    <col min="5382" max="5382" width="15.5703125" style="14" customWidth="1"/>
    <col min="5383" max="5383" width="16.42578125" style="14" customWidth="1"/>
    <col min="5384" max="5605" width="9.140625" style="14"/>
    <col min="5606" max="5606" width="6" style="14" bestFit="1" customWidth="1"/>
    <col min="5607" max="5607" width="50" style="14" customWidth="1"/>
    <col min="5608" max="5621" width="14.28515625" style="14" customWidth="1"/>
    <col min="5622" max="5622" width="17.7109375" style="14" customWidth="1"/>
    <col min="5623" max="5623" width="16.42578125" style="14" customWidth="1"/>
    <col min="5624" max="5624" width="16.85546875" style="14" customWidth="1"/>
    <col min="5625" max="5625" width="16.5703125" style="14" customWidth="1"/>
    <col min="5626" max="5630" width="17.140625" style="14" customWidth="1"/>
    <col min="5631" max="5631" width="15.85546875" style="14" customWidth="1"/>
    <col min="5632" max="5632" width="17" style="14" customWidth="1"/>
    <col min="5633" max="5633" width="13.5703125" style="14" customWidth="1"/>
    <col min="5634" max="5634" width="15.5703125" style="14" customWidth="1"/>
    <col min="5635" max="5636" width="16.7109375" style="14" customWidth="1"/>
    <col min="5637" max="5637" width="15" style="14" customWidth="1"/>
    <col min="5638" max="5638" width="15.5703125" style="14" customWidth="1"/>
    <col min="5639" max="5639" width="16.42578125" style="14" customWidth="1"/>
    <col min="5640" max="5861" width="9.140625" style="14"/>
    <col min="5862" max="5862" width="6" style="14" bestFit="1" customWidth="1"/>
    <col min="5863" max="5863" width="50" style="14" customWidth="1"/>
    <col min="5864" max="5877" width="14.28515625" style="14" customWidth="1"/>
    <col min="5878" max="5878" width="17.7109375" style="14" customWidth="1"/>
    <col min="5879" max="5879" width="16.42578125" style="14" customWidth="1"/>
    <col min="5880" max="5880" width="16.85546875" style="14" customWidth="1"/>
    <col min="5881" max="5881" width="16.5703125" style="14" customWidth="1"/>
    <col min="5882" max="5886" width="17.140625" style="14" customWidth="1"/>
    <col min="5887" max="5887" width="15.85546875" style="14" customWidth="1"/>
    <col min="5888" max="5888" width="17" style="14" customWidth="1"/>
    <col min="5889" max="5889" width="13.5703125" style="14" customWidth="1"/>
    <col min="5890" max="5890" width="15.5703125" style="14" customWidth="1"/>
    <col min="5891" max="5892" width="16.7109375" style="14" customWidth="1"/>
    <col min="5893" max="5893" width="15" style="14" customWidth="1"/>
    <col min="5894" max="5894" width="15.5703125" style="14" customWidth="1"/>
    <col min="5895" max="5895" width="16.42578125" style="14" customWidth="1"/>
    <col min="5896" max="6117" width="9.140625" style="14"/>
    <col min="6118" max="6118" width="6" style="14" bestFit="1" customWidth="1"/>
    <col min="6119" max="6119" width="50" style="14" customWidth="1"/>
    <col min="6120" max="6133" width="14.28515625" style="14" customWidth="1"/>
    <col min="6134" max="6134" width="17.7109375" style="14" customWidth="1"/>
    <col min="6135" max="6135" width="16.42578125" style="14" customWidth="1"/>
    <col min="6136" max="6136" width="16.85546875" style="14" customWidth="1"/>
    <col min="6137" max="6137" width="16.5703125" style="14" customWidth="1"/>
    <col min="6138" max="6142" width="17.140625" style="14" customWidth="1"/>
    <col min="6143" max="6143" width="15.85546875" style="14" customWidth="1"/>
    <col min="6144" max="6144" width="17" style="14" customWidth="1"/>
    <col min="6145" max="6145" width="13.5703125" style="14" customWidth="1"/>
    <col min="6146" max="6146" width="15.5703125" style="14" customWidth="1"/>
    <col min="6147" max="6148" width="16.7109375" style="14" customWidth="1"/>
    <col min="6149" max="6149" width="15" style="14" customWidth="1"/>
    <col min="6150" max="6150" width="15.5703125" style="14" customWidth="1"/>
    <col min="6151" max="6151" width="16.42578125" style="14" customWidth="1"/>
    <col min="6152" max="6373" width="9.140625" style="14"/>
    <col min="6374" max="6374" width="6" style="14" bestFit="1" customWidth="1"/>
    <col min="6375" max="6375" width="50" style="14" customWidth="1"/>
    <col min="6376" max="6389" width="14.28515625" style="14" customWidth="1"/>
    <col min="6390" max="6390" width="17.7109375" style="14" customWidth="1"/>
    <col min="6391" max="6391" width="16.42578125" style="14" customWidth="1"/>
    <col min="6392" max="6392" width="16.85546875" style="14" customWidth="1"/>
    <col min="6393" max="6393" width="16.5703125" style="14" customWidth="1"/>
    <col min="6394" max="6398" width="17.140625" style="14" customWidth="1"/>
    <col min="6399" max="6399" width="15.85546875" style="14" customWidth="1"/>
    <col min="6400" max="6400" width="17" style="14" customWidth="1"/>
    <col min="6401" max="6401" width="13.5703125" style="14" customWidth="1"/>
    <col min="6402" max="6402" width="15.5703125" style="14" customWidth="1"/>
    <col min="6403" max="6404" width="16.7109375" style="14" customWidth="1"/>
    <col min="6405" max="6405" width="15" style="14" customWidth="1"/>
    <col min="6406" max="6406" width="15.5703125" style="14" customWidth="1"/>
    <col min="6407" max="6407" width="16.42578125" style="14" customWidth="1"/>
    <col min="6408" max="6629" width="9.140625" style="14"/>
    <col min="6630" max="6630" width="6" style="14" bestFit="1" customWidth="1"/>
    <col min="6631" max="6631" width="50" style="14" customWidth="1"/>
    <col min="6632" max="6645" width="14.28515625" style="14" customWidth="1"/>
    <col min="6646" max="6646" width="17.7109375" style="14" customWidth="1"/>
    <col min="6647" max="6647" width="16.42578125" style="14" customWidth="1"/>
    <col min="6648" max="6648" width="16.85546875" style="14" customWidth="1"/>
    <col min="6649" max="6649" width="16.5703125" style="14" customWidth="1"/>
    <col min="6650" max="6654" width="17.140625" style="14" customWidth="1"/>
    <col min="6655" max="6655" width="15.85546875" style="14" customWidth="1"/>
    <col min="6656" max="6656" width="17" style="14" customWidth="1"/>
    <col min="6657" max="6657" width="13.5703125" style="14" customWidth="1"/>
    <col min="6658" max="6658" width="15.5703125" style="14" customWidth="1"/>
    <col min="6659" max="6660" width="16.7109375" style="14" customWidth="1"/>
    <col min="6661" max="6661" width="15" style="14" customWidth="1"/>
    <col min="6662" max="6662" width="15.5703125" style="14" customWidth="1"/>
    <col min="6663" max="6663" width="16.42578125" style="14" customWidth="1"/>
    <col min="6664" max="6885" width="9.140625" style="14"/>
    <col min="6886" max="6886" width="6" style="14" bestFit="1" customWidth="1"/>
    <col min="6887" max="6887" width="50" style="14" customWidth="1"/>
    <col min="6888" max="6901" width="14.28515625" style="14" customWidth="1"/>
    <col min="6902" max="6902" width="17.7109375" style="14" customWidth="1"/>
    <col min="6903" max="6903" width="16.42578125" style="14" customWidth="1"/>
    <col min="6904" max="6904" width="16.85546875" style="14" customWidth="1"/>
    <col min="6905" max="6905" width="16.5703125" style="14" customWidth="1"/>
    <col min="6906" max="6910" width="17.140625" style="14" customWidth="1"/>
    <col min="6911" max="6911" width="15.85546875" style="14" customWidth="1"/>
    <col min="6912" max="6912" width="17" style="14" customWidth="1"/>
    <col min="6913" max="6913" width="13.5703125" style="14" customWidth="1"/>
    <col min="6914" max="6914" width="15.5703125" style="14" customWidth="1"/>
    <col min="6915" max="6916" width="16.7109375" style="14" customWidth="1"/>
    <col min="6917" max="6917" width="15" style="14" customWidth="1"/>
    <col min="6918" max="6918" width="15.5703125" style="14" customWidth="1"/>
    <col min="6919" max="6919" width="16.42578125" style="14" customWidth="1"/>
    <col min="6920" max="7141" width="9.140625" style="14"/>
    <col min="7142" max="7142" width="6" style="14" bestFit="1" customWidth="1"/>
    <col min="7143" max="7143" width="50" style="14" customWidth="1"/>
    <col min="7144" max="7157" width="14.28515625" style="14" customWidth="1"/>
    <col min="7158" max="7158" width="17.7109375" style="14" customWidth="1"/>
    <col min="7159" max="7159" width="16.42578125" style="14" customWidth="1"/>
    <col min="7160" max="7160" width="16.85546875" style="14" customWidth="1"/>
    <col min="7161" max="7161" width="16.5703125" style="14" customWidth="1"/>
    <col min="7162" max="7166" width="17.140625" style="14" customWidth="1"/>
    <col min="7167" max="7167" width="15.85546875" style="14" customWidth="1"/>
    <col min="7168" max="7168" width="17" style="14" customWidth="1"/>
    <col min="7169" max="7169" width="13.5703125" style="14" customWidth="1"/>
    <col min="7170" max="7170" width="15.5703125" style="14" customWidth="1"/>
    <col min="7171" max="7172" width="16.7109375" style="14" customWidth="1"/>
    <col min="7173" max="7173" width="15" style="14" customWidth="1"/>
    <col min="7174" max="7174" width="15.5703125" style="14" customWidth="1"/>
    <col min="7175" max="7175" width="16.42578125" style="14" customWidth="1"/>
    <col min="7176" max="7397" width="9.140625" style="14"/>
    <col min="7398" max="7398" width="6" style="14" bestFit="1" customWidth="1"/>
    <col min="7399" max="7399" width="50" style="14" customWidth="1"/>
    <col min="7400" max="7413" width="14.28515625" style="14" customWidth="1"/>
    <col min="7414" max="7414" width="17.7109375" style="14" customWidth="1"/>
    <col min="7415" max="7415" width="16.42578125" style="14" customWidth="1"/>
    <col min="7416" max="7416" width="16.85546875" style="14" customWidth="1"/>
    <col min="7417" max="7417" width="16.5703125" style="14" customWidth="1"/>
    <col min="7418" max="7422" width="17.140625" style="14" customWidth="1"/>
    <col min="7423" max="7423" width="15.85546875" style="14" customWidth="1"/>
    <col min="7424" max="7424" width="17" style="14" customWidth="1"/>
    <col min="7425" max="7425" width="13.5703125" style="14" customWidth="1"/>
    <col min="7426" max="7426" width="15.5703125" style="14" customWidth="1"/>
    <col min="7427" max="7428" width="16.7109375" style="14" customWidth="1"/>
    <col min="7429" max="7429" width="15" style="14" customWidth="1"/>
    <col min="7430" max="7430" width="15.5703125" style="14" customWidth="1"/>
    <col min="7431" max="7431" width="16.42578125" style="14" customWidth="1"/>
    <col min="7432" max="7653" width="9.140625" style="14"/>
    <col min="7654" max="7654" width="6" style="14" bestFit="1" customWidth="1"/>
    <col min="7655" max="7655" width="50" style="14" customWidth="1"/>
    <col min="7656" max="7669" width="14.28515625" style="14" customWidth="1"/>
    <col min="7670" max="7670" width="17.7109375" style="14" customWidth="1"/>
    <col min="7671" max="7671" width="16.42578125" style="14" customWidth="1"/>
    <col min="7672" max="7672" width="16.85546875" style="14" customWidth="1"/>
    <col min="7673" max="7673" width="16.5703125" style="14" customWidth="1"/>
    <col min="7674" max="7678" width="17.140625" style="14" customWidth="1"/>
    <col min="7679" max="7679" width="15.85546875" style="14" customWidth="1"/>
    <col min="7680" max="7680" width="17" style="14" customWidth="1"/>
    <col min="7681" max="7681" width="13.5703125" style="14" customWidth="1"/>
    <col min="7682" max="7682" width="15.5703125" style="14" customWidth="1"/>
    <col min="7683" max="7684" width="16.7109375" style="14" customWidth="1"/>
    <col min="7685" max="7685" width="15" style="14" customWidth="1"/>
    <col min="7686" max="7686" width="15.5703125" style="14" customWidth="1"/>
    <col min="7687" max="7687" width="16.42578125" style="14" customWidth="1"/>
    <col min="7688" max="7909" width="9.140625" style="14"/>
    <col min="7910" max="7910" width="6" style="14" bestFit="1" customWidth="1"/>
    <col min="7911" max="7911" width="50" style="14" customWidth="1"/>
    <col min="7912" max="7925" width="14.28515625" style="14" customWidth="1"/>
    <col min="7926" max="7926" width="17.7109375" style="14" customWidth="1"/>
    <col min="7927" max="7927" width="16.42578125" style="14" customWidth="1"/>
    <col min="7928" max="7928" width="16.85546875" style="14" customWidth="1"/>
    <col min="7929" max="7929" width="16.5703125" style="14" customWidth="1"/>
    <col min="7930" max="7934" width="17.140625" style="14" customWidth="1"/>
    <col min="7935" max="7935" width="15.85546875" style="14" customWidth="1"/>
    <col min="7936" max="7936" width="17" style="14" customWidth="1"/>
    <col min="7937" max="7937" width="13.5703125" style="14" customWidth="1"/>
    <col min="7938" max="7938" width="15.5703125" style="14" customWidth="1"/>
    <col min="7939" max="7940" width="16.7109375" style="14" customWidth="1"/>
    <col min="7941" max="7941" width="15" style="14" customWidth="1"/>
    <col min="7942" max="7942" width="15.5703125" style="14" customWidth="1"/>
    <col min="7943" max="7943" width="16.42578125" style="14" customWidth="1"/>
    <col min="7944" max="8165" width="9.140625" style="14"/>
    <col min="8166" max="8166" width="6" style="14" bestFit="1" customWidth="1"/>
    <col min="8167" max="8167" width="50" style="14" customWidth="1"/>
    <col min="8168" max="8181" width="14.28515625" style="14" customWidth="1"/>
    <col min="8182" max="8182" width="17.7109375" style="14" customWidth="1"/>
    <col min="8183" max="8183" width="16.42578125" style="14" customWidth="1"/>
    <col min="8184" max="8184" width="16.85546875" style="14" customWidth="1"/>
    <col min="8185" max="8185" width="16.5703125" style="14" customWidth="1"/>
    <col min="8186" max="8190" width="17.140625" style="14" customWidth="1"/>
    <col min="8191" max="8191" width="15.85546875" style="14" customWidth="1"/>
    <col min="8192" max="8192" width="17" style="14" customWidth="1"/>
    <col min="8193" max="8193" width="13.5703125" style="14" customWidth="1"/>
    <col min="8194" max="8194" width="15.5703125" style="14" customWidth="1"/>
    <col min="8195" max="8196" width="16.7109375" style="14" customWidth="1"/>
    <col min="8197" max="8197" width="15" style="14" customWidth="1"/>
    <col min="8198" max="8198" width="15.5703125" style="14" customWidth="1"/>
    <col min="8199" max="8199" width="16.42578125" style="14" customWidth="1"/>
    <col min="8200" max="8421" width="9.140625" style="14"/>
    <col min="8422" max="8422" width="6" style="14" bestFit="1" customWidth="1"/>
    <col min="8423" max="8423" width="50" style="14" customWidth="1"/>
    <col min="8424" max="8437" width="14.28515625" style="14" customWidth="1"/>
    <col min="8438" max="8438" width="17.7109375" style="14" customWidth="1"/>
    <col min="8439" max="8439" width="16.42578125" style="14" customWidth="1"/>
    <col min="8440" max="8440" width="16.85546875" style="14" customWidth="1"/>
    <col min="8441" max="8441" width="16.5703125" style="14" customWidth="1"/>
    <col min="8442" max="8446" width="17.140625" style="14" customWidth="1"/>
    <col min="8447" max="8447" width="15.85546875" style="14" customWidth="1"/>
    <col min="8448" max="8448" width="17" style="14" customWidth="1"/>
    <col min="8449" max="8449" width="13.5703125" style="14" customWidth="1"/>
    <col min="8450" max="8450" width="15.5703125" style="14" customWidth="1"/>
    <col min="8451" max="8452" width="16.7109375" style="14" customWidth="1"/>
    <col min="8453" max="8453" width="15" style="14" customWidth="1"/>
    <col min="8454" max="8454" width="15.5703125" style="14" customWidth="1"/>
    <col min="8455" max="8455" width="16.42578125" style="14" customWidth="1"/>
    <col min="8456" max="8677" width="9.140625" style="14"/>
    <col min="8678" max="8678" width="6" style="14" bestFit="1" customWidth="1"/>
    <col min="8679" max="8679" width="50" style="14" customWidth="1"/>
    <col min="8680" max="8693" width="14.28515625" style="14" customWidth="1"/>
    <col min="8694" max="8694" width="17.7109375" style="14" customWidth="1"/>
    <col min="8695" max="8695" width="16.42578125" style="14" customWidth="1"/>
    <col min="8696" max="8696" width="16.85546875" style="14" customWidth="1"/>
    <col min="8697" max="8697" width="16.5703125" style="14" customWidth="1"/>
    <col min="8698" max="8702" width="17.140625" style="14" customWidth="1"/>
    <col min="8703" max="8703" width="15.85546875" style="14" customWidth="1"/>
    <col min="8704" max="8704" width="17" style="14" customWidth="1"/>
    <col min="8705" max="8705" width="13.5703125" style="14" customWidth="1"/>
    <col min="8706" max="8706" width="15.5703125" style="14" customWidth="1"/>
    <col min="8707" max="8708" width="16.7109375" style="14" customWidth="1"/>
    <col min="8709" max="8709" width="15" style="14" customWidth="1"/>
    <col min="8710" max="8710" width="15.5703125" style="14" customWidth="1"/>
    <col min="8711" max="8711" width="16.42578125" style="14" customWidth="1"/>
    <col min="8712" max="8933" width="9.140625" style="14"/>
    <col min="8934" max="8934" width="6" style="14" bestFit="1" customWidth="1"/>
    <col min="8935" max="8935" width="50" style="14" customWidth="1"/>
    <col min="8936" max="8949" width="14.28515625" style="14" customWidth="1"/>
    <col min="8950" max="8950" width="17.7109375" style="14" customWidth="1"/>
    <col min="8951" max="8951" width="16.42578125" style="14" customWidth="1"/>
    <col min="8952" max="8952" width="16.85546875" style="14" customWidth="1"/>
    <col min="8953" max="8953" width="16.5703125" style="14" customWidth="1"/>
    <col min="8954" max="8958" width="17.140625" style="14" customWidth="1"/>
    <col min="8959" max="8959" width="15.85546875" style="14" customWidth="1"/>
    <col min="8960" max="8960" width="17" style="14" customWidth="1"/>
    <col min="8961" max="8961" width="13.5703125" style="14" customWidth="1"/>
    <col min="8962" max="8962" width="15.5703125" style="14" customWidth="1"/>
    <col min="8963" max="8964" width="16.7109375" style="14" customWidth="1"/>
    <col min="8965" max="8965" width="15" style="14" customWidth="1"/>
    <col min="8966" max="8966" width="15.5703125" style="14" customWidth="1"/>
    <col min="8967" max="8967" width="16.42578125" style="14" customWidth="1"/>
    <col min="8968" max="9189" width="9.140625" style="14"/>
    <col min="9190" max="9190" width="6" style="14" bestFit="1" customWidth="1"/>
    <col min="9191" max="9191" width="50" style="14" customWidth="1"/>
    <col min="9192" max="9205" width="14.28515625" style="14" customWidth="1"/>
    <col min="9206" max="9206" width="17.7109375" style="14" customWidth="1"/>
    <col min="9207" max="9207" width="16.42578125" style="14" customWidth="1"/>
    <col min="9208" max="9208" width="16.85546875" style="14" customWidth="1"/>
    <col min="9209" max="9209" width="16.5703125" style="14" customWidth="1"/>
    <col min="9210" max="9214" width="17.140625" style="14" customWidth="1"/>
    <col min="9215" max="9215" width="15.85546875" style="14" customWidth="1"/>
    <col min="9216" max="9216" width="17" style="14" customWidth="1"/>
    <col min="9217" max="9217" width="13.5703125" style="14" customWidth="1"/>
    <col min="9218" max="9218" width="15.5703125" style="14" customWidth="1"/>
    <col min="9219" max="9220" width="16.7109375" style="14" customWidth="1"/>
    <col min="9221" max="9221" width="15" style="14" customWidth="1"/>
    <col min="9222" max="9222" width="15.5703125" style="14" customWidth="1"/>
    <col min="9223" max="9223" width="16.42578125" style="14" customWidth="1"/>
    <col min="9224" max="9445" width="9.140625" style="14"/>
    <col min="9446" max="9446" width="6" style="14" bestFit="1" customWidth="1"/>
    <col min="9447" max="9447" width="50" style="14" customWidth="1"/>
    <col min="9448" max="9461" width="14.28515625" style="14" customWidth="1"/>
    <col min="9462" max="9462" width="17.7109375" style="14" customWidth="1"/>
    <col min="9463" max="9463" width="16.42578125" style="14" customWidth="1"/>
    <col min="9464" max="9464" width="16.85546875" style="14" customWidth="1"/>
    <col min="9465" max="9465" width="16.5703125" style="14" customWidth="1"/>
    <col min="9466" max="9470" width="17.140625" style="14" customWidth="1"/>
    <col min="9471" max="9471" width="15.85546875" style="14" customWidth="1"/>
    <col min="9472" max="9472" width="17" style="14" customWidth="1"/>
    <col min="9473" max="9473" width="13.5703125" style="14" customWidth="1"/>
    <col min="9474" max="9474" width="15.5703125" style="14" customWidth="1"/>
    <col min="9475" max="9476" width="16.7109375" style="14" customWidth="1"/>
    <col min="9477" max="9477" width="15" style="14" customWidth="1"/>
    <col min="9478" max="9478" width="15.5703125" style="14" customWidth="1"/>
    <col min="9479" max="9479" width="16.42578125" style="14" customWidth="1"/>
    <col min="9480" max="9701" width="9.140625" style="14"/>
    <col min="9702" max="9702" width="6" style="14" bestFit="1" customWidth="1"/>
    <col min="9703" max="9703" width="50" style="14" customWidth="1"/>
    <col min="9704" max="9717" width="14.28515625" style="14" customWidth="1"/>
    <col min="9718" max="9718" width="17.7109375" style="14" customWidth="1"/>
    <col min="9719" max="9719" width="16.42578125" style="14" customWidth="1"/>
    <col min="9720" max="9720" width="16.85546875" style="14" customWidth="1"/>
    <col min="9721" max="9721" width="16.5703125" style="14" customWidth="1"/>
    <col min="9722" max="9726" width="17.140625" style="14" customWidth="1"/>
    <col min="9727" max="9727" width="15.85546875" style="14" customWidth="1"/>
    <col min="9728" max="9728" width="17" style="14" customWidth="1"/>
    <col min="9729" max="9729" width="13.5703125" style="14" customWidth="1"/>
    <col min="9730" max="9730" width="15.5703125" style="14" customWidth="1"/>
    <col min="9731" max="9732" width="16.7109375" style="14" customWidth="1"/>
    <col min="9733" max="9733" width="15" style="14" customWidth="1"/>
    <col min="9734" max="9734" width="15.5703125" style="14" customWidth="1"/>
    <col min="9735" max="9735" width="16.42578125" style="14" customWidth="1"/>
    <col min="9736" max="9957" width="9.140625" style="14"/>
    <col min="9958" max="9958" width="6" style="14" bestFit="1" customWidth="1"/>
    <col min="9959" max="9959" width="50" style="14" customWidth="1"/>
    <col min="9960" max="9973" width="14.28515625" style="14" customWidth="1"/>
    <col min="9974" max="9974" width="17.7109375" style="14" customWidth="1"/>
    <col min="9975" max="9975" width="16.42578125" style="14" customWidth="1"/>
    <col min="9976" max="9976" width="16.85546875" style="14" customWidth="1"/>
    <col min="9977" max="9977" width="16.5703125" style="14" customWidth="1"/>
    <col min="9978" max="9982" width="17.140625" style="14" customWidth="1"/>
    <col min="9983" max="9983" width="15.85546875" style="14" customWidth="1"/>
    <col min="9984" max="9984" width="17" style="14" customWidth="1"/>
    <col min="9985" max="9985" width="13.5703125" style="14" customWidth="1"/>
    <col min="9986" max="9986" width="15.5703125" style="14" customWidth="1"/>
    <col min="9987" max="9988" width="16.7109375" style="14" customWidth="1"/>
    <col min="9989" max="9989" width="15" style="14" customWidth="1"/>
    <col min="9990" max="9990" width="15.5703125" style="14" customWidth="1"/>
    <col min="9991" max="9991" width="16.42578125" style="14" customWidth="1"/>
    <col min="9992" max="10213" width="9.140625" style="14"/>
    <col min="10214" max="10214" width="6" style="14" bestFit="1" customWidth="1"/>
    <col min="10215" max="10215" width="50" style="14" customWidth="1"/>
    <col min="10216" max="10229" width="14.28515625" style="14" customWidth="1"/>
    <col min="10230" max="10230" width="17.7109375" style="14" customWidth="1"/>
    <col min="10231" max="10231" width="16.42578125" style="14" customWidth="1"/>
    <col min="10232" max="10232" width="16.85546875" style="14" customWidth="1"/>
    <col min="10233" max="10233" width="16.5703125" style="14" customWidth="1"/>
    <col min="10234" max="10238" width="17.140625" style="14" customWidth="1"/>
    <col min="10239" max="10239" width="15.85546875" style="14" customWidth="1"/>
    <col min="10240" max="10240" width="17" style="14" customWidth="1"/>
    <col min="10241" max="10241" width="13.5703125" style="14" customWidth="1"/>
    <col min="10242" max="10242" width="15.5703125" style="14" customWidth="1"/>
    <col min="10243" max="10244" width="16.7109375" style="14" customWidth="1"/>
    <col min="10245" max="10245" width="15" style="14" customWidth="1"/>
    <col min="10246" max="10246" width="15.5703125" style="14" customWidth="1"/>
    <col min="10247" max="10247" width="16.42578125" style="14" customWidth="1"/>
    <col min="10248" max="10469" width="9.140625" style="14"/>
    <col min="10470" max="10470" width="6" style="14" bestFit="1" customWidth="1"/>
    <col min="10471" max="10471" width="50" style="14" customWidth="1"/>
    <col min="10472" max="10485" width="14.28515625" style="14" customWidth="1"/>
    <col min="10486" max="10486" width="17.7109375" style="14" customWidth="1"/>
    <col min="10487" max="10487" width="16.42578125" style="14" customWidth="1"/>
    <col min="10488" max="10488" width="16.85546875" style="14" customWidth="1"/>
    <col min="10489" max="10489" width="16.5703125" style="14" customWidth="1"/>
    <col min="10490" max="10494" width="17.140625" style="14" customWidth="1"/>
    <col min="10495" max="10495" width="15.85546875" style="14" customWidth="1"/>
    <col min="10496" max="10496" width="17" style="14" customWidth="1"/>
    <col min="10497" max="10497" width="13.5703125" style="14" customWidth="1"/>
    <col min="10498" max="10498" width="15.5703125" style="14" customWidth="1"/>
    <col min="10499" max="10500" width="16.7109375" style="14" customWidth="1"/>
    <col min="10501" max="10501" width="15" style="14" customWidth="1"/>
    <col min="10502" max="10502" width="15.5703125" style="14" customWidth="1"/>
    <col min="10503" max="10503" width="16.42578125" style="14" customWidth="1"/>
    <col min="10504" max="10725" width="9.140625" style="14"/>
    <col min="10726" max="10726" width="6" style="14" bestFit="1" customWidth="1"/>
    <col min="10727" max="10727" width="50" style="14" customWidth="1"/>
    <col min="10728" max="10741" width="14.28515625" style="14" customWidth="1"/>
    <col min="10742" max="10742" width="17.7109375" style="14" customWidth="1"/>
    <col min="10743" max="10743" width="16.42578125" style="14" customWidth="1"/>
    <col min="10744" max="10744" width="16.85546875" style="14" customWidth="1"/>
    <col min="10745" max="10745" width="16.5703125" style="14" customWidth="1"/>
    <col min="10746" max="10750" width="17.140625" style="14" customWidth="1"/>
    <col min="10751" max="10751" width="15.85546875" style="14" customWidth="1"/>
    <col min="10752" max="10752" width="17" style="14" customWidth="1"/>
    <col min="10753" max="10753" width="13.5703125" style="14" customWidth="1"/>
    <col min="10754" max="10754" width="15.5703125" style="14" customWidth="1"/>
    <col min="10755" max="10756" width="16.7109375" style="14" customWidth="1"/>
    <col min="10757" max="10757" width="15" style="14" customWidth="1"/>
    <col min="10758" max="10758" width="15.5703125" style="14" customWidth="1"/>
    <col min="10759" max="10759" width="16.42578125" style="14" customWidth="1"/>
    <col min="10760" max="10981" width="9.140625" style="14"/>
    <col min="10982" max="10982" width="6" style="14" bestFit="1" customWidth="1"/>
    <col min="10983" max="10983" width="50" style="14" customWidth="1"/>
    <col min="10984" max="10997" width="14.28515625" style="14" customWidth="1"/>
    <col min="10998" max="10998" width="17.7109375" style="14" customWidth="1"/>
    <col min="10999" max="10999" width="16.42578125" style="14" customWidth="1"/>
    <col min="11000" max="11000" width="16.85546875" style="14" customWidth="1"/>
    <col min="11001" max="11001" width="16.5703125" style="14" customWidth="1"/>
    <col min="11002" max="11006" width="17.140625" style="14" customWidth="1"/>
    <col min="11007" max="11007" width="15.85546875" style="14" customWidth="1"/>
    <col min="11008" max="11008" width="17" style="14" customWidth="1"/>
    <col min="11009" max="11009" width="13.5703125" style="14" customWidth="1"/>
    <col min="11010" max="11010" width="15.5703125" style="14" customWidth="1"/>
    <col min="11011" max="11012" width="16.7109375" style="14" customWidth="1"/>
    <col min="11013" max="11013" width="15" style="14" customWidth="1"/>
    <col min="11014" max="11014" width="15.5703125" style="14" customWidth="1"/>
    <col min="11015" max="11015" width="16.42578125" style="14" customWidth="1"/>
    <col min="11016" max="11237" width="9.140625" style="14"/>
    <col min="11238" max="11238" width="6" style="14" bestFit="1" customWidth="1"/>
    <col min="11239" max="11239" width="50" style="14" customWidth="1"/>
    <col min="11240" max="11253" width="14.28515625" style="14" customWidth="1"/>
    <col min="11254" max="11254" width="17.7109375" style="14" customWidth="1"/>
    <col min="11255" max="11255" width="16.42578125" style="14" customWidth="1"/>
    <col min="11256" max="11256" width="16.85546875" style="14" customWidth="1"/>
    <col min="11257" max="11257" width="16.5703125" style="14" customWidth="1"/>
    <col min="11258" max="11262" width="17.140625" style="14" customWidth="1"/>
    <col min="11263" max="11263" width="15.85546875" style="14" customWidth="1"/>
    <col min="11264" max="11264" width="17" style="14" customWidth="1"/>
    <col min="11265" max="11265" width="13.5703125" style="14" customWidth="1"/>
    <col min="11266" max="11266" width="15.5703125" style="14" customWidth="1"/>
    <col min="11267" max="11268" width="16.7109375" style="14" customWidth="1"/>
    <col min="11269" max="11269" width="15" style="14" customWidth="1"/>
    <col min="11270" max="11270" width="15.5703125" style="14" customWidth="1"/>
    <col min="11271" max="11271" width="16.42578125" style="14" customWidth="1"/>
    <col min="11272" max="11493" width="9.140625" style="14"/>
    <col min="11494" max="11494" width="6" style="14" bestFit="1" customWidth="1"/>
    <col min="11495" max="11495" width="50" style="14" customWidth="1"/>
    <col min="11496" max="11509" width="14.28515625" style="14" customWidth="1"/>
    <col min="11510" max="11510" width="17.7109375" style="14" customWidth="1"/>
    <col min="11511" max="11511" width="16.42578125" style="14" customWidth="1"/>
    <col min="11512" max="11512" width="16.85546875" style="14" customWidth="1"/>
    <col min="11513" max="11513" width="16.5703125" style="14" customWidth="1"/>
    <col min="11514" max="11518" width="17.140625" style="14" customWidth="1"/>
    <col min="11519" max="11519" width="15.85546875" style="14" customWidth="1"/>
    <col min="11520" max="11520" width="17" style="14" customWidth="1"/>
    <col min="11521" max="11521" width="13.5703125" style="14" customWidth="1"/>
    <col min="11522" max="11522" width="15.5703125" style="14" customWidth="1"/>
    <col min="11523" max="11524" width="16.7109375" style="14" customWidth="1"/>
    <col min="11525" max="11525" width="15" style="14" customWidth="1"/>
    <col min="11526" max="11526" width="15.5703125" style="14" customWidth="1"/>
    <col min="11527" max="11527" width="16.42578125" style="14" customWidth="1"/>
    <col min="11528" max="11749" width="9.140625" style="14"/>
    <col min="11750" max="11750" width="6" style="14" bestFit="1" customWidth="1"/>
    <col min="11751" max="11751" width="50" style="14" customWidth="1"/>
    <col min="11752" max="11765" width="14.28515625" style="14" customWidth="1"/>
    <col min="11766" max="11766" width="17.7109375" style="14" customWidth="1"/>
    <col min="11767" max="11767" width="16.42578125" style="14" customWidth="1"/>
    <col min="11768" max="11768" width="16.85546875" style="14" customWidth="1"/>
    <col min="11769" max="11769" width="16.5703125" style="14" customWidth="1"/>
    <col min="11770" max="11774" width="17.140625" style="14" customWidth="1"/>
    <col min="11775" max="11775" width="15.85546875" style="14" customWidth="1"/>
    <col min="11776" max="11776" width="17" style="14" customWidth="1"/>
    <col min="11777" max="11777" width="13.5703125" style="14" customWidth="1"/>
    <col min="11778" max="11778" width="15.5703125" style="14" customWidth="1"/>
    <col min="11779" max="11780" width="16.7109375" style="14" customWidth="1"/>
    <col min="11781" max="11781" width="15" style="14" customWidth="1"/>
    <col min="11782" max="11782" width="15.5703125" style="14" customWidth="1"/>
    <col min="11783" max="11783" width="16.42578125" style="14" customWidth="1"/>
    <col min="11784" max="12005" width="9.140625" style="14"/>
    <col min="12006" max="12006" width="6" style="14" bestFit="1" customWidth="1"/>
    <col min="12007" max="12007" width="50" style="14" customWidth="1"/>
    <col min="12008" max="12021" width="14.28515625" style="14" customWidth="1"/>
    <col min="12022" max="12022" width="17.7109375" style="14" customWidth="1"/>
    <col min="12023" max="12023" width="16.42578125" style="14" customWidth="1"/>
    <col min="12024" max="12024" width="16.85546875" style="14" customWidth="1"/>
    <col min="12025" max="12025" width="16.5703125" style="14" customWidth="1"/>
    <col min="12026" max="12030" width="17.140625" style="14" customWidth="1"/>
    <col min="12031" max="12031" width="15.85546875" style="14" customWidth="1"/>
    <col min="12032" max="12032" width="17" style="14" customWidth="1"/>
    <col min="12033" max="12033" width="13.5703125" style="14" customWidth="1"/>
    <col min="12034" max="12034" width="15.5703125" style="14" customWidth="1"/>
    <col min="12035" max="12036" width="16.7109375" style="14" customWidth="1"/>
    <col min="12037" max="12037" width="15" style="14" customWidth="1"/>
    <col min="12038" max="12038" width="15.5703125" style="14" customWidth="1"/>
    <col min="12039" max="12039" width="16.42578125" style="14" customWidth="1"/>
    <col min="12040" max="12261" width="9.140625" style="14"/>
    <col min="12262" max="12262" width="6" style="14" bestFit="1" customWidth="1"/>
    <col min="12263" max="12263" width="50" style="14" customWidth="1"/>
    <col min="12264" max="12277" width="14.28515625" style="14" customWidth="1"/>
    <col min="12278" max="12278" width="17.7109375" style="14" customWidth="1"/>
    <col min="12279" max="12279" width="16.42578125" style="14" customWidth="1"/>
    <col min="12280" max="12280" width="16.85546875" style="14" customWidth="1"/>
    <col min="12281" max="12281" width="16.5703125" style="14" customWidth="1"/>
    <col min="12282" max="12286" width="17.140625" style="14" customWidth="1"/>
    <col min="12287" max="12287" width="15.85546875" style="14" customWidth="1"/>
    <col min="12288" max="12288" width="17" style="14" customWidth="1"/>
    <col min="12289" max="12289" width="13.5703125" style="14" customWidth="1"/>
    <col min="12290" max="12290" width="15.5703125" style="14" customWidth="1"/>
    <col min="12291" max="12292" width="16.7109375" style="14" customWidth="1"/>
    <col min="12293" max="12293" width="15" style="14" customWidth="1"/>
    <col min="12294" max="12294" width="15.5703125" style="14" customWidth="1"/>
    <col min="12295" max="12295" width="16.42578125" style="14" customWidth="1"/>
    <col min="12296" max="12517" width="9.140625" style="14"/>
    <col min="12518" max="12518" width="6" style="14" bestFit="1" customWidth="1"/>
    <col min="12519" max="12519" width="50" style="14" customWidth="1"/>
    <col min="12520" max="12533" width="14.28515625" style="14" customWidth="1"/>
    <col min="12534" max="12534" width="17.7109375" style="14" customWidth="1"/>
    <col min="12535" max="12535" width="16.42578125" style="14" customWidth="1"/>
    <col min="12536" max="12536" width="16.85546875" style="14" customWidth="1"/>
    <col min="12537" max="12537" width="16.5703125" style="14" customWidth="1"/>
    <col min="12538" max="12542" width="17.140625" style="14" customWidth="1"/>
    <col min="12543" max="12543" width="15.85546875" style="14" customWidth="1"/>
    <col min="12544" max="12544" width="17" style="14" customWidth="1"/>
    <col min="12545" max="12545" width="13.5703125" style="14" customWidth="1"/>
    <col min="12546" max="12546" width="15.5703125" style="14" customWidth="1"/>
    <col min="12547" max="12548" width="16.7109375" style="14" customWidth="1"/>
    <col min="12549" max="12549" width="15" style="14" customWidth="1"/>
    <col min="12550" max="12550" width="15.5703125" style="14" customWidth="1"/>
    <col min="12551" max="12551" width="16.42578125" style="14" customWidth="1"/>
    <col min="12552" max="12773" width="9.140625" style="14"/>
    <col min="12774" max="12774" width="6" style="14" bestFit="1" customWidth="1"/>
    <col min="12775" max="12775" width="50" style="14" customWidth="1"/>
    <col min="12776" max="12789" width="14.28515625" style="14" customWidth="1"/>
    <col min="12790" max="12790" width="17.7109375" style="14" customWidth="1"/>
    <col min="12791" max="12791" width="16.42578125" style="14" customWidth="1"/>
    <col min="12792" max="12792" width="16.85546875" style="14" customWidth="1"/>
    <col min="12793" max="12793" width="16.5703125" style="14" customWidth="1"/>
    <col min="12794" max="12798" width="17.140625" style="14" customWidth="1"/>
    <col min="12799" max="12799" width="15.85546875" style="14" customWidth="1"/>
    <col min="12800" max="12800" width="17" style="14" customWidth="1"/>
    <col min="12801" max="12801" width="13.5703125" style="14" customWidth="1"/>
    <col min="12802" max="12802" width="15.5703125" style="14" customWidth="1"/>
    <col min="12803" max="12804" width="16.7109375" style="14" customWidth="1"/>
    <col min="12805" max="12805" width="15" style="14" customWidth="1"/>
    <col min="12806" max="12806" width="15.5703125" style="14" customWidth="1"/>
    <col min="12807" max="12807" width="16.42578125" style="14" customWidth="1"/>
    <col min="12808" max="13029" width="9.140625" style="14"/>
    <col min="13030" max="13030" width="6" style="14" bestFit="1" customWidth="1"/>
    <col min="13031" max="13031" width="50" style="14" customWidth="1"/>
    <col min="13032" max="13045" width="14.28515625" style="14" customWidth="1"/>
    <col min="13046" max="13046" width="17.7109375" style="14" customWidth="1"/>
    <col min="13047" max="13047" width="16.42578125" style="14" customWidth="1"/>
    <col min="13048" max="13048" width="16.85546875" style="14" customWidth="1"/>
    <col min="13049" max="13049" width="16.5703125" style="14" customWidth="1"/>
    <col min="13050" max="13054" width="17.140625" style="14" customWidth="1"/>
    <col min="13055" max="13055" width="15.85546875" style="14" customWidth="1"/>
    <col min="13056" max="13056" width="17" style="14" customWidth="1"/>
    <col min="13057" max="13057" width="13.5703125" style="14" customWidth="1"/>
    <col min="13058" max="13058" width="15.5703125" style="14" customWidth="1"/>
    <col min="13059" max="13060" width="16.7109375" style="14" customWidth="1"/>
    <col min="13061" max="13061" width="15" style="14" customWidth="1"/>
    <col min="13062" max="13062" width="15.5703125" style="14" customWidth="1"/>
    <col min="13063" max="13063" width="16.42578125" style="14" customWidth="1"/>
    <col min="13064" max="13285" width="9.140625" style="14"/>
    <col min="13286" max="13286" width="6" style="14" bestFit="1" customWidth="1"/>
    <col min="13287" max="13287" width="50" style="14" customWidth="1"/>
    <col min="13288" max="13301" width="14.28515625" style="14" customWidth="1"/>
    <col min="13302" max="13302" width="17.7109375" style="14" customWidth="1"/>
    <col min="13303" max="13303" width="16.42578125" style="14" customWidth="1"/>
    <col min="13304" max="13304" width="16.85546875" style="14" customWidth="1"/>
    <col min="13305" max="13305" width="16.5703125" style="14" customWidth="1"/>
    <col min="13306" max="13310" width="17.140625" style="14" customWidth="1"/>
    <col min="13311" max="13311" width="15.85546875" style="14" customWidth="1"/>
    <col min="13312" max="13312" width="17" style="14" customWidth="1"/>
    <col min="13313" max="13313" width="13.5703125" style="14" customWidth="1"/>
    <col min="13314" max="13314" width="15.5703125" style="14" customWidth="1"/>
    <col min="13315" max="13316" width="16.7109375" style="14" customWidth="1"/>
    <col min="13317" max="13317" width="15" style="14" customWidth="1"/>
    <col min="13318" max="13318" width="15.5703125" style="14" customWidth="1"/>
    <col min="13319" max="13319" width="16.42578125" style="14" customWidth="1"/>
    <col min="13320" max="13541" width="9.140625" style="14"/>
    <col min="13542" max="13542" width="6" style="14" bestFit="1" customWidth="1"/>
    <col min="13543" max="13543" width="50" style="14" customWidth="1"/>
    <col min="13544" max="13557" width="14.28515625" style="14" customWidth="1"/>
    <col min="13558" max="13558" width="17.7109375" style="14" customWidth="1"/>
    <col min="13559" max="13559" width="16.42578125" style="14" customWidth="1"/>
    <col min="13560" max="13560" width="16.85546875" style="14" customWidth="1"/>
    <col min="13561" max="13561" width="16.5703125" style="14" customWidth="1"/>
    <col min="13562" max="13566" width="17.140625" style="14" customWidth="1"/>
    <col min="13567" max="13567" width="15.85546875" style="14" customWidth="1"/>
    <col min="13568" max="13568" width="17" style="14" customWidth="1"/>
    <col min="13569" max="13569" width="13.5703125" style="14" customWidth="1"/>
    <col min="13570" max="13570" width="15.5703125" style="14" customWidth="1"/>
    <col min="13571" max="13572" width="16.7109375" style="14" customWidth="1"/>
    <col min="13573" max="13573" width="15" style="14" customWidth="1"/>
    <col min="13574" max="13574" width="15.5703125" style="14" customWidth="1"/>
    <col min="13575" max="13575" width="16.42578125" style="14" customWidth="1"/>
    <col min="13576" max="13797" width="9.140625" style="14"/>
    <col min="13798" max="13798" width="6" style="14" bestFit="1" customWidth="1"/>
    <col min="13799" max="13799" width="50" style="14" customWidth="1"/>
    <col min="13800" max="13813" width="14.28515625" style="14" customWidth="1"/>
    <col min="13814" max="13814" width="17.7109375" style="14" customWidth="1"/>
    <col min="13815" max="13815" width="16.42578125" style="14" customWidth="1"/>
    <col min="13816" max="13816" width="16.85546875" style="14" customWidth="1"/>
    <col min="13817" max="13817" width="16.5703125" style="14" customWidth="1"/>
    <col min="13818" max="13822" width="17.140625" style="14" customWidth="1"/>
    <col min="13823" max="13823" width="15.85546875" style="14" customWidth="1"/>
    <col min="13824" max="13824" width="17" style="14" customWidth="1"/>
    <col min="13825" max="13825" width="13.5703125" style="14" customWidth="1"/>
    <col min="13826" max="13826" width="15.5703125" style="14" customWidth="1"/>
    <col min="13827" max="13828" width="16.7109375" style="14" customWidth="1"/>
    <col min="13829" max="13829" width="15" style="14" customWidth="1"/>
    <col min="13830" max="13830" width="15.5703125" style="14" customWidth="1"/>
    <col min="13831" max="13831" width="16.42578125" style="14" customWidth="1"/>
    <col min="13832" max="14053" width="9.140625" style="14"/>
    <col min="14054" max="14054" width="6" style="14" bestFit="1" customWidth="1"/>
    <col min="14055" max="14055" width="50" style="14" customWidth="1"/>
    <col min="14056" max="14069" width="14.28515625" style="14" customWidth="1"/>
    <col min="14070" max="14070" width="17.7109375" style="14" customWidth="1"/>
    <col min="14071" max="14071" width="16.42578125" style="14" customWidth="1"/>
    <col min="14072" max="14072" width="16.85546875" style="14" customWidth="1"/>
    <col min="14073" max="14073" width="16.5703125" style="14" customWidth="1"/>
    <col min="14074" max="14078" width="17.140625" style="14" customWidth="1"/>
    <col min="14079" max="14079" width="15.85546875" style="14" customWidth="1"/>
    <col min="14080" max="14080" width="17" style="14" customWidth="1"/>
    <col min="14081" max="14081" width="13.5703125" style="14" customWidth="1"/>
    <col min="14082" max="14082" width="15.5703125" style="14" customWidth="1"/>
    <col min="14083" max="14084" width="16.7109375" style="14" customWidth="1"/>
    <col min="14085" max="14085" width="15" style="14" customWidth="1"/>
    <col min="14086" max="14086" width="15.5703125" style="14" customWidth="1"/>
    <col min="14087" max="14087" width="16.42578125" style="14" customWidth="1"/>
    <col min="14088" max="14309" width="9.140625" style="14"/>
    <col min="14310" max="14310" width="6" style="14" bestFit="1" customWidth="1"/>
    <col min="14311" max="14311" width="50" style="14" customWidth="1"/>
    <col min="14312" max="14325" width="14.28515625" style="14" customWidth="1"/>
    <col min="14326" max="14326" width="17.7109375" style="14" customWidth="1"/>
    <col min="14327" max="14327" width="16.42578125" style="14" customWidth="1"/>
    <col min="14328" max="14328" width="16.85546875" style="14" customWidth="1"/>
    <col min="14329" max="14329" width="16.5703125" style="14" customWidth="1"/>
    <col min="14330" max="14334" width="17.140625" style="14" customWidth="1"/>
    <col min="14335" max="14335" width="15.85546875" style="14" customWidth="1"/>
    <col min="14336" max="14336" width="17" style="14" customWidth="1"/>
    <col min="14337" max="14337" width="13.5703125" style="14" customWidth="1"/>
    <col min="14338" max="14338" width="15.5703125" style="14" customWidth="1"/>
    <col min="14339" max="14340" width="16.7109375" style="14" customWidth="1"/>
    <col min="14341" max="14341" width="15" style="14" customWidth="1"/>
    <col min="14342" max="14342" width="15.5703125" style="14" customWidth="1"/>
    <col min="14343" max="14343" width="16.42578125" style="14" customWidth="1"/>
    <col min="14344" max="14565" width="9.140625" style="14"/>
    <col min="14566" max="14566" width="6" style="14" bestFit="1" customWidth="1"/>
    <col min="14567" max="14567" width="50" style="14" customWidth="1"/>
    <col min="14568" max="14581" width="14.28515625" style="14" customWidth="1"/>
    <col min="14582" max="14582" width="17.7109375" style="14" customWidth="1"/>
    <col min="14583" max="14583" width="16.42578125" style="14" customWidth="1"/>
    <col min="14584" max="14584" width="16.85546875" style="14" customWidth="1"/>
    <col min="14585" max="14585" width="16.5703125" style="14" customWidth="1"/>
    <col min="14586" max="14590" width="17.140625" style="14" customWidth="1"/>
    <col min="14591" max="14591" width="15.85546875" style="14" customWidth="1"/>
    <col min="14592" max="14592" width="17" style="14" customWidth="1"/>
    <col min="14593" max="14593" width="13.5703125" style="14" customWidth="1"/>
    <col min="14594" max="14594" width="15.5703125" style="14" customWidth="1"/>
    <col min="14595" max="14596" width="16.7109375" style="14" customWidth="1"/>
    <col min="14597" max="14597" width="15" style="14" customWidth="1"/>
    <col min="14598" max="14598" width="15.5703125" style="14" customWidth="1"/>
    <col min="14599" max="14599" width="16.42578125" style="14" customWidth="1"/>
    <col min="14600" max="14821" width="9.140625" style="14"/>
    <col min="14822" max="14822" width="6" style="14" bestFit="1" customWidth="1"/>
    <col min="14823" max="14823" width="50" style="14" customWidth="1"/>
    <col min="14824" max="14837" width="14.28515625" style="14" customWidth="1"/>
    <col min="14838" max="14838" width="17.7109375" style="14" customWidth="1"/>
    <col min="14839" max="14839" width="16.42578125" style="14" customWidth="1"/>
    <col min="14840" max="14840" width="16.85546875" style="14" customWidth="1"/>
    <col min="14841" max="14841" width="16.5703125" style="14" customWidth="1"/>
    <col min="14842" max="14846" width="17.140625" style="14" customWidth="1"/>
    <col min="14847" max="14847" width="15.85546875" style="14" customWidth="1"/>
    <col min="14848" max="14848" width="17" style="14" customWidth="1"/>
    <col min="14849" max="14849" width="13.5703125" style="14" customWidth="1"/>
    <col min="14850" max="14850" width="15.5703125" style="14" customWidth="1"/>
    <col min="14851" max="14852" width="16.7109375" style="14" customWidth="1"/>
    <col min="14853" max="14853" width="15" style="14" customWidth="1"/>
    <col min="14854" max="14854" width="15.5703125" style="14" customWidth="1"/>
    <col min="14855" max="14855" width="16.42578125" style="14" customWidth="1"/>
    <col min="14856" max="15077" width="9.140625" style="14"/>
    <col min="15078" max="15078" width="6" style="14" bestFit="1" customWidth="1"/>
    <col min="15079" max="15079" width="50" style="14" customWidth="1"/>
    <col min="15080" max="15093" width="14.28515625" style="14" customWidth="1"/>
    <col min="15094" max="15094" width="17.7109375" style="14" customWidth="1"/>
    <col min="15095" max="15095" width="16.42578125" style="14" customWidth="1"/>
    <col min="15096" max="15096" width="16.85546875" style="14" customWidth="1"/>
    <col min="15097" max="15097" width="16.5703125" style="14" customWidth="1"/>
    <col min="15098" max="15102" width="17.140625" style="14" customWidth="1"/>
    <col min="15103" max="15103" width="15.85546875" style="14" customWidth="1"/>
    <col min="15104" max="15104" width="17" style="14" customWidth="1"/>
    <col min="15105" max="15105" width="13.5703125" style="14" customWidth="1"/>
    <col min="15106" max="15106" width="15.5703125" style="14" customWidth="1"/>
    <col min="15107" max="15108" width="16.7109375" style="14" customWidth="1"/>
    <col min="15109" max="15109" width="15" style="14" customWidth="1"/>
    <col min="15110" max="15110" width="15.5703125" style="14" customWidth="1"/>
    <col min="15111" max="15111" width="16.42578125" style="14" customWidth="1"/>
    <col min="15112" max="15333" width="9.140625" style="14"/>
    <col min="15334" max="15334" width="6" style="14" bestFit="1" customWidth="1"/>
    <col min="15335" max="15335" width="50" style="14" customWidth="1"/>
    <col min="15336" max="15349" width="14.28515625" style="14" customWidth="1"/>
    <col min="15350" max="15350" width="17.7109375" style="14" customWidth="1"/>
    <col min="15351" max="15351" width="16.42578125" style="14" customWidth="1"/>
    <col min="15352" max="15352" width="16.85546875" style="14" customWidth="1"/>
    <col min="15353" max="15353" width="16.5703125" style="14" customWidth="1"/>
    <col min="15354" max="15358" width="17.140625" style="14" customWidth="1"/>
    <col min="15359" max="15359" width="15.85546875" style="14" customWidth="1"/>
    <col min="15360" max="15360" width="17" style="14" customWidth="1"/>
    <col min="15361" max="15361" width="13.5703125" style="14" customWidth="1"/>
    <col min="15362" max="15362" width="15.5703125" style="14" customWidth="1"/>
    <col min="15363" max="15364" width="16.7109375" style="14" customWidth="1"/>
    <col min="15365" max="15365" width="15" style="14" customWidth="1"/>
    <col min="15366" max="15366" width="15.5703125" style="14" customWidth="1"/>
    <col min="15367" max="15367" width="16.42578125" style="14" customWidth="1"/>
    <col min="15368" max="15589" width="9.140625" style="14"/>
    <col min="15590" max="15590" width="6" style="14" bestFit="1" customWidth="1"/>
    <col min="15591" max="15591" width="50" style="14" customWidth="1"/>
    <col min="15592" max="15605" width="14.28515625" style="14" customWidth="1"/>
    <col min="15606" max="15606" width="17.7109375" style="14" customWidth="1"/>
    <col min="15607" max="15607" width="16.42578125" style="14" customWidth="1"/>
    <col min="15608" max="15608" width="16.85546875" style="14" customWidth="1"/>
    <col min="15609" max="15609" width="16.5703125" style="14" customWidth="1"/>
    <col min="15610" max="15614" width="17.140625" style="14" customWidth="1"/>
    <col min="15615" max="15615" width="15.85546875" style="14" customWidth="1"/>
    <col min="15616" max="15616" width="17" style="14" customWidth="1"/>
    <col min="15617" max="15617" width="13.5703125" style="14" customWidth="1"/>
    <col min="15618" max="15618" width="15.5703125" style="14" customWidth="1"/>
    <col min="15619" max="15620" width="16.7109375" style="14" customWidth="1"/>
    <col min="15621" max="15621" width="15" style="14" customWidth="1"/>
    <col min="15622" max="15622" width="15.5703125" style="14" customWidth="1"/>
    <col min="15623" max="15623" width="16.42578125" style="14" customWidth="1"/>
    <col min="15624" max="15845" width="9.140625" style="14"/>
    <col min="15846" max="15846" width="6" style="14" bestFit="1" customWidth="1"/>
    <col min="15847" max="15847" width="50" style="14" customWidth="1"/>
    <col min="15848" max="15861" width="14.28515625" style="14" customWidth="1"/>
    <col min="15862" max="15862" width="17.7109375" style="14" customWidth="1"/>
    <col min="15863" max="15863" width="16.42578125" style="14" customWidth="1"/>
    <col min="15864" max="15864" width="16.85546875" style="14" customWidth="1"/>
    <col min="15865" max="15865" width="16.5703125" style="14" customWidth="1"/>
    <col min="15866" max="15870" width="17.140625" style="14" customWidth="1"/>
    <col min="15871" max="15871" width="15.85546875" style="14" customWidth="1"/>
    <col min="15872" max="15872" width="17" style="14" customWidth="1"/>
    <col min="15873" max="15873" width="13.5703125" style="14" customWidth="1"/>
    <col min="15874" max="15874" width="15.5703125" style="14" customWidth="1"/>
    <col min="15875" max="15876" width="16.7109375" style="14" customWidth="1"/>
    <col min="15877" max="15877" width="15" style="14" customWidth="1"/>
    <col min="15878" max="15878" width="15.5703125" style="14" customWidth="1"/>
    <col min="15879" max="15879" width="16.42578125" style="14" customWidth="1"/>
    <col min="15880" max="16101" width="9.140625" style="14"/>
    <col min="16102" max="16102" width="6" style="14" bestFit="1" customWidth="1"/>
    <col min="16103" max="16103" width="50" style="14" customWidth="1"/>
    <col min="16104" max="16117" width="14.28515625" style="14" customWidth="1"/>
    <col min="16118" max="16118" width="17.7109375" style="14" customWidth="1"/>
    <col min="16119" max="16119" width="16.42578125" style="14" customWidth="1"/>
    <col min="16120" max="16120" width="16.85546875" style="14" customWidth="1"/>
    <col min="16121" max="16121" width="16.5703125" style="14" customWidth="1"/>
    <col min="16122" max="16126" width="17.140625" style="14" customWidth="1"/>
    <col min="16127" max="16127" width="15.85546875" style="14" customWidth="1"/>
    <col min="16128" max="16128" width="17" style="14" customWidth="1"/>
    <col min="16129" max="16129" width="13.5703125" style="14" customWidth="1"/>
    <col min="16130" max="16130" width="15.5703125" style="14" customWidth="1"/>
    <col min="16131" max="16132" width="16.7109375" style="14" customWidth="1"/>
    <col min="16133" max="16133" width="15" style="14" customWidth="1"/>
    <col min="16134" max="16134" width="15.5703125" style="14" customWidth="1"/>
    <col min="16135" max="16135" width="16.42578125" style="14" customWidth="1"/>
    <col min="16136" max="16384" width="9.140625" style="14"/>
  </cols>
  <sheetData>
    <row r="1" spans="1:12" ht="30.75" customHeight="1">
      <c r="A1" s="193" t="s">
        <v>181</v>
      </c>
      <c r="B1" s="193"/>
      <c r="C1" s="193"/>
      <c r="D1" s="193"/>
      <c r="E1" s="193"/>
      <c r="F1" s="193"/>
      <c r="G1" s="193"/>
    </row>
    <row r="2" spans="1:12" ht="27" customHeight="1">
      <c r="A2" s="192" t="s">
        <v>178</v>
      </c>
      <c r="B2" s="192"/>
      <c r="C2" s="192"/>
      <c r="D2" s="192"/>
      <c r="E2" s="192"/>
      <c r="F2" s="192"/>
      <c r="G2" s="192"/>
    </row>
    <row r="3" spans="1:12" s="1" customFormat="1" ht="27.75" customHeight="1">
      <c r="A3" s="175" t="s">
        <v>1</v>
      </c>
      <c r="B3" s="175" t="s">
        <v>2</v>
      </c>
      <c r="C3" s="178" t="s">
        <v>3</v>
      </c>
      <c r="D3" s="178" t="s">
        <v>170</v>
      </c>
      <c r="E3" s="178"/>
      <c r="F3" s="178" t="s">
        <v>8</v>
      </c>
      <c r="G3" s="178"/>
    </row>
    <row r="4" spans="1:12" s="1" customFormat="1" ht="27" customHeight="1">
      <c r="A4" s="176"/>
      <c r="B4" s="176"/>
      <c r="C4" s="178"/>
      <c r="D4" s="178"/>
      <c r="E4" s="178"/>
      <c r="F4" s="178"/>
      <c r="G4" s="178"/>
    </row>
    <row r="5" spans="1:12" s="1" customFormat="1" ht="48.75" customHeight="1">
      <c r="A5" s="177"/>
      <c r="B5" s="177"/>
      <c r="C5" s="178"/>
      <c r="D5" s="58" t="s">
        <v>28</v>
      </c>
      <c r="E5" s="4" t="s">
        <v>29</v>
      </c>
      <c r="F5" s="58" t="s">
        <v>28</v>
      </c>
      <c r="G5" s="4" t="s">
        <v>29</v>
      </c>
      <c r="H5" s="7"/>
      <c r="I5" s="7"/>
      <c r="J5" s="7"/>
      <c r="K5" s="7"/>
      <c r="L5" s="7"/>
    </row>
    <row r="6" spans="1:12" s="13" customFormat="1">
      <c r="A6" s="9" t="s">
        <v>34</v>
      </c>
      <c r="B6" s="10" t="s">
        <v>35</v>
      </c>
      <c r="C6" s="27">
        <v>455053.76561799995</v>
      </c>
      <c r="D6" s="11">
        <v>227084.19585000002</v>
      </c>
      <c r="E6" s="12">
        <v>0.4990271765834115</v>
      </c>
      <c r="F6" s="11">
        <v>227969.56976799999</v>
      </c>
      <c r="G6" s="12">
        <v>0.50097282341658855</v>
      </c>
    </row>
    <row r="7" spans="1:12">
      <c r="A7" s="15" t="s">
        <v>133</v>
      </c>
      <c r="B7" s="16" t="s">
        <v>134</v>
      </c>
      <c r="C7" s="11">
        <v>24.471</v>
      </c>
      <c r="D7" s="11">
        <v>24.471</v>
      </c>
      <c r="E7" s="12">
        <v>1</v>
      </c>
      <c r="F7" s="11">
        <v>0</v>
      </c>
      <c r="G7" s="12">
        <v>0</v>
      </c>
    </row>
    <row r="8" spans="1:12" ht="22.5">
      <c r="A8" s="15" t="s">
        <v>40</v>
      </c>
      <c r="B8" s="16" t="s">
        <v>41</v>
      </c>
      <c r="C8" s="11">
        <v>4.8</v>
      </c>
      <c r="D8" s="11">
        <v>0</v>
      </c>
      <c r="E8" s="12">
        <v>0</v>
      </c>
      <c r="F8" s="11">
        <v>4.8</v>
      </c>
      <c r="G8" s="12">
        <v>1</v>
      </c>
    </row>
    <row r="9" spans="1:12">
      <c r="A9" s="15" t="s">
        <v>38</v>
      </c>
      <c r="B9" s="16" t="s">
        <v>39</v>
      </c>
      <c r="C9" s="11">
        <v>195.08035000000001</v>
      </c>
      <c r="D9" s="11">
        <v>3.56</v>
      </c>
      <c r="E9" s="12">
        <v>1.8248890777569346E-2</v>
      </c>
      <c r="F9" s="11">
        <v>191.52035000000001</v>
      </c>
      <c r="G9" s="12">
        <v>0.9817511092224307</v>
      </c>
    </row>
    <row r="10" spans="1:12" ht="22.5">
      <c r="A10" s="15" t="s">
        <v>40</v>
      </c>
      <c r="B10" s="16" t="s">
        <v>41</v>
      </c>
      <c r="C10" s="11">
        <v>2.1086999999999998</v>
      </c>
      <c r="D10" s="11">
        <v>0</v>
      </c>
      <c r="E10" s="12">
        <v>0</v>
      </c>
      <c r="F10" s="11">
        <v>2.1086999999999998</v>
      </c>
      <c r="G10" s="12">
        <v>1</v>
      </c>
    </row>
    <row r="11" spans="1:12">
      <c r="A11" s="15" t="s">
        <v>42</v>
      </c>
      <c r="B11" s="16" t="s">
        <v>43</v>
      </c>
      <c r="C11" s="11">
        <v>1584.3308750000001</v>
      </c>
      <c r="D11" s="11">
        <v>601.67100000000005</v>
      </c>
      <c r="E11" s="12">
        <v>0.3797634758585387</v>
      </c>
      <c r="F11" s="11">
        <v>982.65987500000006</v>
      </c>
      <c r="G11" s="12">
        <v>0.62023652414146124</v>
      </c>
    </row>
    <row r="12" spans="1:12">
      <c r="A12" s="15" t="s">
        <v>44</v>
      </c>
      <c r="B12" s="16" t="s">
        <v>45</v>
      </c>
      <c r="C12" s="11">
        <v>2247.7999100000002</v>
      </c>
      <c r="D12" s="11">
        <v>0.2</v>
      </c>
      <c r="E12" s="12">
        <v>8.8975891096997156E-5</v>
      </c>
      <c r="F12" s="11">
        <v>2247.5999099999999</v>
      </c>
      <c r="G12" s="12">
        <v>0.99991102410890287</v>
      </c>
    </row>
    <row r="13" spans="1:12" ht="22.5">
      <c r="A13" s="15" t="s">
        <v>117</v>
      </c>
      <c r="B13" s="16" t="s">
        <v>118</v>
      </c>
      <c r="C13" s="11">
        <v>5.0999999999999996</v>
      </c>
      <c r="D13" s="11">
        <v>0</v>
      </c>
      <c r="E13" s="12">
        <v>0</v>
      </c>
      <c r="F13" s="11">
        <v>5.0999999999999996</v>
      </c>
      <c r="G13" s="12">
        <v>1</v>
      </c>
    </row>
    <row r="14" spans="1:12" ht="22.5">
      <c r="A14" s="15" t="s">
        <v>46</v>
      </c>
      <c r="B14" s="16" t="s">
        <v>47</v>
      </c>
      <c r="C14" s="11">
        <v>99341.377761999989</v>
      </c>
      <c r="D14" s="11">
        <v>37829.618850000006</v>
      </c>
      <c r="E14" s="12">
        <v>0.3808042499735752</v>
      </c>
      <c r="F14" s="11">
        <v>61511.758911999998</v>
      </c>
      <c r="G14" s="12">
        <v>0.61919575002642502</v>
      </c>
    </row>
    <row r="15" spans="1:12" ht="22.5">
      <c r="A15" s="15" t="s">
        <v>72</v>
      </c>
      <c r="B15" s="16" t="s">
        <v>73</v>
      </c>
      <c r="C15" s="11">
        <v>6.8</v>
      </c>
      <c r="D15" s="11">
        <v>0</v>
      </c>
      <c r="E15" s="12">
        <v>0</v>
      </c>
      <c r="F15" s="11">
        <v>6.8</v>
      </c>
      <c r="G15" s="12">
        <v>1</v>
      </c>
    </row>
    <row r="16" spans="1:12">
      <c r="A16" s="15" t="s">
        <v>135</v>
      </c>
      <c r="B16" s="16" t="s">
        <v>136</v>
      </c>
      <c r="C16" s="11">
        <v>0.1</v>
      </c>
      <c r="D16" s="11">
        <v>0.1</v>
      </c>
      <c r="E16" s="12">
        <v>1</v>
      </c>
      <c r="F16" s="11">
        <v>0</v>
      </c>
      <c r="G16" s="12">
        <v>0</v>
      </c>
    </row>
    <row r="17" spans="1:7" ht="22.5">
      <c r="A17" s="15" t="s">
        <v>137</v>
      </c>
      <c r="B17" s="16" t="s">
        <v>138</v>
      </c>
      <c r="C17" s="11">
        <v>170.79239999999999</v>
      </c>
      <c r="D17" s="11">
        <v>0</v>
      </c>
      <c r="E17" s="12">
        <v>0</v>
      </c>
      <c r="F17" s="11">
        <v>170.79239999999999</v>
      </c>
      <c r="G17" s="12">
        <v>1</v>
      </c>
    </row>
    <row r="18" spans="1:7" ht="22.5">
      <c r="A18" s="15" t="s">
        <v>119</v>
      </c>
      <c r="B18" s="16" t="s">
        <v>120</v>
      </c>
      <c r="C18" s="11">
        <v>45.70232</v>
      </c>
      <c r="D18" s="11">
        <v>8</v>
      </c>
      <c r="E18" s="12">
        <v>0.17504581824292509</v>
      </c>
      <c r="F18" s="11">
        <v>37.70232</v>
      </c>
      <c r="G18" s="12">
        <v>0.82495418175707491</v>
      </c>
    </row>
    <row r="19" spans="1:7" ht="22.5">
      <c r="A19" s="15" t="s">
        <v>139</v>
      </c>
      <c r="B19" s="16" t="s">
        <v>140</v>
      </c>
      <c r="C19" s="11">
        <v>1.7687999999999999</v>
      </c>
      <c r="D19" s="11">
        <v>0</v>
      </c>
      <c r="E19" s="12">
        <v>0</v>
      </c>
      <c r="F19" s="11">
        <v>1.7687999999999999</v>
      </c>
      <c r="G19" s="12">
        <v>1</v>
      </c>
    </row>
    <row r="20" spans="1:7">
      <c r="A20" s="15" t="s">
        <v>99</v>
      </c>
      <c r="B20" s="16" t="s">
        <v>100</v>
      </c>
      <c r="C20" s="11">
        <v>1125.0319999999999</v>
      </c>
      <c r="D20" s="11">
        <v>1125.0320000000002</v>
      </c>
      <c r="E20" s="12">
        <v>1.0000000000000002</v>
      </c>
      <c r="F20" s="11">
        <v>0</v>
      </c>
      <c r="G20" s="12">
        <v>0</v>
      </c>
    </row>
    <row r="21" spans="1:7" ht="22.5">
      <c r="A21" s="15" t="s">
        <v>51</v>
      </c>
      <c r="B21" s="16" t="s">
        <v>52</v>
      </c>
      <c r="C21" s="11">
        <v>285261.1545</v>
      </c>
      <c r="D21" s="11">
        <v>174218.41999999998</v>
      </c>
      <c r="E21" s="12">
        <v>0.61073306775809177</v>
      </c>
      <c r="F21" s="11">
        <v>111042.73449999999</v>
      </c>
      <c r="G21" s="12">
        <v>0.38926693224190811</v>
      </c>
    </row>
    <row r="22" spans="1:7" ht="33.75">
      <c r="A22" s="15" t="s">
        <v>53</v>
      </c>
      <c r="B22" s="16" t="s">
        <v>54</v>
      </c>
      <c r="C22" s="11">
        <v>79.66</v>
      </c>
      <c r="D22" s="11">
        <v>0</v>
      </c>
      <c r="E22" s="12">
        <v>0</v>
      </c>
      <c r="F22" s="11">
        <v>79.66</v>
      </c>
      <c r="G22" s="12">
        <v>1</v>
      </c>
    </row>
    <row r="23" spans="1:7" ht="22.5">
      <c r="A23" s="15" t="s">
        <v>55</v>
      </c>
      <c r="B23" s="16" t="s">
        <v>56</v>
      </c>
      <c r="C23" s="11">
        <v>1504.8468620000001</v>
      </c>
      <c r="D23" s="11">
        <v>1</v>
      </c>
      <c r="E23" s="12">
        <v>6.6451944397249898E-4</v>
      </c>
      <c r="F23" s="11">
        <v>1503.8468620000001</v>
      </c>
      <c r="G23" s="12">
        <v>0.9993354805560275</v>
      </c>
    </row>
    <row r="24" spans="1:7" ht="22.5">
      <c r="A24" s="15" t="s">
        <v>121</v>
      </c>
      <c r="B24" s="16" t="s">
        <v>122</v>
      </c>
      <c r="C24" s="11">
        <v>2.016</v>
      </c>
      <c r="D24" s="11">
        <v>0</v>
      </c>
      <c r="E24" s="12">
        <v>0</v>
      </c>
      <c r="F24" s="11">
        <v>2.016</v>
      </c>
      <c r="G24" s="12">
        <v>1</v>
      </c>
    </row>
    <row r="25" spans="1:7">
      <c r="A25" s="15" t="s">
        <v>141</v>
      </c>
      <c r="B25" s="16" t="s">
        <v>142</v>
      </c>
      <c r="C25" s="11">
        <v>111.544</v>
      </c>
      <c r="D25" s="11">
        <v>0</v>
      </c>
      <c r="E25" s="12">
        <v>0</v>
      </c>
      <c r="F25" s="11">
        <v>111.544</v>
      </c>
      <c r="G25" s="12">
        <v>1</v>
      </c>
    </row>
    <row r="26" spans="1:7">
      <c r="A26" s="15" t="s">
        <v>143</v>
      </c>
      <c r="B26" s="16" t="s">
        <v>144</v>
      </c>
      <c r="C26" s="11">
        <v>0.8</v>
      </c>
      <c r="D26" s="11">
        <v>0</v>
      </c>
      <c r="E26" s="12">
        <v>0</v>
      </c>
      <c r="F26" s="11">
        <v>0.8</v>
      </c>
      <c r="G26" s="12">
        <v>1</v>
      </c>
    </row>
    <row r="27" spans="1:7">
      <c r="A27" s="15" t="s">
        <v>101</v>
      </c>
      <c r="B27" s="16" t="s">
        <v>102</v>
      </c>
      <c r="C27" s="11">
        <v>227.56700000000001</v>
      </c>
      <c r="D27" s="11">
        <v>0</v>
      </c>
      <c r="E27" s="12">
        <v>0</v>
      </c>
      <c r="F27" s="11">
        <v>227.56700000000001</v>
      </c>
      <c r="G27" s="12">
        <v>1</v>
      </c>
    </row>
    <row r="28" spans="1:7">
      <c r="A28" s="15" t="s">
        <v>67</v>
      </c>
      <c r="B28" s="16" t="s">
        <v>68</v>
      </c>
      <c r="C28" s="11">
        <v>4139.1319999999996</v>
      </c>
      <c r="D28" s="11">
        <v>11.134</v>
      </c>
      <c r="E28" s="12">
        <v>2.6899359575872431E-3</v>
      </c>
      <c r="F28" s="11">
        <v>4127.9979999999996</v>
      </c>
      <c r="G28" s="12">
        <v>0.99731006404241274</v>
      </c>
    </row>
    <row r="29" spans="1:7">
      <c r="A29" s="15" t="s">
        <v>69</v>
      </c>
      <c r="B29" s="16" t="s">
        <v>70</v>
      </c>
      <c r="C29" s="11">
        <v>14126.596971000001</v>
      </c>
      <c r="D29" s="11">
        <v>27.759</v>
      </c>
      <c r="E29" s="12">
        <v>1.9650167734653638E-3</v>
      </c>
      <c r="F29" s="11">
        <v>14098.837971000001</v>
      </c>
      <c r="G29" s="12">
        <v>0.99803498322653461</v>
      </c>
    </row>
    <row r="30" spans="1:7" ht="33.75">
      <c r="A30" s="15" t="s">
        <v>103</v>
      </c>
      <c r="B30" s="16" t="s">
        <v>104</v>
      </c>
      <c r="C30" s="11">
        <v>68.510000000000005</v>
      </c>
      <c r="D30" s="11">
        <v>0</v>
      </c>
      <c r="E30" s="12">
        <v>0</v>
      </c>
      <c r="F30" s="11">
        <v>68.510000000000005</v>
      </c>
      <c r="G30" s="12">
        <v>1</v>
      </c>
    </row>
    <row r="31" spans="1:7" ht="22.5">
      <c r="A31" s="15" t="s">
        <v>145</v>
      </c>
      <c r="B31" s="16" t="s">
        <v>146</v>
      </c>
      <c r="C31" s="11">
        <v>37.1</v>
      </c>
      <c r="D31" s="11">
        <v>0</v>
      </c>
      <c r="E31" s="12">
        <v>0</v>
      </c>
      <c r="F31" s="11">
        <v>37.1</v>
      </c>
      <c r="G31" s="12">
        <v>1</v>
      </c>
    </row>
    <row r="32" spans="1:7" ht="22.5">
      <c r="A32" s="15" t="s">
        <v>40</v>
      </c>
      <c r="B32" s="16" t="s">
        <v>41</v>
      </c>
      <c r="C32" s="11">
        <v>47.08</v>
      </c>
      <c r="D32" s="11">
        <v>0</v>
      </c>
      <c r="E32" s="12">
        <v>0</v>
      </c>
      <c r="F32" s="11">
        <v>47.08</v>
      </c>
      <c r="G32" s="12">
        <v>1</v>
      </c>
    </row>
    <row r="33" spans="1:7" ht="22.5">
      <c r="A33" s="15" t="s">
        <v>123</v>
      </c>
      <c r="B33" s="16" t="s">
        <v>124</v>
      </c>
      <c r="C33" s="11">
        <v>0.6</v>
      </c>
      <c r="D33" s="11">
        <v>0</v>
      </c>
      <c r="E33" s="12">
        <v>0</v>
      </c>
      <c r="F33" s="11">
        <v>0.6</v>
      </c>
      <c r="G33" s="12">
        <v>1</v>
      </c>
    </row>
    <row r="34" spans="1:7" ht="22.5">
      <c r="A34" s="15" t="s">
        <v>46</v>
      </c>
      <c r="B34" s="16" t="s">
        <v>47</v>
      </c>
      <c r="C34" s="11">
        <v>49</v>
      </c>
      <c r="D34" s="11">
        <v>0</v>
      </c>
      <c r="E34" s="12">
        <v>0</v>
      </c>
      <c r="F34" s="11">
        <v>49</v>
      </c>
      <c r="G34" s="12">
        <v>1</v>
      </c>
    </row>
    <row r="35" spans="1:7" ht="22.5">
      <c r="A35" s="15" t="s">
        <v>125</v>
      </c>
      <c r="B35" s="16" t="s">
        <v>126</v>
      </c>
      <c r="C35" s="11">
        <v>37.870379999999997</v>
      </c>
      <c r="D35" s="11">
        <v>0</v>
      </c>
      <c r="E35" s="12">
        <v>0</v>
      </c>
      <c r="F35" s="11">
        <v>37.870379999999997</v>
      </c>
      <c r="G35" s="12">
        <v>1</v>
      </c>
    </row>
    <row r="36" spans="1:7" ht="22.5">
      <c r="A36" s="15" t="s">
        <v>72</v>
      </c>
      <c r="B36" s="16" t="s">
        <v>73</v>
      </c>
      <c r="C36" s="11">
        <v>24.645</v>
      </c>
      <c r="D36" s="11">
        <v>0</v>
      </c>
      <c r="E36" s="12">
        <v>0</v>
      </c>
      <c r="F36" s="11">
        <v>24.645</v>
      </c>
      <c r="G36" s="12">
        <v>1</v>
      </c>
    </row>
    <row r="37" spans="1:7" ht="22.5">
      <c r="A37" s="15" t="s">
        <v>127</v>
      </c>
      <c r="B37" s="16" t="s">
        <v>128</v>
      </c>
      <c r="C37" s="11">
        <v>38.15</v>
      </c>
      <c r="D37" s="11">
        <v>0</v>
      </c>
      <c r="E37" s="12">
        <v>0</v>
      </c>
      <c r="F37" s="11">
        <v>38.15</v>
      </c>
      <c r="G37" s="12">
        <v>1</v>
      </c>
    </row>
    <row r="38" spans="1:7" ht="22.5">
      <c r="A38" s="15" t="s">
        <v>74</v>
      </c>
      <c r="B38" s="16" t="s">
        <v>75</v>
      </c>
      <c r="C38" s="11">
        <v>197.64699999999999</v>
      </c>
      <c r="D38" s="11">
        <v>0</v>
      </c>
      <c r="E38" s="12">
        <v>0</v>
      </c>
      <c r="F38" s="11">
        <v>197.64699999999999</v>
      </c>
      <c r="G38" s="12">
        <v>1</v>
      </c>
    </row>
    <row r="39" spans="1:7" ht="22.5">
      <c r="A39" s="15" t="s">
        <v>78</v>
      </c>
      <c r="B39" s="16" t="s">
        <v>79</v>
      </c>
      <c r="C39" s="11">
        <v>11730.865567000001</v>
      </c>
      <c r="D39" s="11">
        <v>539.23099999999999</v>
      </c>
      <c r="E39" s="12">
        <v>4.5966855294711263E-2</v>
      </c>
      <c r="F39" s="11">
        <v>11191.634567000001</v>
      </c>
      <c r="G39" s="12">
        <v>0.95403314470528877</v>
      </c>
    </row>
    <row r="40" spans="1:7" ht="22.5">
      <c r="A40" s="15" t="s">
        <v>80</v>
      </c>
      <c r="B40" s="16" t="s">
        <v>81</v>
      </c>
      <c r="C40" s="11">
        <v>6355.4516590000003</v>
      </c>
      <c r="D40" s="11">
        <v>46.82</v>
      </c>
      <c r="E40" s="12">
        <v>7.3669036462102365E-3</v>
      </c>
      <c r="F40" s="11">
        <v>6308.6316590000006</v>
      </c>
      <c r="G40" s="12">
        <v>0.99263309635378982</v>
      </c>
    </row>
    <row r="41" spans="1:7" ht="22.5">
      <c r="A41" s="15" t="s">
        <v>83</v>
      </c>
      <c r="B41" s="16" t="s">
        <v>84</v>
      </c>
      <c r="C41" s="11">
        <v>2671.64138</v>
      </c>
      <c r="D41" s="11">
        <v>815.62</v>
      </c>
      <c r="E41" s="12">
        <v>0.30528797993089923</v>
      </c>
      <c r="F41" s="11">
        <v>1856.0213800000001</v>
      </c>
      <c r="G41" s="12">
        <v>0.69471202006910082</v>
      </c>
    </row>
    <row r="42" spans="1:7" ht="16.5" customHeight="1">
      <c r="A42" s="15" t="s">
        <v>147</v>
      </c>
      <c r="B42" s="16" t="s">
        <v>148</v>
      </c>
      <c r="C42" s="11">
        <v>30</v>
      </c>
      <c r="D42" s="11">
        <v>30</v>
      </c>
      <c r="E42" s="12">
        <v>1</v>
      </c>
      <c r="F42" s="11">
        <v>0</v>
      </c>
      <c r="G42" s="12">
        <v>0</v>
      </c>
    </row>
    <row r="43" spans="1:7" ht="16.5" customHeight="1">
      <c r="A43" s="15" t="s">
        <v>85</v>
      </c>
      <c r="B43" s="16" t="s">
        <v>86</v>
      </c>
      <c r="C43" s="11">
        <v>5464.2</v>
      </c>
      <c r="D43" s="11">
        <v>3584.77</v>
      </c>
      <c r="E43" s="12">
        <v>0.65604663079682302</v>
      </c>
      <c r="F43" s="11">
        <v>1879.43</v>
      </c>
      <c r="G43" s="12">
        <v>0.34395336920317704</v>
      </c>
    </row>
    <row r="44" spans="1:7" ht="16.5" customHeight="1">
      <c r="A44" s="15" t="s">
        <v>107</v>
      </c>
      <c r="B44" s="16" t="s">
        <v>108</v>
      </c>
      <c r="C44" s="11">
        <v>7734.73</v>
      </c>
      <c r="D44" s="11">
        <v>7734.73</v>
      </c>
      <c r="E44" s="12">
        <v>1</v>
      </c>
      <c r="F44" s="11">
        <v>0</v>
      </c>
      <c r="G44" s="12">
        <v>0</v>
      </c>
    </row>
    <row r="45" spans="1:7" ht="16.5" customHeight="1">
      <c r="A45" s="15" t="s">
        <v>87</v>
      </c>
      <c r="B45" s="16" t="s">
        <v>88</v>
      </c>
      <c r="C45" s="11">
        <v>1197.3999999999999</v>
      </c>
      <c r="D45" s="11">
        <v>0</v>
      </c>
      <c r="E45" s="12">
        <v>0</v>
      </c>
      <c r="F45" s="11">
        <v>1197.4000000000001</v>
      </c>
      <c r="G45" s="12">
        <v>1.0000000000000002</v>
      </c>
    </row>
    <row r="46" spans="1:7" ht="16.5" customHeight="1">
      <c r="A46" s="15" t="s">
        <v>109</v>
      </c>
      <c r="B46" s="16" t="s">
        <v>110</v>
      </c>
      <c r="C46" s="11">
        <v>3.6</v>
      </c>
      <c r="D46" s="11">
        <v>3.6</v>
      </c>
      <c r="E46" s="12">
        <v>1</v>
      </c>
      <c r="F46" s="11">
        <v>0</v>
      </c>
      <c r="G46" s="12">
        <v>0</v>
      </c>
    </row>
    <row r="47" spans="1:7" ht="16.5" customHeight="1">
      <c r="A47" s="15" t="s">
        <v>129</v>
      </c>
      <c r="B47" s="16" t="s">
        <v>130</v>
      </c>
      <c r="C47" s="11">
        <v>2.2440000000000002</v>
      </c>
      <c r="D47" s="11">
        <v>0</v>
      </c>
      <c r="E47" s="12">
        <v>0</v>
      </c>
      <c r="F47" s="11">
        <v>2.2440000000000002</v>
      </c>
      <c r="G47" s="12">
        <v>1</v>
      </c>
    </row>
    <row r="48" spans="1:7" ht="16.5" customHeight="1">
      <c r="A48" s="15" t="s">
        <v>59</v>
      </c>
      <c r="B48" s="16" t="s">
        <v>60</v>
      </c>
      <c r="C48" s="11">
        <v>54.129999999999995</v>
      </c>
      <c r="D48" s="11">
        <v>46.73</v>
      </c>
      <c r="E48" s="12">
        <v>0.86329207463513769</v>
      </c>
      <c r="F48" s="11">
        <v>7.4</v>
      </c>
      <c r="G48" s="12">
        <v>0.1367079253648624</v>
      </c>
    </row>
    <row r="49" spans="1:7" ht="16.5" customHeight="1">
      <c r="A49" s="15" t="s">
        <v>89</v>
      </c>
      <c r="B49" s="16" t="s">
        <v>90</v>
      </c>
      <c r="C49" s="11">
        <v>530.86</v>
      </c>
      <c r="D49" s="11">
        <v>0</v>
      </c>
      <c r="E49" s="12">
        <v>0</v>
      </c>
      <c r="F49" s="11">
        <v>530.86</v>
      </c>
      <c r="G49" s="12">
        <v>1</v>
      </c>
    </row>
    <row r="50" spans="1:7" ht="16.5" customHeight="1">
      <c r="A50" s="15" t="s">
        <v>91</v>
      </c>
      <c r="B50" s="16" t="s">
        <v>92</v>
      </c>
      <c r="C50" s="11">
        <v>33.299999999999997</v>
      </c>
      <c r="D50" s="11">
        <v>0</v>
      </c>
      <c r="E50" s="12">
        <v>0</v>
      </c>
      <c r="F50" s="11">
        <v>33.299999999999997</v>
      </c>
      <c r="G50" s="12">
        <v>1</v>
      </c>
    </row>
    <row r="51" spans="1:7" ht="16.5" customHeight="1">
      <c r="A51" s="15" t="s">
        <v>93</v>
      </c>
      <c r="B51" s="16" t="s">
        <v>94</v>
      </c>
      <c r="C51" s="11">
        <v>2838.8425139999999</v>
      </c>
      <c r="D51" s="11">
        <v>431.72900000000004</v>
      </c>
      <c r="E51" s="12">
        <v>0.15207923576982194</v>
      </c>
      <c r="F51" s="11">
        <v>2407.1135139999997</v>
      </c>
      <c r="G51" s="12">
        <v>0.84792076423017793</v>
      </c>
    </row>
    <row r="52" spans="1:7" ht="16.5" customHeight="1">
      <c r="A52" s="15" t="s">
        <v>95</v>
      </c>
      <c r="B52" s="16" t="s">
        <v>96</v>
      </c>
      <c r="C52" s="11">
        <v>0.4</v>
      </c>
      <c r="D52" s="11">
        <v>0</v>
      </c>
      <c r="E52" s="12">
        <v>0</v>
      </c>
      <c r="F52" s="11">
        <v>0.4</v>
      </c>
      <c r="G52" s="12">
        <v>1</v>
      </c>
    </row>
    <row r="53" spans="1:7" ht="16.5" customHeight="1">
      <c r="A53" s="15" t="s">
        <v>61</v>
      </c>
      <c r="B53" s="16" t="s">
        <v>62</v>
      </c>
      <c r="C53" s="11">
        <v>5.7</v>
      </c>
      <c r="D53" s="11">
        <v>0</v>
      </c>
      <c r="E53" s="12">
        <v>0</v>
      </c>
      <c r="F53" s="11">
        <v>5.7</v>
      </c>
      <c r="G53" s="12">
        <v>1</v>
      </c>
    </row>
    <row r="54" spans="1:7" ht="16.5" customHeight="1">
      <c r="A54" s="15" t="s">
        <v>113</v>
      </c>
      <c r="B54" s="16" t="s">
        <v>114</v>
      </c>
      <c r="C54" s="11">
        <v>40.74</v>
      </c>
      <c r="D54" s="11">
        <v>0</v>
      </c>
      <c r="E54" s="12">
        <v>0</v>
      </c>
      <c r="F54" s="11">
        <v>40.74</v>
      </c>
      <c r="G54" s="12">
        <v>1</v>
      </c>
    </row>
    <row r="55" spans="1:7" ht="16.5" customHeight="1">
      <c r="A55" s="15" t="s">
        <v>131</v>
      </c>
      <c r="B55" s="16" t="s">
        <v>132</v>
      </c>
      <c r="C55" s="11">
        <v>73.239999999999995</v>
      </c>
      <c r="D55" s="11">
        <v>0</v>
      </c>
      <c r="E55" s="12">
        <v>0</v>
      </c>
      <c r="F55" s="11">
        <v>73.239999999999995</v>
      </c>
      <c r="G55" s="12">
        <v>1</v>
      </c>
    </row>
    <row r="56" spans="1:7" ht="16.5" customHeight="1">
      <c r="A56" s="15" t="s">
        <v>63</v>
      </c>
      <c r="B56" s="16" t="s">
        <v>64</v>
      </c>
      <c r="C56" s="11">
        <v>22.1</v>
      </c>
      <c r="D56" s="11">
        <v>0</v>
      </c>
      <c r="E56" s="12">
        <v>0</v>
      </c>
      <c r="F56" s="11">
        <v>22.1</v>
      </c>
      <c r="G56" s="12">
        <v>1</v>
      </c>
    </row>
    <row r="57" spans="1:7" ht="16.5" customHeight="1">
      <c r="A57" s="15" t="s">
        <v>65</v>
      </c>
      <c r="B57" s="16" t="s">
        <v>66</v>
      </c>
      <c r="C57" s="11">
        <v>150.19999999999999</v>
      </c>
      <c r="D57" s="11">
        <v>0</v>
      </c>
      <c r="E57" s="12">
        <v>0</v>
      </c>
      <c r="F57" s="11">
        <v>150.19999999999999</v>
      </c>
      <c r="G57" s="12">
        <v>1</v>
      </c>
    </row>
    <row r="58" spans="1:7" ht="16.5" customHeight="1">
      <c r="A58" s="15" t="s">
        <v>149</v>
      </c>
      <c r="B58" s="16" t="s">
        <v>150</v>
      </c>
      <c r="C58" s="11">
        <v>7.1420000000000003</v>
      </c>
      <c r="D58" s="11">
        <v>0</v>
      </c>
      <c r="E58" s="12">
        <v>0</v>
      </c>
      <c r="F58" s="11">
        <v>7.1420000000000003</v>
      </c>
      <c r="G58" s="12">
        <v>1</v>
      </c>
    </row>
    <row r="59" spans="1:7" ht="16.5" customHeight="1">
      <c r="A59" s="15" t="s">
        <v>97</v>
      </c>
      <c r="B59" s="16" t="s">
        <v>98</v>
      </c>
      <c r="C59" s="11">
        <v>5397.7946680000005</v>
      </c>
      <c r="D59" s="11">
        <v>0</v>
      </c>
      <c r="E59" s="12">
        <v>0</v>
      </c>
      <c r="F59" s="11">
        <v>5397.7946680000005</v>
      </c>
      <c r="G59" s="12">
        <v>1</v>
      </c>
    </row>
  </sheetData>
  <mergeCells count="7">
    <mergeCell ref="A2:G2"/>
    <mergeCell ref="A1:G1"/>
    <mergeCell ref="A3:A5"/>
    <mergeCell ref="B3:B5"/>
    <mergeCell ref="C3:C5"/>
    <mergeCell ref="D3:E4"/>
    <mergeCell ref="F3:G4"/>
  </mergeCells>
  <conditionalFormatting sqref="C7:C59">
    <cfRule type="expression" dxfId="5" priority="1" stopIfTrue="1">
      <formula>$O7=1</formula>
    </cfRule>
    <cfRule type="expression" dxfId="4" priority="2" stopIfTrue="1">
      <formula>$O7=10</formula>
    </cfRule>
  </conditionalFormatting>
  <printOptions horizontalCentered="1"/>
  <pageMargins left="0" right="0" top="0.98425196850393704" bottom="0.39370078740157483" header="0.51181102362204722" footer="0.19685039370078741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70"/>
  <sheetViews>
    <sheetView view="pageBreakPreview" zoomScale="60" zoomScaleNormal="70" workbookViewId="0">
      <selection activeCell="L19" sqref="L19"/>
    </sheetView>
  </sheetViews>
  <sheetFormatPr defaultRowHeight="12.75"/>
  <cols>
    <col min="1" max="1" width="6" style="50" bestFit="1" customWidth="1"/>
    <col min="2" max="2" width="50" style="51" customWidth="1"/>
    <col min="3" max="3" width="14.28515625" style="52" customWidth="1"/>
    <col min="4" max="4" width="16.7109375" style="41" hidden="1" customWidth="1"/>
    <col min="5" max="17" width="16.7109375" style="53" customWidth="1"/>
    <col min="18" max="18" width="17.7109375" style="54" customWidth="1"/>
    <col min="19" max="19" width="16.42578125" style="54" customWidth="1"/>
    <col min="20" max="20" width="16.85546875" style="54" customWidth="1"/>
    <col min="21" max="21" width="16.5703125" style="54" customWidth="1"/>
    <col min="22" max="26" width="17.140625" style="54" customWidth="1"/>
    <col min="27" max="27" width="15.85546875" style="54" customWidth="1"/>
    <col min="28" max="28" width="17" style="54" customWidth="1"/>
    <col min="29" max="29" width="13.5703125" style="54" customWidth="1"/>
    <col min="30" max="30" width="15.5703125" style="54" customWidth="1"/>
    <col min="31" max="32" width="16.7109375" style="54" customWidth="1"/>
    <col min="33" max="33" width="15" style="54" customWidth="1"/>
    <col min="34" max="34" width="15.5703125" style="54" customWidth="1"/>
    <col min="35" max="35" width="16.42578125" style="54" customWidth="1"/>
    <col min="36" max="36" width="9.140625" style="14" hidden="1" customWidth="1"/>
    <col min="37" max="41" width="9.140625" style="14"/>
    <col min="42" max="42" width="19.85546875" style="38" hidden="1" customWidth="1"/>
    <col min="43" max="256" width="9.140625" style="14"/>
    <col min="257" max="257" width="6" style="14" bestFit="1" customWidth="1"/>
    <col min="258" max="258" width="50" style="14" customWidth="1"/>
    <col min="259" max="259" width="14.28515625" style="14" customWidth="1"/>
    <col min="260" max="260" width="0" style="14" hidden="1" customWidth="1"/>
    <col min="261" max="273" width="16.7109375" style="14" customWidth="1"/>
    <col min="274" max="274" width="17.7109375" style="14" customWidth="1"/>
    <col min="275" max="275" width="16.42578125" style="14" customWidth="1"/>
    <col min="276" max="276" width="16.85546875" style="14" customWidth="1"/>
    <col min="277" max="277" width="16.5703125" style="14" customWidth="1"/>
    <col min="278" max="282" width="17.140625" style="14" customWidth="1"/>
    <col min="283" max="283" width="15.85546875" style="14" customWidth="1"/>
    <col min="284" max="284" width="17" style="14" customWidth="1"/>
    <col min="285" max="285" width="13.5703125" style="14" customWidth="1"/>
    <col min="286" max="286" width="15.5703125" style="14" customWidth="1"/>
    <col min="287" max="288" width="16.7109375" style="14" customWidth="1"/>
    <col min="289" max="289" width="15" style="14" customWidth="1"/>
    <col min="290" max="290" width="15.5703125" style="14" customWidth="1"/>
    <col min="291" max="291" width="16.42578125" style="14" customWidth="1"/>
    <col min="292" max="292" width="0" style="14" hidden="1" customWidth="1"/>
    <col min="293" max="297" width="9.140625" style="14"/>
    <col min="298" max="298" width="0" style="14" hidden="1" customWidth="1"/>
    <col min="299" max="512" width="9.140625" style="14"/>
    <col min="513" max="513" width="6" style="14" bestFit="1" customWidth="1"/>
    <col min="514" max="514" width="50" style="14" customWidth="1"/>
    <col min="515" max="515" width="14.28515625" style="14" customWidth="1"/>
    <col min="516" max="516" width="0" style="14" hidden="1" customWidth="1"/>
    <col min="517" max="529" width="16.7109375" style="14" customWidth="1"/>
    <col min="530" max="530" width="17.7109375" style="14" customWidth="1"/>
    <col min="531" max="531" width="16.42578125" style="14" customWidth="1"/>
    <col min="532" max="532" width="16.85546875" style="14" customWidth="1"/>
    <col min="533" max="533" width="16.5703125" style="14" customWidth="1"/>
    <col min="534" max="538" width="17.140625" style="14" customWidth="1"/>
    <col min="539" max="539" width="15.85546875" style="14" customWidth="1"/>
    <col min="540" max="540" width="17" style="14" customWidth="1"/>
    <col min="541" max="541" width="13.5703125" style="14" customWidth="1"/>
    <col min="542" max="542" width="15.5703125" style="14" customWidth="1"/>
    <col min="543" max="544" width="16.7109375" style="14" customWidth="1"/>
    <col min="545" max="545" width="15" style="14" customWidth="1"/>
    <col min="546" max="546" width="15.5703125" style="14" customWidth="1"/>
    <col min="547" max="547" width="16.42578125" style="14" customWidth="1"/>
    <col min="548" max="548" width="0" style="14" hidden="1" customWidth="1"/>
    <col min="549" max="553" width="9.140625" style="14"/>
    <col min="554" max="554" width="0" style="14" hidden="1" customWidth="1"/>
    <col min="555" max="768" width="9.140625" style="14"/>
    <col min="769" max="769" width="6" style="14" bestFit="1" customWidth="1"/>
    <col min="770" max="770" width="50" style="14" customWidth="1"/>
    <col min="771" max="771" width="14.28515625" style="14" customWidth="1"/>
    <col min="772" max="772" width="0" style="14" hidden="1" customWidth="1"/>
    <col min="773" max="785" width="16.7109375" style="14" customWidth="1"/>
    <col min="786" max="786" width="17.7109375" style="14" customWidth="1"/>
    <col min="787" max="787" width="16.42578125" style="14" customWidth="1"/>
    <col min="788" max="788" width="16.85546875" style="14" customWidth="1"/>
    <col min="789" max="789" width="16.5703125" style="14" customWidth="1"/>
    <col min="790" max="794" width="17.140625" style="14" customWidth="1"/>
    <col min="795" max="795" width="15.85546875" style="14" customWidth="1"/>
    <col min="796" max="796" width="17" style="14" customWidth="1"/>
    <col min="797" max="797" width="13.5703125" style="14" customWidth="1"/>
    <col min="798" max="798" width="15.5703125" style="14" customWidth="1"/>
    <col min="799" max="800" width="16.7109375" style="14" customWidth="1"/>
    <col min="801" max="801" width="15" style="14" customWidth="1"/>
    <col min="802" max="802" width="15.5703125" style="14" customWidth="1"/>
    <col min="803" max="803" width="16.42578125" style="14" customWidth="1"/>
    <col min="804" max="804" width="0" style="14" hidden="1" customWidth="1"/>
    <col min="805" max="809" width="9.140625" style="14"/>
    <col min="810" max="810" width="0" style="14" hidden="1" customWidth="1"/>
    <col min="811" max="1024" width="9.140625" style="14"/>
    <col min="1025" max="1025" width="6" style="14" bestFit="1" customWidth="1"/>
    <col min="1026" max="1026" width="50" style="14" customWidth="1"/>
    <col min="1027" max="1027" width="14.28515625" style="14" customWidth="1"/>
    <col min="1028" max="1028" width="0" style="14" hidden="1" customWidth="1"/>
    <col min="1029" max="1041" width="16.7109375" style="14" customWidth="1"/>
    <col min="1042" max="1042" width="17.7109375" style="14" customWidth="1"/>
    <col min="1043" max="1043" width="16.42578125" style="14" customWidth="1"/>
    <col min="1044" max="1044" width="16.85546875" style="14" customWidth="1"/>
    <col min="1045" max="1045" width="16.5703125" style="14" customWidth="1"/>
    <col min="1046" max="1050" width="17.140625" style="14" customWidth="1"/>
    <col min="1051" max="1051" width="15.85546875" style="14" customWidth="1"/>
    <col min="1052" max="1052" width="17" style="14" customWidth="1"/>
    <col min="1053" max="1053" width="13.5703125" style="14" customWidth="1"/>
    <col min="1054" max="1054" width="15.5703125" style="14" customWidth="1"/>
    <col min="1055" max="1056" width="16.7109375" style="14" customWidth="1"/>
    <col min="1057" max="1057" width="15" style="14" customWidth="1"/>
    <col min="1058" max="1058" width="15.5703125" style="14" customWidth="1"/>
    <col min="1059" max="1059" width="16.42578125" style="14" customWidth="1"/>
    <col min="1060" max="1060" width="0" style="14" hidden="1" customWidth="1"/>
    <col min="1061" max="1065" width="9.140625" style="14"/>
    <col min="1066" max="1066" width="0" style="14" hidden="1" customWidth="1"/>
    <col min="1067" max="1280" width="9.140625" style="14"/>
    <col min="1281" max="1281" width="6" style="14" bestFit="1" customWidth="1"/>
    <col min="1282" max="1282" width="50" style="14" customWidth="1"/>
    <col min="1283" max="1283" width="14.28515625" style="14" customWidth="1"/>
    <col min="1284" max="1284" width="0" style="14" hidden="1" customWidth="1"/>
    <col min="1285" max="1297" width="16.7109375" style="14" customWidth="1"/>
    <col min="1298" max="1298" width="17.7109375" style="14" customWidth="1"/>
    <col min="1299" max="1299" width="16.42578125" style="14" customWidth="1"/>
    <col min="1300" max="1300" width="16.85546875" style="14" customWidth="1"/>
    <col min="1301" max="1301" width="16.5703125" style="14" customWidth="1"/>
    <col min="1302" max="1306" width="17.140625" style="14" customWidth="1"/>
    <col min="1307" max="1307" width="15.85546875" style="14" customWidth="1"/>
    <col min="1308" max="1308" width="17" style="14" customWidth="1"/>
    <col min="1309" max="1309" width="13.5703125" style="14" customWidth="1"/>
    <col min="1310" max="1310" width="15.5703125" style="14" customWidth="1"/>
    <col min="1311" max="1312" width="16.7109375" style="14" customWidth="1"/>
    <col min="1313" max="1313" width="15" style="14" customWidth="1"/>
    <col min="1314" max="1314" width="15.5703125" style="14" customWidth="1"/>
    <col min="1315" max="1315" width="16.42578125" style="14" customWidth="1"/>
    <col min="1316" max="1316" width="0" style="14" hidden="1" customWidth="1"/>
    <col min="1317" max="1321" width="9.140625" style="14"/>
    <col min="1322" max="1322" width="0" style="14" hidden="1" customWidth="1"/>
    <col min="1323" max="1536" width="9.140625" style="14"/>
    <col min="1537" max="1537" width="6" style="14" bestFit="1" customWidth="1"/>
    <col min="1538" max="1538" width="50" style="14" customWidth="1"/>
    <col min="1539" max="1539" width="14.28515625" style="14" customWidth="1"/>
    <col min="1540" max="1540" width="0" style="14" hidden="1" customWidth="1"/>
    <col min="1541" max="1553" width="16.7109375" style="14" customWidth="1"/>
    <col min="1554" max="1554" width="17.7109375" style="14" customWidth="1"/>
    <col min="1555" max="1555" width="16.42578125" style="14" customWidth="1"/>
    <col min="1556" max="1556" width="16.85546875" style="14" customWidth="1"/>
    <col min="1557" max="1557" width="16.5703125" style="14" customWidth="1"/>
    <col min="1558" max="1562" width="17.140625" style="14" customWidth="1"/>
    <col min="1563" max="1563" width="15.85546875" style="14" customWidth="1"/>
    <col min="1564" max="1564" width="17" style="14" customWidth="1"/>
    <col min="1565" max="1565" width="13.5703125" style="14" customWidth="1"/>
    <col min="1566" max="1566" width="15.5703125" style="14" customWidth="1"/>
    <col min="1567" max="1568" width="16.7109375" style="14" customWidth="1"/>
    <col min="1569" max="1569" width="15" style="14" customWidth="1"/>
    <col min="1570" max="1570" width="15.5703125" style="14" customWidth="1"/>
    <col min="1571" max="1571" width="16.42578125" style="14" customWidth="1"/>
    <col min="1572" max="1572" width="0" style="14" hidden="1" customWidth="1"/>
    <col min="1573" max="1577" width="9.140625" style="14"/>
    <col min="1578" max="1578" width="0" style="14" hidden="1" customWidth="1"/>
    <col min="1579" max="1792" width="9.140625" style="14"/>
    <col min="1793" max="1793" width="6" style="14" bestFit="1" customWidth="1"/>
    <col min="1794" max="1794" width="50" style="14" customWidth="1"/>
    <col min="1795" max="1795" width="14.28515625" style="14" customWidth="1"/>
    <col min="1796" max="1796" width="0" style="14" hidden="1" customWidth="1"/>
    <col min="1797" max="1809" width="16.7109375" style="14" customWidth="1"/>
    <col min="1810" max="1810" width="17.7109375" style="14" customWidth="1"/>
    <col min="1811" max="1811" width="16.42578125" style="14" customWidth="1"/>
    <col min="1812" max="1812" width="16.85546875" style="14" customWidth="1"/>
    <col min="1813" max="1813" width="16.5703125" style="14" customWidth="1"/>
    <col min="1814" max="1818" width="17.140625" style="14" customWidth="1"/>
    <col min="1819" max="1819" width="15.85546875" style="14" customWidth="1"/>
    <col min="1820" max="1820" width="17" style="14" customWidth="1"/>
    <col min="1821" max="1821" width="13.5703125" style="14" customWidth="1"/>
    <col min="1822" max="1822" width="15.5703125" style="14" customWidth="1"/>
    <col min="1823" max="1824" width="16.7109375" style="14" customWidth="1"/>
    <col min="1825" max="1825" width="15" style="14" customWidth="1"/>
    <col min="1826" max="1826" width="15.5703125" style="14" customWidth="1"/>
    <col min="1827" max="1827" width="16.42578125" style="14" customWidth="1"/>
    <col min="1828" max="1828" width="0" style="14" hidden="1" customWidth="1"/>
    <col min="1829" max="1833" width="9.140625" style="14"/>
    <col min="1834" max="1834" width="0" style="14" hidden="1" customWidth="1"/>
    <col min="1835" max="2048" width="9.140625" style="14"/>
    <col min="2049" max="2049" width="6" style="14" bestFit="1" customWidth="1"/>
    <col min="2050" max="2050" width="50" style="14" customWidth="1"/>
    <col min="2051" max="2051" width="14.28515625" style="14" customWidth="1"/>
    <col min="2052" max="2052" width="0" style="14" hidden="1" customWidth="1"/>
    <col min="2053" max="2065" width="16.7109375" style="14" customWidth="1"/>
    <col min="2066" max="2066" width="17.7109375" style="14" customWidth="1"/>
    <col min="2067" max="2067" width="16.42578125" style="14" customWidth="1"/>
    <col min="2068" max="2068" width="16.85546875" style="14" customWidth="1"/>
    <col min="2069" max="2069" width="16.5703125" style="14" customWidth="1"/>
    <col min="2070" max="2074" width="17.140625" style="14" customWidth="1"/>
    <col min="2075" max="2075" width="15.85546875" style="14" customWidth="1"/>
    <col min="2076" max="2076" width="17" style="14" customWidth="1"/>
    <col min="2077" max="2077" width="13.5703125" style="14" customWidth="1"/>
    <col min="2078" max="2078" width="15.5703125" style="14" customWidth="1"/>
    <col min="2079" max="2080" width="16.7109375" style="14" customWidth="1"/>
    <col min="2081" max="2081" width="15" style="14" customWidth="1"/>
    <col min="2082" max="2082" width="15.5703125" style="14" customWidth="1"/>
    <col min="2083" max="2083" width="16.42578125" style="14" customWidth="1"/>
    <col min="2084" max="2084" width="0" style="14" hidden="1" customWidth="1"/>
    <col min="2085" max="2089" width="9.140625" style="14"/>
    <col min="2090" max="2090" width="0" style="14" hidden="1" customWidth="1"/>
    <col min="2091" max="2304" width="9.140625" style="14"/>
    <col min="2305" max="2305" width="6" style="14" bestFit="1" customWidth="1"/>
    <col min="2306" max="2306" width="50" style="14" customWidth="1"/>
    <col min="2307" max="2307" width="14.28515625" style="14" customWidth="1"/>
    <col min="2308" max="2308" width="0" style="14" hidden="1" customWidth="1"/>
    <col min="2309" max="2321" width="16.7109375" style="14" customWidth="1"/>
    <col min="2322" max="2322" width="17.7109375" style="14" customWidth="1"/>
    <col min="2323" max="2323" width="16.42578125" style="14" customWidth="1"/>
    <col min="2324" max="2324" width="16.85546875" style="14" customWidth="1"/>
    <col min="2325" max="2325" width="16.5703125" style="14" customWidth="1"/>
    <col min="2326" max="2330" width="17.140625" style="14" customWidth="1"/>
    <col min="2331" max="2331" width="15.85546875" style="14" customWidth="1"/>
    <col min="2332" max="2332" width="17" style="14" customWidth="1"/>
    <col min="2333" max="2333" width="13.5703125" style="14" customWidth="1"/>
    <col min="2334" max="2334" width="15.5703125" style="14" customWidth="1"/>
    <col min="2335" max="2336" width="16.7109375" style="14" customWidth="1"/>
    <col min="2337" max="2337" width="15" style="14" customWidth="1"/>
    <col min="2338" max="2338" width="15.5703125" style="14" customWidth="1"/>
    <col min="2339" max="2339" width="16.42578125" style="14" customWidth="1"/>
    <col min="2340" max="2340" width="0" style="14" hidden="1" customWidth="1"/>
    <col min="2341" max="2345" width="9.140625" style="14"/>
    <col min="2346" max="2346" width="0" style="14" hidden="1" customWidth="1"/>
    <col min="2347" max="2560" width="9.140625" style="14"/>
    <col min="2561" max="2561" width="6" style="14" bestFit="1" customWidth="1"/>
    <col min="2562" max="2562" width="50" style="14" customWidth="1"/>
    <col min="2563" max="2563" width="14.28515625" style="14" customWidth="1"/>
    <col min="2564" max="2564" width="0" style="14" hidden="1" customWidth="1"/>
    <col min="2565" max="2577" width="16.7109375" style="14" customWidth="1"/>
    <col min="2578" max="2578" width="17.7109375" style="14" customWidth="1"/>
    <col min="2579" max="2579" width="16.42578125" style="14" customWidth="1"/>
    <col min="2580" max="2580" width="16.85546875" style="14" customWidth="1"/>
    <col min="2581" max="2581" width="16.5703125" style="14" customWidth="1"/>
    <col min="2582" max="2586" width="17.140625" style="14" customWidth="1"/>
    <col min="2587" max="2587" width="15.85546875" style="14" customWidth="1"/>
    <col min="2588" max="2588" width="17" style="14" customWidth="1"/>
    <col min="2589" max="2589" width="13.5703125" style="14" customWidth="1"/>
    <col min="2590" max="2590" width="15.5703125" style="14" customWidth="1"/>
    <col min="2591" max="2592" width="16.7109375" style="14" customWidth="1"/>
    <col min="2593" max="2593" width="15" style="14" customWidth="1"/>
    <col min="2594" max="2594" width="15.5703125" style="14" customWidth="1"/>
    <col min="2595" max="2595" width="16.42578125" style="14" customWidth="1"/>
    <col min="2596" max="2596" width="0" style="14" hidden="1" customWidth="1"/>
    <col min="2597" max="2601" width="9.140625" style="14"/>
    <col min="2602" max="2602" width="0" style="14" hidden="1" customWidth="1"/>
    <col min="2603" max="2816" width="9.140625" style="14"/>
    <col min="2817" max="2817" width="6" style="14" bestFit="1" customWidth="1"/>
    <col min="2818" max="2818" width="50" style="14" customWidth="1"/>
    <col min="2819" max="2819" width="14.28515625" style="14" customWidth="1"/>
    <col min="2820" max="2820" width="0" style="14" hidden="1" customWidth="1"/>
    <col min="2821" max="2833" width="16.7109375" style="14" customWidth="1"/>
    <col min="2834" max="2834" width="17.7109375" style="14" customWidth="1"/>
    <col min="2835" max="2835" width="16.42578125" style="14" customWidth="1"/>
    <col min="2836" max="2836" width="16.85546875" style="14" customWidth="1"/>
    <col min="2837" max="2837" width="16.5703125" style="14" customWidth="1"/>
    <col min="2838" max="2842" width="17.140625" style="14" customWidth="1"/>
    <col min="2843" max="2843" width="15.85546875" style="14" customWidth="1"/>
    <col min="2844" max="2844" width="17" style="14" customWidth="1"/>
    <col min="2845" max="2845" width="13.5703125" style="14" customWidth="1"/>
    <col min="2846" max="2846" width="15.5703125" style="14" customWidth="1"/>
    <col min="2847" max="2848" width="16.7109375" style="14" customWidth="1"/>
    <col min="2849" max="2849" width="15" style="14" customWidth="1"/>
    <col min="2850" max="2850" width="15.5703125" style="14" customWidth="1"/>
    <col min="2851" max="2851" width="16.42578125" style="14" customWidth="1"/>
    <col min="2852" max="2852" width="0" style="14" hidden="1" customWidth="1"/>
    <col min="2853" max="2857" width="9.140625" style="14"/>
    <col min="2858" max="2858" width="0" style="14" hidden="1" customWidth="1"/>
    <col min="2859" max="3072" width="9.140625" style="14"/>
    <col min="3073" max="3073" width="6" style="14" bestFit="1" customWidth="1"/>
    <col min="3074" max="3074" width="50" style="14" customWidth="1"/>
    <col min="3075" max="3075" width="14.28515625" style="14" customWidth="1"/>
    <col min="3076" max="3076" width="0" style="14" hidden="1" customWidth="1"/>
    <col min="3077" max="3089" width="16.7109375" style="14" customWidth="1"/>
    <col min="3090" max="3090" width="17.7109375" style="14" customWidth="1"/>
    <col min="3091" max="3091" width="16.42578125" style="14" customWidth="1"/>
    <col min="3092" max="3092" width="16.85546875" style="14" customWidth="1"/>
    <col min="3093" max="3093" width="16.5703125" style="14" customWidth="1"/>
    <col min="3094" max="3098" width="17.140625" style="14" customWidth="1"/>
    <col min="3099" max="3099" width="15.85546875" style="14" customWidth="1"/>
    <col min="3100" max="3100" width="17" style="14" customWidth="1"/>
    <col min="3101" max="3101" width="13.5703125" style="14" customWidth="1"/>
    <col min="3102" max="3102" width="15.5703125" style="14" customWidth="1"/>
    <col min="3103" max="3104" width="16.7109375" style="14" customWidth="1"/>
    <col min="3105" max="3105" width="15" style="14" customWidth="1"/>
    <col min="3106" max="3106" width="15.5703125" style="14" customWidth="1"/>
    <col min="3107" max="3107" width="16.42578125" style="14" customWidth="1"/>
    <col min="3108" max="3108" width="0" style="14" hidden="1" customWidth="1"/>
    <col min="3109" max="3113" width="9.140625" style="14"/>
    <col min="3114" max="3114" width="0" style="14" hidden="1" customWidth="1"/>
    <col min="3115" max="3328" width="9.140625" style="14"/>
    <col min="3329" max="3329" width="6" style="14" bestFit="1" customWidth="1"/>
    <col min="3330" max="3330" width="50" style="14" customWidth="1"/>
    <col min="3331" max="3331" width="14.28515625" style="14" customWidth="1"/>
    <col min="3332" max="3332" width="0" style="14" hidden="1" customWidth="1"/>
    <col min="3333" max="3345" width="16.7109375" style="14" customWidth="1"/>
    <col min="3346" max="3346" width="17.7109375" style="14" customWidth="1"/>
    <col min="3347" max="3347" width="16.42578125" style="14" customWidth="1"/>
    <col min="3348" max="3348" width="16.85546875" style="14" customWidth="1"/>
    <col min="3349" max="3349" width="16.5703125" style="14" customWidth="1"/>
    <col min="3350" max="3354" width="17.140625" style="14" customWidth="1"/>
    <col min="3355" max="3355" width="15.85546875" style="14" customWidth="1"/>
    <col min="3356" max="3356" width="17" style="14" customWidth="1"/>
    <col min="3357" max="3357" width="13.5703125" style="14" customWidth="1"/>
    <col min="3358" max="3358" width="15.5703125" style="14" customWidth="1"/>
    <col min="3359" max="3360" width="16.7109375" style="14" customWidth="1"/>
    <col min="3361" max="3361" width="15" style="14" customWidth="1"/>
    <col min="3362" max="3362" width="15.5703125" style="14" customWidth="1"/>
    <col min="3363" max="3363" width="16.42578125" style="14" customWidth="1"/>
    <col min="3364" max="3364" width="0" style="14" hidden="1" customWidth="1"/>
    <col min="3365" max="3369" width="9.140625" style="14"/>
    <col min="3370" max="3370" width="0" style="14" hidden="1" customWidth="1"/>
    <col min="3371" max="3584" width="9.140625" style="14"/>
    <col min="3585" max="3585" width="6" style="14" bestFit="1" customWidth="1"/>
    <col min="3586" max="3586" width="50" style="14" customWidth="1"/>
    <col min="3587" max="3587" width="14.28515625" style="14" customWidth="1"/>
    <col min="3588" max="3588" width="0" style="14" hidden="1" customWidth="1"/>
    <col min="3589" max="3601" width="16.7109375" style="14" customWidth="1"/>
    <col min="3602" max="3602" width="17.7109375" style="14" customWidth="1"/>
    <col min="3603" max="3603" width="16.42578125" style="14" customWidth="1"/>
    <col min="3604" max="3604" width="16.85546875" style="14" customWidth="1"/>
    <col min="3605" max="3605" width="16.5703125" style="14" customWidth="1"/>
    <col min="3606" max="3610" width="17.140625" style="14" customWidth="1"/>
    <col min="3611" max="3611" width="15.85546875" style="14" customWidth="1"/>
    <col min="3612" max="3612" width="17" style="14" customWidth="1"/>
    <col min="3613" max="3613" width="13.5703125" style="14" customWidth="1"/>
    <col min="3614" max="3614" width="15.5703125" style="14" customWidth="1"/>
    <col min="3615" max="3616" width="16.7109375" style="14" customWidth="1"/>
    <col min="3617" max="3617" width="15" style="14" customWidth="1"/>
    <col min="3618" max="3618" width="15.5703125" style="14" customWidth="1"/>
    <col min="3619" max="3619" width="16.42578125" style="14" customWidth="1"/>
    <col min="3620" max="3620" width="0" style="14" hidden="1" customWidth="1"/>
    <col min="3621" max="3625" width="9.140625" style="14"/>
    <col min="3626" max="3626" width="0" style="14" hidden="1" customWidth="1"/>
    <col min="3627" max="3840" width="9.140625" style="14"/>
    <col min="3841" max="3841" width="6" style="14" bestFit="1" customWidth="1"/>
    <col min="3842" max="3842" width="50" style="14" customWidth="1"/>
    <col min="3843" max="3843" width="14.28515625" style="14" customWidth="1"/>
    <col min="3844" max="3844" width="0" style="14" hidden="1" customWidth="1"/>
    <col min="3845" max="3857" width="16.7109375" style="14" customWidth="1"/>
    <col min="3858" max="3858" width="17.7109375" style="14" customWidth="1"/>
    <col min="3859" max="3859" width="16.42578125" style="14" customWidth="1"/>
    <col min="3860" max="3860" width="16.85546875" style="14" customWidth="1"/>
    <col min="3861" max="3861" width="16.5703125" style="14" customWidth="1"/>
    <col min="3862" max="3866" width="17.140625" style="14" customWidth="1"/>
    <col min="3867" max="3867" width="15.85546875" style="14" customWidth="1"/>
    <col min="3868" max="3868" width="17" style="14" customWidth="1"/>
    <col min="3869" max="3869" width="13.5703125" style="14" customWidth="1"/>
    <col min="3870" max="3870" width="15.5703125" style="14" customWidth="1"/>
    <col min="3871" max="3872" width="16.7109375" style="14" customWidth="1"/>
    <col min="3873" max="3873" width="15" style="14" customWidth="1"/>
    <col min="3874" max="3874" width="15.5703125" style="14" customWidth="1"/>
    <col min="3875" max="3875" width="16.42578125" style="14" customWidth="1"/>
    <col min="3876" max="3876" width="0" style="14" hidden="1" customWidth="1"/>
    <col min="3877" max="3881" width="9.140625" style="14"/>
    <col min="3882" max="3882" width="0" style="14" hidden="1" customWidth="1"/>
    <col min="3883" max="4096" width="9.140625" style="14"/>
    <col min="4097" max="4097" width="6" style="14" bestFit="1" customWidth="1"/>
    <col min="4098" max="4098" width="50" style="14" customWidth="1"/>
    <col min="4099" max="4099" width="14.28515625" style="14" customWidth="1"/>
    <col min="4100" max="4100" width="0" style="14" hidden="1" customWidth="1"/>
    <col min="4101" max="4113" width="16.7109375" style="14" customWidth="1"/>
    <col min="4114" max="4114" width="17.7109375" style="14" customWidth="1"/>
    <col min="4115" max="4115" width="16.42578125" style="14" customWidth="1"/>
    <col min="4116" max="4116" width="16.85546875" style="14" customWidth="1"/>
    <col min="4117" max="4117" width="16.5703125" style="14" customWidth="1"/>
    <col min="4118" max="4122" width="17.140625" style="14" customWidth="1"/>
    <col min="4123" max="4123" width="15.85546875" style="14" customWidth="1"/>
    <col min="4124" max="4124" width="17" style="14" customWidth="1"/>
    <col min="4125" max="4125" width="13.5703125" style="14" customWidth="1"/>
    <col min="4126" max="4126" width="15.5703125" style="14" customWidth="1"/>
    <col min="4127" max="4128" width="16.7109375" style="14" customWidth="1"/>
    <col min="4129" max="4129" width="15" style="14" customWidth="1"/>
    <col min="4130" max="4130" width="15.5703125" style="14" customWidth="1"/>
    <col min="4131" max="4131" width="16.42578125" style="14" customWidth="1"/>
    <col min="4132" max="4132" width="0" style="14" hidden="1" customWidth="1"/>
    <col min="4133" max="4137" width="9.140625" style="14"/>
    <col min="4138" max="4138" width="0" style="14" hidden="1" customWidth="1"/>
    <col min="4139" max="4352" width="9.140625" style="14"/>
    <col min="4353" max="4353" width="6" style="14" bestFit="1" customWidth="1"/>
    <col min="4354" max="4354" width="50" style="14" customWidth="1"/>
    <col min="4355" max="4355" width="14.28515625" style="14" customWidth="1"/>
    <col min="4356" max="4356" width="0" style="14" hidden="1" customWidth="1"/>
    <col min="4357" max="4369" width="16.7109375" style="14" customWidth="1"/>
    <col min="4370" max="4370" width="17.7109375" style="14" customWidth="1"/>
    <col min="4371" max="4371" width="16.42578125" style="14" customWidth="1"/>
    <col min="4372" max="4372" width="16.85546875" style="14" customWidth="1"/>
    <col min="4373" max="4373" width="16.5703125" style="14" customWidth="1"/>
    <col min="4374" max="4378" width="17.140625" style="14" customWidth="1"/>
    <col min="4379" max="4379" width="15.85546875" style="14" customWidth="1"/>
    <col min="4380" max="4380" width="17" style="14" customWidth="1"/>
    <col min="4381" max="4381" width="13.5703125" style="14" customWidth="1"/>
    <col min="4382" max="4382" width="15.5703125" style="14" customWidth="1"/>
    <col min="4383" max="4384" width="16.7109375" style="14" customWidth="1"/>
    <col min="4385" max="4385" width="15" style="14" customWidth="1"/>
    <col min="4386" max="4386" width="15.5703125" style="14" customWidth="1"/>
    <col min="4387" max="4387" width="16.42578125" style="14" customWidth="1"/>
    <col min="4388" max="4388" width="0" style="14" hidden="1" customWidth="1"/>
    <col min="4389" max="4393" width="9.140625" style="14"/>
    <col min="4394" max="4394" width="0" style="14" hidden="1" customWidth="1"/>
    <col min="4395" max="4608" width="9.140625" style="14"/>
    <col min="4609" max="4609" width="6" style="14" bestFit="1" customWidth="1"/>
    <col min="4610" max="4610" width="50" style="14" customWidth="1"/>
    <col min="4611" max="4611" width="14.28515625" style="14" customWidth="1"/>
    <col min="4612" max="4612" width="0" style="14" hidden="1" customWidth="1"/>
    <col min="4613" max="4625" width="16.7109375" style="14" customWidth="1"/>
    <col min="4626" max="4626" width="17.7109375" style="14" customWidth="1"/>
    <col min="4627" max="4627" width="16.42578125" style="14" customWidth="1"/>
    <col min="4628" max="4628" width="16.85546875" style="14" customWidth="1"/>
    <col min="4629" max="4629" width="16.5703125" style="14" customWidth="1"/>
    <col min="4630" max="4634" width="17.140625" style="14" customWidth="1"/>
    <col min="4635" max="4635" width="15.85546875" style="14" customWidth="1"/>
    <col min="4636" max="4636" width="17" style="14" customWidth="1"/>
    <col min="4637" max="4637" width="13.5703125" style="14" customWidth="1"/>
    <col min="4638" max="4638" width="15.5703125" style="14" customWidth="1"/>
    <col min="4639" max="4640" width="16.7109375" style="14" customWidth="1"/>
    <col min="4641" max="4641" width="15" style="14" customWidth="1"/>
    <col min="4642" max="4642" width="15.5703125" style="14" customWidth="1"/>
    <col min="4643" max="4643" width="16.42578125" style="14" customWidth="1"/>
    <col min="4644" max="4644" width="0" style="14" hidden="1" customWidth="1"/>
    <col min="4645" max="4649" width="9.140625" style="14"/>
    <col min="4650" max="4650" width="0" style="14" hidden="1" customWidth="1"/>
    <col min="4651" max="4864" width="9.140625" style="14"/>
    <col min="4865" max="4865" width="6" style="14" bestFit="1" customWidth="1"/>
    <col min="4866" max="4866" width="50" style="14" customWidth="1"/>
    <col min="4867" max="4867" width="14.28515625" style="14" customWidth="1"/>
    <col min="4868" max="4868" width="0" style="14" hidden="1" customWidth="1"/>
    <col min="4869" max="4881" width="16.7109375" style="14" customWidth="1"/>
    <col min="4882" max="4882" width="17.7109375" style="14" customWidth="1"/>
    <col min="4883" max="4883" width="16.42578125" style="14" customWidth="1"/>
    <col min="4884" max="4884" width="16.85546875" style="14" customWidth="1"/>
    <col min="4885" max="4885" width="16.5703125" style="14" customWidth="1"/>
    <col min="4886" max="4890" width="17.140625" style="14" customWidth="1"/>
    <col min="4891" max="4891" width="15.85546875" style="14" customWidth="1"/>
    <col min="4892" max="4892" width="17" style="14" customWidth="1"/>
    <col min="4893" max="4893" width="13.5703125" style="14" customWidth="1"/>
    <col min="4894" max="4894" width="15.5703125" style="14" customWidth="1"/>
    <col min="4895" max="4896" width="16.7109375" style="14" customWidth="1"/>
    <col min="4897" max="4897" width="15" style="14" customWidth="1"/>
    <col min="4898" max="4898" width="15.5703125" style="14" customWidth="1"/>
    <col min="4899" max="4899" width="16.42578125" style="14" customWidth="1"/>
    <col min="4900" max="4900" width="0" style="14" hidden="1" customWidth="1"/>
    <col min="4901" max="4905" width="9.140625" style="14"/>
    <col min="4906" max="4906" width="0" style="14" hidden="1" customWidth="1"/>
    <col min="4907" max="5120" width="9.140625" style="14"/>
    <col min="5121" max="5121" width="6" style="14" bestFit="1" customWidth="1"/>
    <col min="5122" max="5122" width="50" style="14" customWidth="1"/>
    <col min="5123" max="5123" width="14.28515625" style="14" customWidth="1"/>
    <col min="5124" max="5124" width="0" style="14" hidden="1" customWidth="1"/>
    <col min="5125" max="5137" width="16.7109375" style="14" customWidth="1"/>
    <col min="5138" max="5138" width="17.7109375" style="14" customWidth="1"/>
    <col min="5139" max="5139" width="16.42578125" style="14" customWidth="1"/>
    <col min="5140" max="5140" width="16.85546875" style="14" customWidth="1"/>
    <col min="5141" max="5141" width="16.5703125" style="14" customWidth="1"/>
    <col min="5142" max="5146" width="17.140625" style="14" customWidth="1"/>
    <col min="5147" max="5147" width="15.85546875" style="14" customWidth="1"/>
    <col min="5148" max="5148" width="17" style="14" customWidth="1"/>
    <col min="5149" max="5149" width="13.5703125" style="14" customWidth="1"/>
    <col min="5150" max="5150" width="15.5703125" style="14" customWidth="1"/>
    <col min="5151" max="5152" width="16.7109375" style="14" customWidth="1"/>
    <col min="5153" max="5153" width="15" style="14" customWidth="1"/>
    <col min="5154" max="5154" width="15.5703125" style="14" customWidth="1"/>
    <col min="5155" max="5155" width="16.42578125" style="14" customWidth="1"/>
    <col min="5156" max="5156" width="0" style="14" hidden="1" customWidth="1"/>
    <col min="5157" max="5161" width="9.140625" style="14"/>
    <col min="5162" max="5162" width="0" style="14" hidden="1" customWidth="1"/>
    <col min="5163" max="5376" width="9.140625" style="14"/>
    <col min="5377" max="5377" width="6" style="14" bestFit="1" customWidth="1"/>
    <col min="5378" max="5378" width="50" style="14" customWidth="1"/>
    <col min="5379" max="5379" width="14.28515625" style="14" customWidth="1"/>
    <col min="5380" max="5380" width="0" style="14" hidden="1" customWidth="1"/>
    <col min="5381" max="5393" width="16.7109375" style="14" customWidth="1"/>
    <col min="5394" max="5394" width="17.7109375" style="14" customWidth="1"/>
    <col min="5395" max="5395" width="16.42578125" style="14" customWidth="1"/>
    <col min="5396" max="5396" width="16.85546875" style="14" customWidth="1"/>
    <col min="5397" max="5397" width="16.5703125" style="14" customWidth="1"/>
    <col min="5398" max="5402" width="17.140625" style="14" customWidth="1"/>
    <col min="5403" max="5403" width="15.85546875" style="14" customWidth="1"/>
    <col min="5404" max="5404" width="17" style="14" customWidth="1"/>
    <col min="5405" max="5405" width="13.5703125" style="14" customWidth="1"/>
    <col min="5406" max="5406" width="15.5703125" style="14" customWidth="1"/>
    <col min="5407" max="5408" width="16.7109375" style="14" customWidth="1"/>
    <col min="5409" max="5409" width="15" style="14" customWidth="1"/>
    <col min="5410" max="5410" width="15.5703125" style="14" customWidth="1"/>
    <col min="5411" max="5411" width="16.42578125" style="14" customWidth="1"/>
    <col min="5412" max="5412" width="0" style="14" hidden="1" customWidth="1"/>
    <col min="5413" max="5417" width="9.140625" style="14"/>
    <col min="5418" max="5418" width="0" style="14" hidden="1" customWidth="1"/>
    <col min="5419" max="5632" width="9.140625" style="14"/>
    <col min="5633" max="5633" width="6" style="14" bestFit="1" customWidth="1"/>
    <col min="5634" max="5634" width="50" style="14" customWidth="1"/>
    <col min="5635" max="5635" width="14.28515625" style="14" customWidth="1"/>
    <col min="5636" max="5636" width="0" style="14" hidden="1" customWidth="1"/>
    <col min="5637" max="5649" width="16.7109375" style="14" customWidth="1"/>
    <col min="5650" max="5650" width="17.7109375" style="14" customWidth="1"/>
    <col min="5651" max="5651" width="16.42578125" style="14" customWidth="1"/>
    <col min="5652" max="5652" width="16.85546875" style="14" customWidth="1"/>
    <col min="5653" max="5653" width="16.5703125" style="14" customWidth="1"/>
    <col min="5654" max="5658" width="17.140625" style="14" customWidth="1"/>
    <col min="5659" max="5659" width="15.85546875" style="14" customWidth="1"/>
    <col min="5660" max="5660" width="17" style="14" customWidth="1"/>
    <col min="5661" max="5661" width="13.5703125" style="14" customWidth="1"/>
    <col min="5662" max="5662" width="15.5703125" style="14" customWidth="1"/>
    <col min="5663" max="5664" width="16.7109375" style="14" customWidth="1"/>
    <col min="5665" max="5665" width="15" style="14" customWidth="1"/>
    <col min="5666" max="5666" width="15.5703125" style="14" customWidth="1"/>
    <col min="5667" max="5667" width="16.42578125" style="14" customWidth="1"/>
    <col min="5668" max="5668" width="0" style="14" hidden="1" customWidth="1"/>
    <col min="5669" max="5673" width="9.140625" style="14"/>
    <col min="5674" max="5674" width="0" style="14" hidden="1" customWidth="1"/>
    <col min="5675" max="5888" width="9.140625" style="14"/>
    <col min="5889" max="5889" width="6" style="14" bestFit="1" customWidth="1"/>
    <col min="5890" max="5890" width="50" style="14" customWidth="1"/>
    <col min="5891" max="5891" width="14.28515625" style="14" customWidth="1"/>
    <col min="5892" max="5892" width="0" style="14" hidden="1" customWidth="1"/>
    <col min="5893" max="5905" width="16.7109375" style="14" customWidth="1"/>
    <col min="5906" max="5906" width="17.7109375" style="14" customWidth="1"/>
    <col min="5907" max="5907" width="16.42578125" style="14" customWidth="1"/>
    <col min="5908" max="5908" width="16.85546875" style="14" customWidth="1"/>
    <col min="5909" max="5909" width="16.5703125" style="14" customWidth="1"/>
    <col min="5910" max="5914" width="17.140625" style="14" customWidth="1"/>
    <col min="5915" max="5915" width="15.85546875" style="14" customWidth="1"/>
    <col min="5916" max="5916" width="17" style="14" customWidth="1"/>
    <col min="5917" max="5917" width="13.5703125" style="14" customWidth="1"/>
    <col min="5918" max="5918" width="15.5703125" style="14" customWidth="1"/>
    <col min="5919" max="5920" width="16.7109375" style="14" customWidth="1"/>
    <col min="5921" max="5921" width="15" style="14" customWidth="1"/>
    <col min="5922" max="5922" width="15.5703125" style="14" customWidth="1"/>
    <col min="5923" max="5923" width="16.42578125" style="14" customWidth="1"/>
    <col min="5924" max="5924" width="0" style="14" hidden="1" customWidth="1"/>
    <col min="5925" max="5929" width="9.140625" style="14"/>
    <col min="5930" max="5930" width="0" style="14" hidden="1" customWidth="1"/>
    <col min="5931" max="6144" width="9.140625" style="14"/>
    <col min="6145" max="6145" width="6" style="14" bestFit="1" customWidth="1"/>
    <col min="6146" max="6146" width="50" style="14" customWidth="1"/>
    <col min="6147" max="6147" width="14.28515625" style="14" customWidth="1"/>
    <col min="6148" max="6148" width="0" style="14" hidden="1" customWidth="1"/>
    <col min="6149" max="6161" width="16.7109375" style="14" customWidth="1"/>
    <col min="6162" max="6162" width="17.7109375" style="14" customWidth="1"/>
    <col min="6163" max="6163" width="16.42578125" style="14" customWidth="1"/>
    <col min="6164" max="6164" width="16.85546875" style="14" customWidth="1"/>
    <col min="6165" max="6165" width="16.5703125" style="14" customWidth="1"/>
    <col min="6166" max="6170" width="17.140625" style="14" customWidth="1"/>
    <col min="6171" max="6171" width="15.85546875" style="14" customWidth="1"/>
    <col min="6172" max="6172" width="17" style="14" customWidth="1"/>
    <col min="6173" max="6173" width="13.5703125" style="14" customWidth="1"/>
    <col min="6174" max="6174" width="15.5703125" style="14" customWidth="1"/>
    <col min="6175" max="6176" width="16.7109375" style="14" customWidth="1"/>
    <col min="6177" max="6177" width="15" style="14" customWidth="1"/>
    <col min="6178" max="6178" width="15.5703125" style="14" customWidth="1"/>
    <col min="6179" max="6179" width="16.42578125" style="14" customWidth="1"/>
    <col min="6180" max="6180" width="0" style="14" hidden="1" customWidth="1"/>
    <col min="6181" max="6185" width="9.140625" style="14"/>
    <col min="6186" max="6186" width="0" style="14" hidden="1" customWidth="1"/>
    <col min="6187" max="6400" width="9.140625" style="14"/>
    <col min="6401" max="6401" width="6" style="14" bestFit="1" customWidth="1"/>
    <col min="6402" max="6402" width="50" style="14" customWidth="1"/>
    <col min="6403" max="6403" width="14.28515625" style="14" customWidth="1"/>
    <col min="6404" max="6404" width="0" style="14" hidden="1" customWidth="1"/>
    <col min="6405" max="6417" width="16.7109375" style="14" customWidth="1"/>
    <col min="6418" max="6418" width="17.7109375" style="14" customWidth="1"/>
    <col min="6419" max="6419" width="16.42578125" style="14" customWidth="1"/>
    <col min="6420" max="6420" width="16.85546875" style="14" customWidth="1"/>
    <col min="6421" max="6421" width="16.5703125" style="14" customWidth="1"/>
    <col min="6422" max="6426" width="17.140625" style="14" customWidth="1"/>
    <col min="6427" max="6427" width="15.85546875" style="14" customWidth="1"/>
    <col min="6428" max="6428" width="17" style="14" customWidth="1"/>
    <col min="6429" max="6429" width="13.5703125" style="14" customWidth="1"/>
    <col min="6430" max="6430" width="15.5703125" style="14" customWidth="1"/>
    <col min="6431" max="6432" width="16.7109375" style="14" customWidth="1"/>
    <col min="6433" max="6433" width="15" style="14" customWidth="1"/>
    <col min="6434" max="6434" width="15.5703125" style="14" customWidth="1"/>
    <col min="6435" max="6435" width="16.42578125" style="14" customWidth="1"/>
    <col min="6436" max="6436" width="0" style="14" hidden="1" customWidth="1"/>
    <col min="6437" max="6441" width="9.140625" style="14"/>
    <col min="6442" max="6442" width="0" style="14" hidden="1" customWidth="1"/>
    <col min="6443" max="6656" width="9.140625" style="14"/>
    <col min="6657" max="6657" width="6" style="14" bestFit="1" customWidth="1"/>
    <col min="6658" max="6658" width="50" style="14" customWidth="1"/>
    <col min="6659" max="6659" width="14.28515625" style="14" customWidth="1"/>
    <col min="6660" max="6660" width="0" style="14" hidden="1" customWidth="1"/>
    <col min="6661" max="6673" width="16.7109375" style="14" customWidth="1"/>
    <col min="6674" max="6674" width="17.7109375" style="14" customWidth="1"/>
    <col min="6675" max="6675" width="16.42578125" style="14" customWidth="1"/>
    <col min="6676" max="6676" width="16.85546875" style="14" customWidth="1"/>
    <col min="6677" max="6677" width="16.5703125" style="14" customWidth="1"/>
    <col min="6678" max="6682" width="17.140625" style="14" customWidth="1"/>
    <col min="6683" max="6683" width="15.85546875" style="14" customWidth="1"/>
    <col min="6684" max="6684" width="17" style="14" customWidth="1"/>
    <col min="6685" max="6685" width="13.5703125" style="14" customWidth="1"/>
    <col min="6686" max="6686" width="15.5703125" style="14" customWidth="1"/>
    <col min="6687" max="6688" width="16.7109375" style="14" customWidth="1"/>
    <col min="6689" max="6689" width="15" style="14" customWidth="1"/>
    <col min="6690" max="6690" width="15.5703125" style="14" customWidth="1"/>
    <col min="6691" max="6691" width="16.42578125" style="14" customWidth="1"/>
    <col min="6692" max="6692" width="0" style="14" hidden="1" customWidth="1"/>
    <col min="6693" max="6697" width="9.140625" style="14"/>
    <col min="6698" max="6698" width="0" style="14" hidden="1" customWidth="1"/>
    <col min="6699" max="6912" width="9.140625" style="14"/>
    <col min="6913" max="6913" width="6" style="14" bestFit="1" customWidth="1"/>
    <col min="6914" max="6914" width="50" style="14" customWidth="1"/>
    <col min="6915" max="6915" width="14.28515625" style="14" customWidth="1"/>
    <col min="6916" max="6916" width="0" style="14" hidden="1" customWidth="1"/>
    <col min="6917" max="6929" width="16.7109375" style="14" customWidth="1"/>
    <col min="6930" max="6930" width="17.7109375" style="14" customWidth="1"/>
    <col min="6931" max="6931" width="16.42578125" style="14" customWidth="1"/>
    <col min="6932" max="6932" width="16.85546875" style="14" customWidth="1"/>
    <col min="6933" max="6933" width="16.5703125" style="14" customWidth="1"/>
    <col min="6934" max="6938" width="17.140625" style="14" customWidth="1"/>
    <col min="6939" max="6939" width="15.85546875" style="14" customWidth="1"/>
    <col min="6940" max="6940" width="17" style="14" customWidth="1"/>
    <col min="6941" max="6941" width="13.5703125" style="14" customWidth="1"/>
    <col min="6942" max="6942" width="15.5703125" style="14" customWidth="1"/>
    <col min="6943" max="6944" width="16.7109375" style="14" customWidth="1"/>
    <col min="6945" max="6945" width="15" style="14" customWidth="1"/>
    <col min="6946" max="6946" width="15.5703125" style="14" customWidth="1"/>
    <col min="6947" max="6947" width="16.42578125" style="14" customWidth="1"/>
    <col min="6948" max="6948" width="0" style="14" hidden="1" customWidth="1"/>
    <col min="6949" max="6953" width="9.140625" style="14"/>
    <col min="6954" max="6954" width="0" style="14" hidden="1" customWidth="1"/>
    <col min="6955" max="7168" width="9.140625" style="14"/>
    <col min="7169" max="7169" width="6" style="14" bestFit="1" customWidth="1"/>
    <col min="7170" max="7170" width="50" style="14" customWidth="1"/>
    <col min="7171" max="7171" width="14.28515625" style="14" customWidth="1"/>
    <col min="7172" max="7172" width="0" style="14" hidden="1" customWidth="1"/>
    <col min="7173" max="7185" width="16.7109375" style="14" customWidth="1"/>
    <col min="7186" max="7186" width="17.7109375" style="14" customWidth="1"/>
    <col min="7187" max="7187" width="16.42578125" style="14" customWidth="1"/>
    <col min="7188" max="7188" width="16.85546875" style="14" customWidth="1"/>
    <col min="7189" max="7189" width="16.5703125" style="14" customWidth="1"/>
    <col min="7190" max="7194" width="17.140625" style="14" customWidth="1"/>
    <col min="7195" max="7195" width="15.85546875" style="14" customWidth="1"/>
    <col min="7196" max="7196" width="17" style="14" customWidth="1"/>
    <col min="7197" max="7197" width="13.5703125" style="14" customWidth="1"/>
    <col min="7198" max="7198" width="15.5703125" style="14" customWidth="1"/>
    <col min="7199" max="7200" width="16.7109375" style="14" customWidth="1"/>
    <col min="7201" max="7201" width="15" style="14" customWidth="1"/>
    <col min="7202" max="7202" width="15.5703125" style="14" customWidth="1"/>
    <col min="7203" max="7203" width="16.42578125" style="14" customWidth="1"/>
    <col min="7204" max="7204" width="0" style="14" hidden="1" customWidth="1"/>
    <col min="7205" max="7209" width="9.140625" style="14"/>
    <col min="7210" max="7210" width="0" style="14" hidden="1" customWidth="1"/>
    <col min="7211" max="7424" width="9.140625" style="14"/>
    <col min="7425" max="7425" width="6" style="14" bestFit="1" customWidth="1"/>
    <col min="7426" max="7426" width="50" style="14" customWidth="1"/>
    <col min="7427" max="7427" width="14.28515625" style="14" customWidth="1"/>
    <col min="7428" max="7428" width="0" style="14" hidden="1" customWidth="1"/>
    <col min="7429" max="7441" width="16.7109375" style="14" customWidth="1"/>
    <col min="7442" max="7442" width="17.7109375" style="14" customWidth="1"/>
    <col min="7443" max="7443" width="16.42578125" style="14" customWidth="1"/>
    <col min="7444" max="7444" width="16.85546875" style="14" customWidth="1"/>
    <col min="7445" max="7445" width="16.5703125" style="14" customWidth="1"/>
    <col min="7446" max="7450" width="17.140625" style="14" customWidth="1"/>
    <col min="7451" max="7451" width="15.85546875" style="14" customWidth="1"/>
    <col min="7452" max="7452" width="17" style="14" customWidth="1"/>
    <col min="7453" max="7453" width="13.5703125" style="14" customWidth="1"/>
    <col min="7454" max="7454" width="15.5703125" style="14" customWidth="1"/>
    <col min="7455" max="7456" width="16.7109375" style="14" customWidth="1"/>
    <col min="7457" max="7457" width="15" style="14" customWidth="1"/>
    <col min="7458" max="7458" width="15.5703125" style="14" customWidth="1"/>
    <col min="7459" max="7459" width="16.42578125" style="14" customWidth="1"/>
    <col min="7460" max="7460" width="0" style="14" hidden="1" customWidth="1"/>
    <col min="7461" max="7465" width="9.140625" style="14"/>
    <col min="7466" max="7466" width="0" style="14" hidden="1" customWidth="1"/>
    <col min="7467" max="7680" width="9.140625" style="14"/>
    <col min="7681" max="7681" width="6" style="14" bestFit="1" customWidth="1"/>
    <col min="7682" max="7682" width="50" style="14" customWidth="1"/>
    <col min="7683" max="7683" width="14.28515625" style="14" customWidth="1"/>
    <col min="7684" max="7684" width="0" style="14" hidden="1" customWidth="1"/>
    <col min="7685" max="7697" width="16.7109375" style="14" customWidth="1"/>
    <col min="7698" max="7698" width="17.7109375" style="14" customWidth="1"/>
    <col min="7699" max="7699" width="16.42578125" style="14" customWidth="1"/>
    <col min="7700" max="7700" width="16.85546875" style="14" customWidth="1"/>
    <col min="7701" max="7701" width="16.5703125" style="14" customWidth="1"/>
    <col min="7702" max="7706" width="17.140625" style="14" customWidth="1"/>
    <col min="7707" max="7707" width="15.85546875" style="14" customWidth="1"/>
    <col min="7708" max="7708" width="17" style="14" customWidth="1"/>
    <col min="7709" max="7709" width="13.5703125" style="14" customWidth="1"/>
    <col min="7710" max="7710" width="15.5703125" style="14" customWidth="1"/>
    <col min="7711" max="7712" width="16.7109375" style="14" customWidth="1"/>
    <col min="7713" max="7713" width="15" style="14" customWidth="1"/>
    <col min="7714" max="7714" width="15.5703125" style="14" customWidth="1"/>
    <col min="7715" max="7715" width="16.42578125" style="14" customWidth="1"/>
    <col min="7716" max="7716" width="0" style="14" hidden="1" customWidth="1"/>
    <col min="7717" max="7721" width="9.140625" style="14"/>
    <col min="7722" max="7722" width="0" style="14" hidden="1" customWidth="1"/>
    <col min="7723" max="7936" width="9.140625" style="14"/>
    <col min="7937" max="7937" width="6" style="14" bestFit="1" customWidth="1"/>
    <col min="7938" max="7938" width="50" style="14" customWidth="1"/>
    <col min="7939" max="7939" width="14.28515625" style="14" customWidth="1"/>
    <col min="7940" max="7940" width="0" style="14" hidden="1" customWidth="1"/>
    <col min="7941" max="7953" width="16.7109375" style="14" customWidth="1"/>
    <col min="7954" max="7954" width="17.7109375" style="14" customWidth="1"/>
    <col min="7955" max="7955" width="16.42578125" style="14" customWidth="1"/>
    <col min="7956" max="7956" width="16.85546875" style="14" customWidth="1"/>
    <col min="7957" max="7957" width="16.5703125" style="14" customWidth="1"/>
    <col min="7958" max="7962" width="17.140625" style="14" customWidth="1"/>
    <col min="7963" max="7963" width="15.85546875" style="14" customWidth="1"/>
    <col min="7964" max="7964" width="17" style="14" customWidth="1"/>
    <col min="7965" max="7965" width="13.5703125" style="14" customWidth="1"/>
    <col min="7966" max="7966" width="15.5703125" style="14" customWidth="1"/>
    <col min="7967" max="7968" width="16.7109375" style="14" customWidth="1"/>
    <col min="7969" max="7969" width="15" style="14" customWidth="1"/>
    <col min="7970" max="7970" width="15.5703125" style="14" customWidth="1"/>
    <col min="7971" max="7971" width="16.42578125" style="14" customWidth="1"/>
    <col min="7972" max="7972" width="0" style="14" hidden="1" customWidth="1"/>
    <col min="7973" max="7977" width="9.140625" style="14"/>
    <col min="7978" max="7978" width="0" style="14" hidden="1" customWidth="1"/>
    <col min="7979" max="8192" width="9.140625" style="14"/>
    <col min="8193" max="8193" width="6" style="14" bestFit="1" customWidth="1"/>
    <col min="8194" max="8194" width="50" style="14" customWidth="1"/>
    <col min="8195" max="8195" width="14.28515625" style="14" customWidth="1"/>
    <col min="8196" max="8196" width="0" style="14" hidden="1" customWidth="1"/>
    <col min="8197" max="8209" width="16.7109375" style="14" customWidth="1"/>
    <col min="8210" max="8210" width="17.7109375" style="14" customWidth="1"/>
    <col min="8211" max="8211" width="16.42578125" style="14" customWidth="1"/>
    <col min="8212" max="8212" width="16.85546875" style="14" customWidth="1"/>
    <col min="8213" max="8213" width="16.5703125" style="14" customWidth="1"/>
    <col min="8214" max="8218" width="17.140625" style="14" customWidth="1"/>
    <col min="8219" max="8219" width="15.85546875" style="14" customWidth="1"/>
    <col min="8220" max="8220" width="17" style="14" customWidth="1"/>
    <col min="8221" max="8221" width="13.5703125" style="14" customWidth="1"/>
    <col min="8222" max="8222" width="15.5703125" style="14" customWidth="1"/>
    <col min="8223" max="8224" width="16.7109375" style="14" customWidth="1"/>
    <col min="8225" max="8225" width="15" style="14" customWidth="1"/>
    <col min="8226" max="8226" width="15.5703125" style="14" customWidth="1"/>
    <col min="8227" max="8227" width="16.42578125" style="14" customWidth="1"/>
    <col min="8228" max="8228" width="0" style="14" hidden="1" customWidth="1"/>
    <col min="8229" max="8233" width="9.140625" style="14"/>
    <col min="8234" max="8234" width="0" style="14" hidden="1" customWidth="1"/>
    <col min="8235" max="8448" width="9.140625" style="14"/>
    <col min="8449" max="8449" width="6" style="14" bestFit="1" customWidth="1"/>
    <col min="8450" max="8450" width="50" style="14" customWidth="1"/>
    <col min="8451" max="8451" width="14.28515625" style="14" customWidth="1"/>
    <col min="8452" max="8452" width="0" style="14" hidden="1" customWidth="1"/>
    <col min="8453" max="8465" width="16.7109375" style="14" customWidth="1"/>
    <col min="8466" max="8466" width="17.7109375" style="14" customWidth="1"/>
    <col min="8467" max="8467" width="16.42578125" style="14" customWidth="1"/>
    <col min="8468" max="8468" width="16.85546875" style="14" customWidth="1"/>
    <col min="8469" max="8469" width="16.5703125" style="14" customWidth="1"/>
    <col min="8470" max="8474" width="17.140625" style="14" customWidth="1"/>
    <col min="8475" max="8475" width="15.85546875" style="14" customWidth="1"/>
    <col min="8476" max="8476" width="17" style="14" customWidth="1"/>
    <col min="8477" max="8477" width="13.5703125" style="14" customWidth="1"/>
    <col min="8478" max="8478" width="15.5703125" style="14" customWidth="1"/>
    <col min="8479" max="8480" width="16.7109375" style="14" customWidth="1"/>
    <col min="8481" max="8481" width="15" style="14" customWidth="1"/>
    <col min="8482" max="8482" width="15.5703125" style="14" customWidth="1"/>
    <col min="8483" max="8483" width="16.42578125" style="14" customWidth="1"/>
    <col min="8484" max="8484" width="0" style="14" hidden="1" customWidth="1"/>
    <col min="8485" max="8489" width="9.140625" style="14"/>
    <col min="8490" max="8490" width="0" style="14" hidden="1" customWidth="1"/>
    <col min="8491" max="8704" width="9.140625" style="14"/>
    <col min="8705" max="8705" width="6" style="14" bestFit="1" customWidth="1"/>
    <col min="8706" max="8706" width="50" style="14" customWidth="1"/>
    <col min="8707" max="8707" width="14.28515625" style="14" customWidth="1"/>
    <col min="8708" max="8708" width="0" style="14" hidden="1" customWidth="1"/>
    <col min="8709" max="8721" width="16.7109375" style="14" customWidth="1"/>
    <col min="8722" max="8722" width="17.7109375" style="14" customWidth="1"/>
    <col min="8723" max="8723" width="16.42578125" style="14" customWidth="1"/>
    <col min="8724" max="8724" width="16.85546875" style="14" customWidth="1"/>
    <col min="8725" max="8725" width="16.5703125" style="14" customWidth="1"/>
    <col min="8726" max="8730" width="17.140625" style="14" customWidth="1"/>
    <col min="8731" max="8731" width="15.85546875" style="14" customWidth="1"/>
    <col min="8732" max="8732" width="17" style="14" customWidth="1"/>
    <col min="8733" max="8733" width="13.5703125" style="14" customWidth="1"/>
    <col min="8734" max="8734" width="15.5703125" style="14" customWidth="1"/>
    <col min="8735" max="8736" width="16.7109375" style="14" customWidth="1"/>
    <col min="8737" max="8737" width="15" style="14" customWidth="1"/>
    <col min="8738" max="8738" width="15.5703125" style="14" customWidth="1"/>
    <col min="8739" max="8739" width="16.42578125" style="14" customWidth="1"/>
    <col min="8740" max="8740" width="0" style="14" hidden="1" customWidth="1"/>
    <col min="8741" max="8745" width="9.140625" style="14"/>
    <col min="8746" max="8746" width="0" style="14" hidden="1" customWidth="1"/>
    <col min="8747" max="8960" width="9.140625" style="14"/>
    <col min="8961" max="8961" width="6" style="14" bestFit="1" customWidth="1"/>
    <col min="8962" max="8962" width="50" style="14" customWidth="1"/>
    <col min="8963" max="8963" width="14.28515625" style="14" customWidth="1"/>
    <col min="8964" max="8964" width="0" style="14" hidden="1" customWidth="1"/>
    <col min="8965" max="8977" width="16.7109375" style="14" customWidth="1"/>
    <col min="8978" max="8978" width="17.7109375" style="14" customWidth="1"/>
    <col min="8979" max="8979" width="16.42578125" style="14" customWidth="1"/>
    <col min="8980" max="8980" width="16.85546875" style="14" customWidth="1"/>
    <col min="8981" max="8981" width="16.5703125" style="14" customWidth="1"/>
    <col min="8982" max="8986" width="17.140625" style="14" customWidth="1"/>
    <col min="8987" max="8987" width="15.85546875" style="14" customWidth="1"/>
    <col min="8988" max="8988" width="17" style="14" customWidth="1"/>
    <col min="8989" max="8989" width="13.5703125" style="14" customWidth="1"/>
    <col min="8990" max="8990" width="15.5703125" style="14" customWidth="1"/>
    <col min="8991" max="8992" width="16.7109375" style="14" customWidth="1"/>
    <col min="8993" max="8993" width="15" style="14" customWidth="1"/>
    <col min="8994" max="8994" width="15.5703125" style="14" customWidth="1"/>
    <col min="8995" max="8995" width="16.42578125" style="14" customWidth="1"/>
    <col min="8996" max="8996" width="0" style="14" hidden="1" customWidth="1"/>
    <col min="8997" max="9001" width="9.140625" style="14"/>
    <col min="9002" max="9002" width="0" style="14" hidden="1" customWidth="1"/>
    <col min="9003" max="9216" width="9.140625" style="14"/>
    <col min="9217" max="9217" width="6" style="14" bestFit="1" customWidth="1"/>
    <col min="9218" max="9218" width="50" style="14" customWidth="1"/>
    <col min="9219" max="9219" width="14.28515625" style="14" customWidth="1"/>
    <col min="9220" max="9220" width="0" style="14" hidden="1" customWidth="1"/>
    <col min="9221" max="9233" width="16.7109375" style="14" customWidth="1"/>
    <col min="9234" max="9234" width="17.7109375" style="14" customWidth="1"/>
    <col min="9235" max="9235" width="16.42578125" style="14" customWidth="1"/>
    <col min="9236" max="9236" width="16.85546875" style="14" customWidth="1"/>
    <col min="9237" max="9237" width="16.5703125" style="14" customWidth="1"/>
    <col min="9238" max="9242" width="17.140625" style="14" customWidth="1"/>
    <col min="9243" max="9243" width="15.85546875" style="14" customWidth="1"/>
    <col min="9244" max="9244" width="17" style="14" customWidth="1"/>
    <col min="9245" max="9245" width="13.5703125" style="14" customWidth="1"/>
    <col min="9246" max="9246" width="15.5703125" style="14" customWidth="1"/>
    <col min="9247" max="9248" width="16.7109375" style="14" customWidth="1"/>
    <col min="9249" max="9249" width="15" style="14" customWidth="1"/>
    <col min="9250" max="9250" width="15.5703125" style="14" customWidth="1"/>
    <col min="9251" max="9251" width="16.42578125" style="14" customWidth="1"/>
    <col min="9252" max="9252" width="0" style="14" hidden="1" customWidth="1"/>
    <col min="9253" max="9257" width="9.140625" style="14"/>
    <col min="9258" max="9258" width="0" style="14" hidden="1" customWidth="1"/>
    <col min="9259" max="9472" width="9.140625" style="14"/>
    <col min="9473" max="9473" width="6" style="14" bestFit="1" customWidth="1"/>
    <col min="9474" max="9474" width="50" style="14" customWidth="1"/>
    <col min="9475" max="9475" width="14.28515625" style="14" customWidth="1"/>
    <col min="9476" max="9476" width="0" style="14" hidden="1" customWidth="1"/>
    <col min="9477" max="9489" width="16.7109375" style="14" customWidth="1"/>
    <col min="9490" max="9490" width="17.7109375" style="14" customWidth="1"/>
    <col min="9491" max="9491" width="16.42578125" style="14" customWidth="1"/>
    <col min="9492" max="9492" width="16.85546875" style="14" customWidth="1"/>
    <col min="9493" max="9493" width="16.5703125" style="14" customWidth="1"/>
    <col min="9494" max="9498" width="17.140625" style="14" customWidth="1"/>
    <col min="9499" max="9499" width="15.85546875" style="14" customWidth="1"/>
    <col min="9500" max="9500" width="17" style="14" customWidth="1"/>
    <col min="9501" max="9501" width="13.5703125" style="14" customWidth="1"/>
    <col min="9502" max="9502" width="15.5703125" style="14" customWidth="1"/>
    <col min="9503" max="9504" width="16.7109375" style="14" customWidth="1"/>
    <col min="9505" max="9505" width="15" style="14" customWidth="1"/>
    <col min="9506" max="9506" width="15.5703125" style="14" customWidth="1"/>
    <col min="9507" max="9507" width="16.42578125" style="14" customWidth="1"/>
    <col min="9508" max="9508" width="0" style="14" hidden="1" customWidth="1"/>
    <col min="9509" max="9513" width="9.140625" style="14"/>
    <col min="9514" max="9514" width="0" style="14" hidden="1" customWidth="1"/>
    <col min="9515" max="9728" width="9.140625" style="14"/>
    <col min="9729" max="9729" width="6" style="14" bestFit="1" customWidth="1"/>
    <col min="9730" max="9730" width="50" style="14" customWidth="1"/>
    <col min="9731" max="9731" width="14.28515625" style="14" customWidth="1"/>
    <col min="9732" max="9732" width="0" style="14" hidden="1" customWidth="1"/>
    <col min="9733" max="9745" width="16.7109375" style="14" customWidth="1"/>
    <col min="9746" max="9746" width="17.7109375" style="14" customWidth="1"/>
    <col min="9747" max="9747" width="16.42578125" style="14" customWidth="1"/>
    <col min="9748" max="9748" width="16.85546875" style="14" customWidth="1"/>
    <col min="9749" max="9749" width="16.5703125" style="14" customWidth="1"/>
    <col min="9750" max="9754" width="17.140625" style="14" customWidth="1"/>
    <col min="9755" max="9755" width="15.85546875" style="14" customWidth="1"/>
    <col min="9756" max="9756" width="17" style="14" customWidth="1"/>
    <col min="9757" max="9757" width="13.5703125" style="14" customWidth="1"/>
    <col min="9758" max="9758" width="15.5703125" style="14" customWidth="1"/>
    <col min="9759" max="9760" width="16.7109375" style="14" customWidth="1"/>
    <col min="9761" max="9761" width="15" style="14" customWidth="1"/>
    <col min="9762" max="9762" width="15.5703125" style="14" customWidth="1"/>
    <col min="9763" max="9763" width="16.42578125" style="14" customWidth="1"/>
    <col min="9764" max="9764" width="0" style="14" hidden="1" customWidth="1"/>
    <col min="9765" max="9769" width="9.140625" style="14"/>
    <col min="9770" max="9770" width="0" style="14" hidden="1" customWidth="1"/>
    <col min="9771" max="9984" width="9.140625" style="14"/>
    <col min="9985" max="9985" width="6" style="14" bestFit="1" customWidth="1"/>
    <col min="9986" max="9986" width="50" style="14" customWidth="1"/>
    <col min="9987" max="9987" width="14.28515625" style="14" customWidth="1"/>
    <col min="9988" max="9988" width="0" style="14" hidden="1" customWidth="1"/>
    <col min="9989" max="10001" width="16.7109375" style="14" customWidth="1"/>
    <col min="10002" max="10002" width="17.7109375" style="14" customWidth="1"/>
    <col min="10003" max="10003" width="16.42578125" style="14" customWidth="1"/>
    <col min="10004" max="10004" width="16.85546875" style="14" customWidth="1"/>
    <col min="10005" max="10005" width="16.5703125" style="14" customWidth="1"/>
    <col min="10006" max="10010" width="17.140625" style="14" customWidth="1"/>
    <col min="10011" max="10011" width="15.85546875" style="14" customWidth="1"/>
    <col min="10012" max="10012" width="17" style="14" customWidth="1"/>
    <col min="10013" max="10013" width="13.5703125" style="14" customWidth="1"/>
    <col min="10014" max="10014" width="15.5703125" style="14" customWidth="1"/>
    <col min="10015" max="10016" width="16.7109375" style="14" customWidth="1"/>
    <col min="10017" max="10017" width="15" style="14" customWidth="1"/>
    <col min="10018" max="10018" width="15.5703125" style="14" customWidth="1"/>
    <col min="10019" max="10019" width="16.42578125" style="14" customWidth="1"/>
    <col min="10020" max="10020" width="0" style="14" hidden="1" customWidth="1"/>
    <col min="10021" max="10025" width="9.140625" style="14"/>
    <col min="10026" max="10026" width="0" style="14" hidden="1" customWidth="1"/>
    <col min="10027" max="10240" width="9.140625" style="14"/>
    <col min="10241" max="10241" width="6" style="14" bestFit="1" customWidth="1"/>
    <col min="10242" max="10242" width="50" style="14" customWidth="1"/>
    <col min="10243" max="10243" width="14.28515625" style="14" customWidth="1"/>
    <col min="10244" max="10244" width="0" style="14" hidden="1" customWidth="1"/>
    <col min="10245" max="10257" width="16.7109375" style="14" customWidth="1"/>
    <col min="10258" max="10258" width="17.7109375" style="14" customWidth="1"/>
    <col min="10259" max="10259" width="16.42578125" style="14" customWidth="1"/>
    <col min="10260" max="10260" width="16.85546875" style="14" customWidth="1"/>
    <col min="10261" max="10261" width="16.5703125" style="14" customWidth="1"/>
    <col min="10262" max="10266" width="17.140625" style="14" customWidth="1"/>
    <col min="10267" max="10267" width="15.85546875" style="14" customWidth="1"/>
    <col min="10268" max="10268" width="17" style="14" customWidth="1"/>
    <col min="10269" max="10269" width="13.5703125" style="14" customWidth="1"/>
    <col min="10270" max="10270" width="15.5703125" style="14" customWidth="1"/>
    <col min="10271" max="10272" width="16.7109375" style="14" customWidth="1"/>
    <col min="10273" max="10273" width="15" style="14" customWidth="1"/>
    <col min="10274" max="10274" width="15.5703125" style="14" customWidth="1"/>
    <col min="10275" max="10275" width="16.42578125" style="14" customWidth="1"/>
    <col min="10276" max="10276" width="0" style="14" hidden="1" customWidth="1"/>
    <col min="10277" max="10281" width="9.140625" style="14"/>
    <col min="10282" max="10282" width="0" style="14" hidden="1" customWidth="1"/>
    <col min="10283" max="10496" width="9.140625" style="14"/>
    <col min="10497" max="10497" width="6" style="14" bestFit="1" customWidth="1"/>
    <col min="10498" max="10498" width="50" style="14" customWidth="1"/>
    <col min="10499" max="10499" width="14.28515625" style="14" customWidth="1"/>
    <col min="10500" max="10500" width="0" style="14" hidden="1" customWidth="1"/>
    <col min="10501" max="10513" width="16.7109375" style="14" customWidth="1"/>
    <col min="10514" max="10514" width="17.7109375" style="14" customWidth="1"/>
    <col min="10515" max="10515" width="16.42578125" style="14" customWidth="1"/>
    <col min="10516" max="10516" width="16.85546875" style="14" customWidth="1"/>
    <col min="10517" max="10517" width="16.5703125" style="14" customWidth="1"/>
    <col min="10518" max="10522" width="17.140625" style="14" customWidth="1"/>
    <col min="10523" max="10523" width="15.85546875" style="14" customWidth="1"/>
    <col min="10524" max="10524" width="17" style="14" customWidth="1"/>
    <col min="10525" max="10525" width="13.5703125" style="14" customWidth="1"/>
    <col min="10526" max="10526" width="15.5703125" style="14" customWidth="1"/>
    <col min="10527" max="10528" width="16.7109375" style="14" customWidth="1"/>
    <col min="10529" max="10529" width="15" style="14" customWidth="1"/>
    <col min="10530" max="10530" width="15.5703125" style="14" customWidth="1"/>
    <col min="10531" max="10531" width="16.42578125" style="14" customWidth="1"/>
    <col min="10532" max="10532" width="0" style="14" hidden="1" customWidth="1"/>
    <col min="10533" max="10537" width="9.140625" style="14"/>
    <col min="10538" max="10538" width="0" style="14" hidden="1" customWidth="1"/>
    <col min="10539" max="10752" width="9.140625" style="14"/>
    <col min="10753" max="10753" width="6" style="14" bestFit="1" customWidth="1"/>
    <col min="10754" max="10754" width="50" style="14" customWidth="1"/>
    <col min="10755" max="10755" width="14.28515625" style="14" customWidth="1"/>
    <col min="10756" max="10756" width="0" style="14" hidden="1" customWidth="1"/>
    <col min="10757" max="10769" width="16.7109375" style="14" customWidth="1"/>
    <col min="10770" max="10770" width="17.7109375" style="14" customWidth="1"/>
    <col min="10771" max="10771" width="16.42578125" style="14" customWidth="1"/>
    <col min="10772" max="10772" width="16.85546875" style="14" customWidth="1"/>
    <col min="10773" max="10773" width="16.5703125" style="14" customWidth="1"/>
    <col min="10774" max="10778" width="17.140625" style="14" customWidth="1"/>
    <col min="10779" max="10779" width="15.85546875" style="14" customWidth="1"/>
    <col min="10780" max="10780" width="17" style="14" customWidth="1"/>
    <col min="10781" max="10781" width="13.5703125" style="14" customWidth="1"/>
    <col min="10782" max="10782" width="15.5703125" style="14" customWidth="1"/>
    <col min="10783" max="10784" width="16.7109375" style="14" customWidth="1"/>
    <col min="10785" max="10785" width="15" style="14" customWidth="1"/>
    <col min="10786" max="10786" width="15.5703125" style="14" customWidth="1"/>
    <col min="10787" max="10787" width="16.42578125" style="14" customWidth="1"/>
    <col min="10788" max="10788" width="0" style="14" hidden="1" customWidth="1"/>
    <col min="10789" max="10793" width="9.140625" style="14"/>
    <col min="10794" max="10794" width="0" style="14" hidden="1" customWidth="1"/>
    <col min="10795" max="11008" width="9.140625" style="14"/>
    <col min="11009" max="11009" width="6" style="14" bestFit="1" customWidth="1"/>
    <col min="11010" max="11010" width="50" style="14" customWidth="1"/>
    <col min="11011" max="11011" width="14.28515625" style="14" customWidth="1"/>
    <col min="11012" max="11012" width="0" style="14" hidden="1" customWidth="1"/>
    <col min="11013" max="11025" width="16.7109375" style="14" customWidth="1"/>
    <col min="11026" max="11026" width="17.7109375" style="14" customWidth="1"/>
    <col min="11027" max="11027" width="16.42578125" style="14" customWidth="1"/>
    <col min="11028" max="11028" width="16.85546875" style="14" customWidth="1"/>
    <col min="11029" max="11029" width="16.5703125" style="14" customWidth="1"/>
    <col min="11030" max="11034" width="17.140625" style="14" customWidth="1"/>
    <col min="11035" max="11035" width="15.85546875" style="14" customWidth="1"/>
    <col min="11036" max="11036" width="17" style="14" customWidth="1"/>
    <col min="11037" max="11037" width="13.5703125" style="14" customWidth="1"/>
    <col min="11038" max="11038" width="15.5703125" style="14" customWidth="1"/>
    <col min="11039" max="11040" width="16.7109375" style="14" customWidth="1"/>
    <col min="11041" max="11041" width="15" style="14" customWidth="1"/>
    <col min="11042" max="11042" width="15.5703125" style="14" customWidth="1"/>
    <col min="11043" max="11043" width="16.42578125" style="14" customWidth="1"/>
    <col min="11044" max="11044" width="0" style="14" hidden="1" customWidth="1"/>
    <col min="11045" max="11049" width="9.140625" style="14"/>
    <col min="11050" max="11050" width="0" style="14" hidden="1" customWidth="1"/>
    <col min="11051" max="11264" width="9.140625" style="14"/>
    <col min="11265" max="11265" width="6" style="14" bestFit="1" customWidth="1"/>
    <col min="11266" max="11266" width="50" style="14" customWidth="1"/>
    <col min="11267" max="11267" width="14.28515625" style="14" customWidth="1"/>
    <col min="11268" max="11268" width="0" style="14" hidden="1" customWidth="1"/>
    <col min="11269" max="11281" width="16.7109375" style="14" customWidth="1"/>
    <col min="11282" max="11282" width="17.7109375" style="14" customWidth="1"/>
    <col min="11283" max="11283" width="16.42578125" style="14" customWidth="1"/>
    <col min="11284" max="11284" width="16.85546875" style="14" customWidth="1"/>
    <col min="11285" max="11285" width="16.5703125" style="14" customWidth="1"/>
    <col min="11286" max="11290" width="17.140625" style="14" customWidth="1"/>
    <col min="11291" max="11291" width="15.85546875" style="14" customWidth="1"/>
    <col min="11292" max="11292" width="17" style="14" customWidth="1"/>
    <col min="11293" max="11293" width="13.5703125" style="14" customWidth="1"/>
    <col min="11294" max="11294" width="15.5703125" style="14" customWidth="1"/>
    <col min="11295" max="11296" width="16.7109375" style="14" customWidth="1"/>
    <col min="11297" max="11297" width="15" style="14" customWidth="1"/>
    <col min="11298" max="11298" width="15.5703125" style="14" customWidth="1"/>
    <col min="11299" max="11299" width="16.42578125" style="14" customWidth="1"/>
    <col min="11300" max="11300" width="0" style="14" hidden="1" customWidth="1"/>
    <col min="11301" max="11305" width="9.140625" style="14"/>
    <col min="11306" max="11306" width="0" style="14" hidden="1" customWidth="1"/>
    <col min="11307" max="11520" width="9.140625" style="14"/>
    <col min="11521" max="11521" width="6" style="14" bestFit="1" customWidth="1"/>
    <col min="11522" max="11522" width="50" style="14" customWidth="1"/>
    <col min="11523" max="11523" width="14.28515625" style="14" customWidth="1"/>
    <col min="11524" max="11524" width="0" style="14" hidden="1" customWidth="1"/>
    <col min="11525" max="11537" width="16.7109375" style="14" customWidth="1"/>
    <col min="11538" max="11538" width="17.7109375" style="14" customWidth="1"/>
    <col min="11539" max="11539" width="16.42578125" style="14" customWidth="1"/>
    <col min="11540" max="11540" width="16.85546875" style="14" customWidth="1"/>
    <col min="11541" max="11541" width="16.5703125" style="14" customWidth="1"/>
    <col min="11542" max="11546" width="17.140625" style="14" customWidth="1"/>
    <col min="11547" max="11547" width="15.85546875" style="14" customWidth="1"/>
    <col min="11548" max="11548" width="17" style="14" customWidth="1"/>
    <col min="11549" max="11549" width="13.5703125" style="14" customWidth="1"/>
    <col min="11550" max="11550" width="15.5703125" style="14" customWidth="1"/>
    <col min="11551" max="11552" width="16.7109375" style="14" customWidth="1"/>
    <col min="11553" max="11553" width="15" style="14" customWidth="1"/>
    <col min="11554" max="11554" width="15.5703125" style="14" customWidth="1"/>
    <col min="11555" max="11555" width="16.42578125" style="14" customWidth="1"/>
    <col min="11556" max="11556" width="0" style="14" hidden="1" customWidth="1"/>
    <col min="11557" max="11561" width="9.140625" style="14"/>
    <col min="11562" max="11562" width="0" style="14" hidden="1" customWidth="1"/>
    <col min="11563" max="11776" width="9.140625" style="14"/>
    <col min="11777" max="11777" width="6" style="14" bestFit="1" customWidth="1"/>
    <col min="11778" max="11778" width="50" style="14" customWidth="1"/>
    <col min="11779" max="11779" width="14.28515625" style="14" customWidth="1"/>
    <col min="11780" max="11780" width="0" style="14" hidden="1" customWidth="1"/>
    <col min="11781" max="11793" width="16.7109375" style="14" customWidth="1"/>
    <col min="11794" max="11794" width="17.7109375" style="14" customWidth="1"/>
    <col min="11795" max="11795" width="16.42578125" style="14" customWidth="1"/>
    <col min="11796" max="11796" width="16.85546875" style="14" customWidth="1"/>
    <col min="11797" max="11797" width="16.5703125" style="14" customWidth="1"/>
    <col min="11798" max="11802" width="17.140625" style="14" customWidth="1"/>
    <col min="11803" max="11803" width="15.85546875" style="14" customWidth="1"/>
    <col min="11804" max="11804" width="17" style="14" customWidth="1"/>
    <col min="11805" max="11805" width="13.5703125" style="14" customWidth="1"/>
    <col min="11806" max="11806" width="15.5703125" style="14" customWidth="1"/>
    <col min="11807" max="11808" width="16.7109375" style="14" customWidth="1"/>
    <col min="11809" max="11809" width="15" style="14" customWidth="1"/>
    <col min="11810" max="11810" width="15.5703125" style="14" customWidth="1"/>
    <col min="11811" max="11811" width="16.42578125" style="14" customWidth="1"/>
    <col min="11812" max="11812" width="0" style="14" hidden="1" customWidth="1"/>
    <col min="11813" max="11817" width="9.140625" style="14"/>
    <col min="11818" max="11818" width="0" style="14" hidden="1" customWidth="1"/>
    <col min="11819" max="12032" width="9.140625" style="14"/>
    <col min="12033" max="12033" width="6" style="14" bestFit="1" customWidth="1"/>
    <col min="12034" max="12034" width="50" style="14" customWidth="1"/>
    <col min="12035" max="12035" width="14.28515625" style="14" customWidth="1"/>
    <col min="12036" max="12036" width="0" style="14" hidden="1" customWidth="1"/>
    <col min="12037" max="12049" width="16.7109375" style="14" customWidth="1"/>
    <col min="12050" max="12050" width="17.7109375" style="14" customWidth="1"/>
    <col min="12051" max="12051" width="16.42578125" style="14" customWidth="1"/>
    <col min="12052" max="12052" width="16.85546875" style="14" customWidth="1"/>
    <col min="12053" max="12053" width="16.5703125" style="14" customWidth="1"/>
    <col min="12054" max="12058" width="17.140625" style="14" customWidth="1"/>
    <col min="12059" max="12059" width="15.85546875" style="14" customWidth="1"/>
    <col min="12060" max="12060" width="17" style="14" customWidth="1"/>
    <col min="12061" max="12061" width="13.5703125" style="14" customWidth="1"/>
    <col min="12062" max="12062" width="15.5703125" style="14" customWidth="1"/>
    <col min="12063" max="12064" width="16.7109375" style="14" customWidth="1"/>
    <col min="12065" max="12065" width="15" style="14" customWidth="1"/>
    <col min="12066" max="12066" width="15.5703125" style="14" customWidth="1"/>
    <col min="12067" max="12067" width="16.42578125" style="14" customWidth="1"/>
    <col min="12068" max="12068" width="0" style="14" hidden="1" customWidth="1"/>
    <col min="12069" max="12073" width="9.140625" style="14"/>
    <col min="12074" max="12074" width="0" style="14" hidden="1" customWidth="1"/>
    <col min="12075" max="12288" width="9.140625" style="14"/>
    <col min="12289" max="12289" width="6" style="14" bestFit="1" customWidth="1"/>
    <col min="12290" max="12290" width="50" style="14" customWidth="1"/>
    <col min="12291" max="12291" width="14.28515625" style="14" customWidth="1"/>
    <col min="12292" max="12292" width="0" style="14" hidden="1" customWidth="1"/>
    <col min="12293" max="12305" width="16.7109375" style="14" customWidth="1"/>
    <col min="12306" max="12306" width="17.7109375" style="14" customWidth="1"/>
    <col min="12307" max="12307" width="16.42578125" style="14" customWidth="1"/>
    <col min="12308" max="12308" width="16.85546875" style="14" customWidth="1"/>
    <col min="12309" max="12309" width="16.5703125" style="14" customWidth="1"/>
    <col min="12310" max="12314" width="17.140625" style="14" customWidth="1"/>
    <col min="12315" max="12315" width="15.85546875" style="14" customWidth="1"/>
    <col min="12316" max="12316" width="17" style="14" customWidth="1"/>
    <col min="12317" max="12317" width="13.5703125" style="14" customWidth="1"/>
    <col min="12318" max="12318" width="15.5703125" style="14" customWidth="1"/>
    <col min="12319" max="12320" width="16.7109375" style="14" customWidth="1"/>
    <col min="12321" max="12321" width="15" style="14" customWidth="1"/>
    <col min="12322" max="12322" width="15.5703125" style="14" customWidth="1"/>
    <col min="12323" max="12323" width="16.42578125" style="14" customWidth="1"/>
    <col min="12324" max="12324" width="0" style="14" hidden="1" customWidth="1"/>
    <col min="12325" max="12329" width="9.140625" style="14"/>
    <col min="12330" max="12330" width="0" style="14" hidden="1" customWidth="1"/>
    <col min="12331" max="12544" width="9.140625" style="14"/>
    <col min="12545" max="12545" width="6" style="14" bestFit="1" customWidth="1"/>
    <col min="12546" max="12546" width="50" style="14" customWidth="1"/>
    <col min="12547" max="12547" width="14.28515625" style="14" customWidth="1"/>
    <col min="12548" max="12548" width="0" style="14" hidden="1" customWidth="1"/>
    <col min="12549" max="12561" width="16.7109375" style="14" customWidth="1"/>
    <col min="12562" max="12562" width="17.7109375" style="14" customWidth="1"/>
    <col min="12563" max="12563" width="16.42578125" style="14" customWidth="1"/>
    <col min="12564" max="12564" width="16.85546875" style="14" customWidth="1"/>
    <col min="12565" max="12565" width="16.5703125" style="14" customWidth="1"/>
    <col min="12566" max="12570" width="17.140625" style="14" customWidth="1"/>
    <col min="12571" max="12571" width="15.85546875" style="14" customWidth="1"/>
    <col min="12572" max="12572" width="17" style="14" customWidth="1"/>
    <col min="12573" max="12573" width="13.5703125" style="14" customWidth="1"/>
    <col min="12574" max="12574" width="15.5703125" style="14" customWidth="1"/>
    <col min="12575" max="12576" width="16.7109375" style="14" customWidth="1"/>
    <col min="12577" max="12577" width="15" style="14" customWidth="1"/>
    <col min="12578" max="12578" width="15.5703125" style="14" customWidth="1"/>
    <col min="12579" max="12579" width="16.42578125" style="14" customWidth="1"/>
    <col min="12580" max="12580" width="0" style="14" hidden="1" customWidth="1"/>
    <col min="12581" max="12585" width="9.140625" style="14"/>
    <col min="12586" max="12586" width="0" style="14" hidden="1" customWidth="1"/>
    <col min="12587" max="12800" width="9.140625" style="14"/>
    <col min="12801" max="12801" width="6" style="14" bestFit="1" customWidth="1"/>
    <col min="12802" max="12802" width="50" style="14" customWidth="1"/>
    <col min="12803" max="12803" width="14.28515625" style="14" customWidth="1"/>
    <col min="12804" max="12804" width="0" style="14" hidden="1" customWidth="1"/>
    <col min="12805" max="12817" width="16.7109375" style="14" customWidth="1"/>
    <col min="12818" max="12818" width="17.7109375" style="14" customWidth="1"/>
    <col min="12819" max="12819" width="16.42578125" style="14" customWidth="1"/>
    <col min="12820" max="12820" width="16.85546875" style="14" customWidth="1"/>
    <col min="12821" max="12821" width="16.5703125" style="14" customWidth="1"/>
    <col min="12822" max="12826" width="17.140625" style="14" customWidth="1"/>
    <col min="12827" max="12827" width="15.85546875" style="14" customWidth="1"/>
    <col min="12828" max="12828" width="17" style="14" customWidth="1"/>
    <col min="12829" max="12829" width="13.5703125" style="14" customWidth="1"/>
    <col min="12830" max="12830" width="15.5703125" style="14" customWidth="1"/>
    <col min="12831" max="12832" width="16.7109375" style="14" customWidth="1"/>
    <col min="12833" max="12833" width="15" style="14" customWidth="1"/>
    <col min="12834" max="12834" width="15.5703125" style="14" customWidth="1"/>
    <col min="12835" max="12835" width="16.42578125" style="14" customWidth="1"/>
    <col min="12836" max="12836" width="0" style="14" hidden="1" customWidth="1"/>
    <col min="12837" max="12841" width="9.140625" style="14"/>
    <col min="12842" max="12842" width="0" style="14" hidden="1" customWidth="1"/>
    <col min="12843" max="13056" width="9.140625" style="14"/>
    <col min="13057" max="13057" width="6" style="14" bestFit="1" customWidth="1"/>
    <col min="13058" max="13058" width="50" style="14" customWidth="1"/>
    <col min="13059" max="13059" width="14.28515625" style="14" customWidth="1"/>
    <col min="13060" max="13060" width="0" style="14" hidden="1" customWidth="1"/>
    <col min="13061" max="13073" width="16.7109375" style="14" customWidth="1"/>
    <col min="13074" max="13074" width="17.7109375" style="14" customWidth="1"/>
    <col min="13075" max="13075" width="16.42578125" style="14" customWidth="1"/>
    <col min="13076" max="13076" width="16.85546875" style="14" customWidth="1"/>
    <col min="13077" max="13077" width="16.5703125" style="14" customWidth="1"/>
    <col min="13078" max="13082" width="17.140625" style="14" customWidth="1"/>
    <col min="13083" max="13083" width="15.85546875" style="14" customWidth="1"/>
    <col min="13084" max="13084" width="17" style="14" customWidth="1"/>
    <col min="13085" max="13085" width="13.5703125" style="14" customWidth="1"/>
    <col min="13086" max="13086" width="15.5703125" style="14" customWidth="1"/>
    <col min="13087" max="13088" width="16.7109375" style="14" customWidth="1"/>
    <col min="13089" max="13089" width="15" style="14" customWidth="1"/>
    <col min="13090" max="13090" width="15.5703125" style="14" customWidth="1"/>
    <col min="13091" max="13091" width="16.42578125" style="14" customWidth="1"/>
    <col min="13092" max="13092" width="0" style="14" hidden="1" customWidth="1"/>
    <col min="13093" max="13097" width="9.140625" style="14"/>
    <col min="13098" max="13098" width="0" style="14" hidden="1" customWidth="1"/>
    <col min="13099" max="13312" width="9.140625" style="14"/>
    <col min="13313" max="13313" width="6" style="14" bestFit="1" customWidth="1"/>
    <col min="13314" max="13314" width="50" style="14" customWidth="1"/>
    <col min="13315" max="13315" width="14.28515625" style="14" customWidth="1"/>
    <col min="13316" max="13316" width="0" style="14" hidden="1" customWidth="1"/>
    <col min="13317" max="13329" width="16.7109375" style="14" customWidth="1"/>
    <col min="13330" max="13330" width="17.7109375" style="14" customWidth="1"/>
    <col min="13331" max="13331" width="16.42578125" style="14" customWidth="1"/>
    <col min="13332" max="13332" width="16.85546875" style="14" customWidth="1"/>
    <col min="13333" max="13333" width="16.5703125" style="14" customWidth="1"/>
    <col min="13334" max="13338" width="17.140625" style="14" customWidth="1"/>
    <col min="13339" max="13339" width="15.85546875" style="14" customWidth="1"/>
    <col min="13340" max="13340" width="17" style="14" customWidth="1"/>
    <col min="13341" max="13341" width="13.5703125" style="14" customWidth="1"/>
    <col min="13342" max="13342" width="15.5703125" style="14" customWidth="1"/>
    <col min="13343" max="13344" width="16.7109375" style="14" customWidth="1"/>
    <col min="13345" max="13345" width="15" style="14" customWidth="1"/>
    <col min="13346" max="13346" width="15.5703125" style="14" customWidth="1"/>
    <col min="13347" max="13347" width="16.42578125" style="14" customWidth="1"/>
    <col min="13348" max="13348" width="0" style="14" hidden="1" customWidth="1"/>
    <col min="13349" max="13353" width="9.140625" style="14"/>
    <col min="13354" max="13354" width="0" style="14" hidden="1" customWidth="1"/>
    <col min="13355" max="13568" width="9.140625" style="14"/>
    <col min="13569" max="13569" width="6" style="14" bestFit="1" customWidth="1"/>
    <col min="13570" max="13570" width="50" style="14" customWidth="1"/>
    <col min="13571" max="13571" width="14.28515625" style="14" customWidth="1"/>
    <col min="13572" max="13572" width="0" style="14" hidden="1" customWidth="1"/>
    <col min="13573" max="13585" width="16.7109375" style="14" customWidth="1"/>
    <col min="13586" max="13586" width="17.7109375" style="14" customWidth="1"/>
    <col min="13587" max="13587" width="16.42578125" style="14" customWidth="1"/>
    <col min="13588" max="13588" width="16.85546875" style="14" customWidth="1"/>
    <col min="13589" max="13589" width="16.5703125" style="14" customWidth="1"/>
    <col min="13590" max="13594" width="17.140625" style="14" customWidth="1"/>
    <col min="13595" max="13595" width="15.85546875" style="14" customWidth="1"/>
    <col min="13596" max="13596" width="17" style="14" customWidth="1"/>
    <col min="13597" max="13597" width="13.5703125" style="14" customWidth="1"/>
    <col min="13598" max="13598" width="15.5703125" style="14" customWidth="1"/>
    <col min="13599" max="13600" width="16.7109375" style="14" customWidth="1"/>
    <col min="13601" max="13601" width="15" style="14" customWidth="1"/>
    <col min="13602" max="13602" width="15.5703125" style="14" customWidth="1"/>
    <col min="13603" max="13603" width="16.42578125" style="14" customWidth="1"/>
    <col min="13604" max="13604" width="0" style="14" hidden="1" customWidth="1"/>
    <col min="13605" max="13609" width="9.140625" style="14"/>
    <col min="13610" max="13610" width="0" style="14" hidden="1" customWidth="1"/>
    <col min="13611" max="13824" width="9.140625" style="14"/>
    <col min="13825" max="13825" width="6" style="14" bestFit="1" customWidth="1"/>
    <col min="13826" max="13826" width="50" style="14" customWidth="1"/>
    <col min="13827" max="13827" width="14.28515625" style="14" customWidth="1"/>
    <col min="13828" max="13828" width="0" style="14" hidden="1" customWidth="1"/>
    <col min="13829" max="13841" width="16.7109375" style="14" customWidth="1"/>
    <col min="13842" max="13842" width="17.7109375" style="14" customWidth="1"/>
    <col min="13843" max="13843" width="16.42578125" style="14" customWidth="1"/>
    <col min="13844" max="13844" width="16.85546875" style="14" customWidth="1"/>
    <col min="13845" max="13845" width="16.5703125" style="14" customWidth="1"/>
    <col min="13846" max="13850" width="17.140625" style="14" customWidth="1"/>
    <col min="13851" max="13851" width="15.85546875" style="14" customWidth="1"/>
    <col min="13852" max="13852" width="17" style="14" customWidth="1"/>
    <col min="13853" max="13853" width="13.5703125" style="14" customWidth="1"/>
    <col min="13854" max="13854" width="15.5703125" style="14" customWidth="1"/>
    <col min="13855" max="13856" width="16.7109375" style="14" customWidth="1"/>
    <col min="13857" max="13857" width="15" style="14" customWidth="1"/>
    <col min="13858" max="13858" width="15.5703125" style="14" customWidth="1"/>
    <col min="13859" max="13859" width="16.42578125" style="14" customWidth="1"/>
    <col min="13860" max="13860" width="0" style="14" hidden="1" customWidth="1"/>
    <col min="13861" max="13865" width="9.140625" style="14"/>
    <col min="13866" max="13866" width="0" style="14" hidden="1" customWidth="1"/>
    <col min="13867" max="14080" width="9.140625" style="14"/>
    <col min="14081" max="14081" width="6" style="14" bestFit="1" customWidth="1"/>
    <col min="14082" max="14082" width="50" style="14" customWidth="1"/>
    <col min="14083" max="14083" width="14.28515625" style="14" customWidth="1"/>
    <col min="14084" max="14084" width="0" style="14" hidden="1" customWidth="1"/>
    <col min="14085" max="14097" width="16.7109375" style="14" customWidth="1"/>
    <col min="14098" max="14098" width="17.7109375" style="14" customWidth="1"/>
    <col min="14099" max="14099" width="16.42578125" style="14" customWidth="1"/>
    <col min="14100" max="14100" width="16.85546875" style="14" customWidth="1"/>
    <col min="14101" max="14101" width="16.5703125" style="14" customWidth="1"/>
    <col min="14102" max="14106" width="17.140625" style="14" customWidth="1"/>
    <col min="14107" max="14107" width="15.85546875" style="14" customWidth="1"/>
    <col min="14108" max="14108" width="17" style="14" customWidth="1"/>
    <col min="14109" max="14109" width="13.5703125" style="14" customWidth="1"/>
    <col min="14110" max="14110" width="15.5703125" style="14" customWidth="1"/>
    <col min="14111" max="14112" width="16.7109375" style="14" customWidth="1"/>
    <col min="14113" max="14113" width="15" style="14" customWidth="1"/>
    <col min="14114" max="14114" width="15.5703125" style="14" customWidth="1"/>
    <col min="14115" max="14115" width="16.42578125" style="14" customWidth="1"/>
    <col min="14116" max="14116" width="0" style="14" hidden="1" customWidth="1"/>
    <col min="14117" max="14121" width="9.140625" style="14"/>
    <col min="14122" max="14122" width="0" style="14" hidden="1" customWidth="1"/>
    <col min="14123" max="14336" width="9.140625" style="14"/>
    <col min="14337" max="14337" width="6" style="14" bestFit="1" customWidth="1"/>
    <col min="14338" max="14338" width="50" style="14" customWidth="1"/>
    <col min="14339" max="14339" width="14.28515625" style="14" customWidth="1"/>
    <col min="14340" max="14340" width="0" style="14" hidden="1" customWidth="1"/>
    <col min="14341" max="14353" width="16.7109375" style="14" customWidth="1"/>
    <col min="14354" max="14354" width="17.7109375" style="14" customWidth="1"/>
    <col min="14355" max="14355" width="16.42578125" style="14" customWidth="1"/>
    <col min="14356" max="14356" width="16.85546875" style="14" customWidth="1"/>
    <col min="14357" max="14357" width="16.5703125" style="14" customWidth="1"/>
    <col min="14358" max="14362" width="17.140625" style="14" customWidth="1"/>
    <col min="14363" max="14363" width="15.85546875" style="14" customWidth="1"/>
    <col min="14364" max="14364" width="17" style="14" customWidth="1"/>
    <col min="14365" max="14365" width="13.5703125" style="14" customWidth="1"/>
    <col min="14366" max="14366" width="15.5703125" style="14" customWidth="1"/>
    <col min="14367" max="14368" width="16.7109375" style="14" customWidth="1"/>
    <col min="14369" max="14369" width="15" style="14" customWidth="1"/>
    <col min="14370" max="14370" width="15.5703125" style="14" customWidth="1"/>
    <col min="14371" max="14371" width="16.42578125" style="14" customWidth="1"/>
    <col min="14372" max="14372" width="0" style="14" hidden="1" customWidth="1"/>
    <col min="14373" max="14377" width="9.140625" style="14"/>
    <col min="14378" max="14378" width="0" style="14" hidden="1" customWidth="1"/>
    <col min="14379" max="14592" width="9.140625" style="14"/>
    <col min="14593" max="14593" width="6" style="14" bestFit="1" customWidth="1"/>
    <col min="14594" max="14594" width="50" style="14" customWidth="1"/>
    <col min="14595" max="14595" width="14.28515625" style="14" customWidth="1"/>
    <col min="14596" max="14596" width="0" style="14" hidden="1" customWidth="1"/>
    <col min="14597" max="14609" width="16.7109375" style="14" customWidth="1"/>
    <col min="14610" max="14610" width="17.7109375" style="14" customWidth="1"/>
    <col min="14611" max="14611" width="16.42578125" style="14" customWidth="1"/>
    <col min="14612" max="14612" width="16.85546875" style="14" customWidth="1"/>
    <col min="14613" max="14613" width="16.5703125" style="14" customWidth="1"/>
    <col min="14614" max="14618" width="17.140625" style="14" customWidth="1"/>
    <col min="14619" max="14619" width="15.85546875" style="14" customWidth="1"/>
    <col min="14620" max="14620" width="17" style="14" customWidth="1"/>
    <col min="14621" max="14621" width="13.5703125" style="14" customWidth="1"/>
    <col min="14622" max="14622" width="15.5703125" style="14" customWidth="1"/>
    <col min="14623" max="14624" width="16.7109375" style="14" customWidth="1"/>
    <col min="14625" max="14625" width="15" style="14" customWidth="1"/>
    <col min="14626" max="14626" width="15.5703125" style="14" customWidth="1"/>
    <col min="14627" max="14627" width="16.42578125" style="14" customWidth="1"/>
    <col min="14628" max="14628" width="0" style="14" hidden="1" customWidth="1"/>
    <col min="14629" max="14633" width="9.140625" style="14"/>
    <col min="14634" max="14634" width="0" style="14" hidden="1" customWidth="1"/>
    <col min="14635" max="14848" width="9.140625" style="14"/>
    <col min="14849" max="14849" width="6" style="14" bestFit="1" customWidth="1"/>
    <col min="14850" max="14850" width="50" style="14" customWidth="1"/>
    <col min="14851" max="14851" width="14.28515625" style="14" customWidth="1"/>
    <col min="14852" max="14852" width="0" style="14" hidden="1" customWidth="1"/>
    <col min="14853" max="14865" width="16.7109375" style="14" customWidth="1"/>
    <col min="14866" max="14866" width="17.7109375" style="14" customWidth="1"/>
    <col min="14867" max="14867" width="16.42578125" style="14" customWidth="1"/>
    <col min="14868" max="14868" width="16.85546875" style="14" customWidth="1"/>
    <col min="14869" max="14869" width="16.5703125" style="14" customWidth="1"/>
    <col min="14870" max="14874" width="17.140625" style="14" customWidth="1"/>
    <col min="14875" max="14875" width="15.85546875" style="14" customWidth="1"/>
    <col min="14876" max="14876" width="17" style="14" customWidth="1"/>
    <col min="14877" max="14877" width="13.5703125" style="14" customWidth="1"/>
    <col min="14878" max="14878" width="15.5703125" style="14" customWidth="1"/>
    <col min="14879" max="14880" width="16.7109375" style="14" customWidth="1"/>
    <col min="14881" max="14881" width="15" style="14" customWidth="1"/>
    <col min="14882" max="14882" width="15.5703125" style="14" customWidth="1"/>
    <col min="14883" max="14883" width="16.42578125" style="14" customWidth="1"/>
    <col min="14884" max="14884" width="0" style="14" hidden="1" customWidth="1"/>
    <col min="14885" max="14889" width="9.140625" style="14"/>
    <col min="14890" max="14890" width="0" style="14" hidden="1" customWidth="1"/>
    <col min="14891" max="15104" width="9.140625" style="14"/>
    <col min="15105" max="15105" width="6" style="14" bestFit="1" customWidth="1"/>
    <col min="15106" max="15106" width="50" style="14" customWidth="1"/>
    <col min="15107" max="15107" width="14.28515625" style="14" customWidth="1"/>
    <col min="15108" max="15108" width="0" style="14" hidden="1" customWidth="1"/>
    <col min="15109" max="15121" width="16.7109375" style="14" customWidth="1"/>
    <col min="15122" max="15122" width="17.7109375" style="14" customWidth="1"/>
    <col min="15123" max="15123" width="16.42578125" style="14" customWidth="1"/>
    <col min="15124" max="15124" width="16.85546875" style="14" customWidth="1"/>
    <col min="15125" max="15125" width="16.5703125" style="14" customWidth="1"/>
    <col min="15126" max="15130" width="17.140625" style="14" customWidth="1"/>
    <col min="15131" max="15131" width="15.85546875" style="14" customWidth="1"/>
    <col min="15132" max="15132" width="17" style="14" customWidth="1"/>
    <col min="15133" max="15133" width="13.5703125" style="14" customWidth="1"/>
    <col min="15134" max="15134" width="15.5703125" style="14" customWidth="1"/>
    <col min="15135" max="15136" width="16.7109375" style="14" customWidth="1"/>
    <col min="15137" max="15137" width="15" style="14" customWidth="1"/>
    <col min="15138" max="15138" width="15.5703125" style="14" customWidth="1"/>
    <col min="15139" max="15139" width="16.42578125" style="14" customWidth="1"/>
    <col min="15140" max="15140" width="0" style="14" hidden="1" customWidth="1"/>
    <col min="15141" max="15145" width="9.140625" style="14"/>
    <col min="15146" max="15146" width="0" style="14" hidden="1" customWidth="1"/>
    <col min="15147" max="15360" width="9.140625" style="14"/>
    <col min="15361" max="15361" width="6" style="14" bestFit="1" customWidth="1"/>
    <col min="15362" max="15362" width="50" style="14" customWidth="1"/>
    <col min="15363" max="15363" width="14.28515625" style="14" customWidth="1"/>
    <col min="15364" max="15364" width="0" style="14" hidden="1" customWidth="1"/>
    <col min="15365" max="15377" width="16.7109375" style="14" customWidth="1"/>
    <col min="15378" max="15378" width="17.7109375" style="14" customWidth="1"/>
    <col min="15379" max="15379" width="16.42578125" style="14" customWidth="1"/>
    <col min="15380" max="15380" width="16.85546875" style="14" customWidth="1"/>
    <col min="15381" max="15381" width="16.5703125" style="14" customWidth="1"/>
    <col min="15382" max="15386" width="17.140625" style="14" customWidth="1"/>
    <col min="15387" max="15387" width="15.85546875" style="14" customWidth="1"/>
    <col min="15388" max="15388" width="17" style="14" customWidth="1"/>
    <col min="15389" max="15389" width="13.5703125" style="14" customWidth="1"/>
    <col min="15390" max="15390" width="15.5703125" style="14" customWidth="1"/>
    <col min="15391" max="15392" width="16.7109375" style="14" customWidth="1"/>
    <col min="15393" max="15393" width="15" style="14" customWidth="1"/>
    <col min="15394" max="15394" width="15.5703125" style="14" customWidth="1"/>
    <col min="15395" max="15395" width="16.42578125" style="14" customWidth="1"/>
    <col min="15396" max="15396" width="0" style="14" hidden="1" customWidth="1"/>
    <col min="15397" max="15401" width="9.140625" style="14"/>
    <col min="15402" max="15402" width="0" style="14" hidden="1" customWidth="1"/>
    <col min="15403" max="15616" width="9.140625" style="14"/>
    <col min="15617" max="15617" width="6" style="14" bestFit="1" customWidth="1"/>
    <col min="15618" max="15618" width="50" style="14" customWidth="1"/>
    <col min="15619" max="15619" width="14.28515625" style="14" customWidth="1"/>
    <col min="15620" max="15620" width="0" style="14" hidden="1" customWidth="1"/>
    <col min="15621" max="15633" width="16.7109375" style="14" customWidth="1"/>
    <col min="15634" max="15634" width="17.7109375" style="14" customWidth="1"/>
    <col min="15635" max="15635" width="16.42578125" style="14" customWidth="1"/>
    <col min="15636" max="15636" width="16.85546875" style="14" customWidth="1"/>
    <col min="15637" max="15637" width="16.5703125" style="14" customWidth="1"/>
    <col min="15638" max="15642" width="17.140625" style="14" customWidth="1"/>
    <col min="15643" max="15643" width="15.85546875" style="14" customWidth="1"/>
    <col min="15644" max="15644" width="17" style="14" customWidth="1"/>
    <col min="15645" max="15645" width="13.5703125" style="14" customWidth="1"/>
    <col min="15646" max="15646" width="15.5703125" style="14" customWidth="1"/>
    <col min="15647" max="15648" width="16.7109375" style="14" customWidth="1"/>
    <col min="15649" max="15649" width="15" style="14" customWidth="1"/>
    <col min="15650" max="15650" width="15.5703125" style="14" customWidth="1"/>
    <col min="15651" max="15651" width="16.42578125" style="14" customWidth="1"/>
    <col min="15652" max="15652" width="0" style="14" hidden="1" customWidth="1"/>
    <col min="15653" max="15657" width="9.140625" style="14"/>
    <col min="15658" max="15658" width="0" style="14" hidden="1" customWidth="1"/>
    <col min="15659" max="15872" width="9.140625" style="14"/>
    <col min="15873" max="15873" width="6" style="14" bestFit="1" customWidth="1"/>
    <col min="15874" max="15874" width="50" style="14" customWidth="1"/>
    <col min="15875" max="15875" width="14.28515625" style="14" customWidth="1"/>
    <col min="15876" max="15876" width="0" style="14" hidden="1" customWidth="1"/>
    <col min="15877" max="15889" width="16.7109375" style="14" customWidth="1"/>
    <col min="15890" max="15890" width="17.7109375" style="14" customWidth="1"/>
    <col min="15891" max="15891" width="16.42578125" style="14" customWidth="1"/>
    <col min="15892" max="15892" width="16.85546875" style="14" customWidth="1"/>
    <col min="15893" max="15893" width="16.5703125" style="14" customWidth="1"/>
    <col min="15894" max="15898" width="17.140625" style="14" customWidth="1"/>
    <col min="15899" max="15899" width="15.85546875" style="14" customWidth="1"/>
    <col min="15900" max="15900" width="17" style="14" customWidth="1"/>
    <col min="15901" max="15901" width="13.5703125" style="14" customWidth="1"/>
    <col min="15902" max="15902" width="15.5703125" style="14" customWidth="1"/>
    <col min="15903" max="15904" width="16.7109375" style="14" customWidth="1"/>
    <col min="15905" max="15905" width="15" style="14" customWidth="1"/>
    <col min="15906" max="15906" width="15.5703125" style="14" customWidth="1"/>
    <col min="15907" max="15907" width="16.42578125" style="14" customWidth="1"/>
    <col min="15908" max="15908" width="0" style="14" hidden="1" customWidth="1"/>
    <col min="15909" max="15913" width="9.140625" style="14"/>
    <col min="15914" max="15914" width="0" style="14" hidden="1" customWidth="1"/>
    <col min="15915" max="16128" width="9.140625" style="14"/>
    <col min="16129" max="16129" width="6" style="14" bestFit="1" customWidth="1"/>
    <col min="16130" max="16130" width="50" style="14" customWidth="1"/>
    <col min="16131" max="16131" width="14.28515625" style="14" customWidth="1"/>
    <col min="16132" max="16132" width="0" style="14" hidden="1" customWidth="1"/>
    <col min="16133" max="16145" width="16.7109375" style="14" customWidth="1"/>
    <col min="16146" max="16146" width="17.7109375" style="14" customWidth="1"/>
    <col min="16147" max="16147" width="16.42578125" style="14" customWidth="1"/>
    <col min="16148" max="16148" width="16.85546875" style="14" customWidth="1"/>
    <col min="16149" max="16149" width="16.5703125" style="14" customWidth="1"/>
    <col min="16150" max="16154" width="17.140625" style="14" customWidth="1"/>
    <col min="16155" max="16155" width="15.85546875" style="14" customWidth="1"/>
    <col min="16156" max="16156" width="17" style="14" customWidth="1"/>
    <col min="16157" max="16157" width="13.5703125" style="14" customWidth="1"/>
    <col min="16158" max="16158" width="15.5703125" style="14" customWidth="1"/>
    <col min="16159" max="16160" width="16.7109375" style="14" customWidth="1"/>
    <col min="16161" max="16161" width="15" style="14" customWidth="1"/>
    <col min="16162" max="16162" width="15.5703125" style="14" customWidth="1"/>
    <col min="16163" max="16163" width="16.42578125" style="14" customWidth="1"/>
    <col min="16164" max="16164" width="0" style="14" hidden="1" customWidth="1"/>
    <col min="16165" max="16169" width="9.140625" style="14"/>
    <col min="16170" max="16170" width="0" style="14" hidden="1" customWidth="1"/>
    <col min="16171" max="16384" width="9.140625" style="14"/>
  </cols>
  <sheetData>
    <row r="1" spans="1:42" ht="18.75">
      <c r="A1" s="194" t="s">
        <v>181</v>
      </c>
      <c r="B1" s="194"/>
      <c r="C1" s="194"/>
      <c r="D1" s="194"/>
      <c r="E1" s="194"/>
      <c r="F1" s="194"/>
      <c r="G1" s="194"/>
      <c r="H1" s="194"/>
      <c r="I1" s="194"/>
      <c r="J1" s="194"/>
      <c r="K1" s="61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42" ht="43.5" customHeight="1">
      <c r="A2" s="195" t="s">
        <v>179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</row>
    <row r="3" spans="1:42" s="1" customFormat="1" ht="27.75" customHeight="1">
      <c r="A3" s="181" t="s">
        <v>0</v>
      </c>
      <c r="B3" s="175" t="s">
        <v>1</v>
      </c>
      <c r="C3" s="175" t="s">
        <v>2</v>
      </c>
      <c r="D3" s="31"/>
      <c r="E3" s="178" t="s">
        <v>3</v>
      </c>
      <c r="F3" s="178" t="s">
        <v>4</v>
      </c>
      <c r="G3" s="178"/>
      <c r="H3" s="178" t="s">
        <v>5</v>
      </c>
      <c r="I3" s="178"/>
      <c r="J3" s="178" t="s">
        <v>6</v>
      </c>
      <c r="K3" s="178"/>
      <c r="L3" s="178" t="s">
        <v>7</v>
      </c>
      <c r="M3" s="178"/>
      <c r="N3" s="178" t="s">
        <v>8</v>
      </c>
      <c r="O3" s="178"/>
      <c r="P3" s="178" t="s">
        <v>9</v>
      </c>
      <c r="Q3" s="178"/>
      <c r="R3" s="175" t="s">
        <v>10</v>
      </c>
      <c r="S3" s="175" t="s">
        <v>11</v>
      </c>
      <c r="T3" s="184" t="s">
        <v>12</v>
      </c>
      <c r="U3" s="186"/>
      <c r="V3" s="175" t="s">
        <v>13</v>
      </c>
      <c r="W3" s="184" t="s">
        <v>14</v>
      </c>
      <c r="X3" s="188"/>
      <c r="Y3" s="187"/>
      <c r="Z3" s="184" t="s">
        <v>15</v>
      </c>
      <c r="AA3" s="187"/>
      <c r="AB3" s="184" t="s">
        <v>16</v>
      </c>
      <c r="AC3" s="185"/>
      <c r="AD3" s="185"/>
      <c r="AE3" s="185"/>
      <c r="AF3" s="186"/>
      <c r="AG3" s="184" t="s">
        <v>17</v>
      </c>
      <c r="AH3" s="187"/>
      <c r="AI3" s="175" t="s">
        <v>18</v>
      </c>
      <c r="AP3" s="30"/>
    </row>
    <row r="4" spans="1:42" s="1" customFormat="1" ht="27" customHeight="1">
      <c r="A4" s="182"/>
      <c r="B4" s="176"/>
      <c r="C4" s="176"/>
      <c r="D4" s="5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6"/>
      <c r="S4" s="176"/>
      <c r="T4" s="175" t="s">
        <v>19</v>
      </c>
      <c r="U4" s="175" t="s">
        <v>20</v>
      </c>
      <c r="V4" s="176"/>
      <c r="W4" s="175" t="s">
        <v>19</v>
      </c>
      <c r="X4" s="184" t="s">
        <v>21</v>
      </c>
      <c r="Y4" s="191"/>
      <c r="Z4" s="176" t="s">
        <v>19</v>
      </c>
      <c r="AA4" s="2" t="s">
        <v>21</v>
      </c>
      <c r="AB4" s="175" t="s">
        <v>22</v>
      </c>
      <c r="AC4" s="175" t="s">
        <v>23</v>
      </c>
      <c r="AD4" s="175" t="s">
        <v>24</v>
      </c>
      <c r="AE4" s="175" t="s">
        <v>25</v>
      </c>
      <c r="AF4" s="175" t="s">
        <v>26</v>
      </c>
      <c r="AG4" s="184" t="s">
        <v>27</v>
      </c>
      <c r="AH4" s="186"/>
      <c r="AI4" s="176"/>
      <c r="AP4" s="30"/>
    </row>
    <row r="5" spans="1:42" s="1" customFormat="1" ht="48.75" customHeight="1">
      <c r="A5" s="183"/>
      <c r="B5" s="177"/>
      <c r="C5" s="177"/>
      <c r="D5" s="2"/>
      <c r="E5" s="178"/>
      <c r="F5" s="3" t="s">
        <v>28</v>
      </c>
      <c r="G5" s="4" t="s">
        <v>29</v>
      </c>
      <c r="H5" s="3" t="s">
        <v>28</v>
      </c>
      <c r="I5" s="4" t="s">
        <v>29</v>
      </c>
      <c r="J5" s="3" t="s">
        <v>28</v>
      </c>
      <c r="K5" s="4" t="s">
        <v>29</v>
      </c>
      <c r="L5" s="3" t="s">
        <v>28</v>
      </c>
      <c r="M5" s="4" t="s">
        <v>29</v>
      </c>
      <c r="N5" s="3" t="s">
        <v>28</v>
      </c>
      <c r="O5" s="4" t="s">
        <v>29</v>
      </c>
      <c r="P5" s="3" t="s">
        <v>28</v>
      </c>
      <c r="Q5" s="4" t="s">
        <v>29</v>
      </c>
      <c r="R5" s="177"/>
      <c r="S5" s="177"/>
      <c r="T5" s="177"/>
      <c r="U5" s="177"/>
      <c r="V5" s="177"/>
      <c r="W5" s="177"/>
      <c r="X5" s="2" t="s">
        <v>30</v>
      </c>
      <c r="Y5" s="5" t="s">
        <v>31</v>
      </c>
      <c r="Z5" s="177"/>
      <c r="AA5" s="2" t="s">
        <v>31</v>
      </c>
      <c r="AB5" s="177"/>
      <c r="AC5" s="177"/>
      <c r="AD5" s="177"/>
      <c r="AE5" s="177"/>
      <c r="AF5" s="177"/>
      <c r="AG5" s="6" t="s">
        <v>32</v>
      </c>
      <c r="AH5" s="6" t="s">
        <v>33</v>
      </c>
      <c r="AI5" s="177"/>
      <c r="AJ5" s="1" t="s">
        <v>151</v>
      </c>
      <c r="AK5" s="7"/>
      <c r="AL5" s="7"/>
      <c r="AM5" s="7"/>
      <c r="AN5" s="7"/>
      <c r="AO5" s="7"/>
      <c r="AP5" s="30"/>
    </row>
    <row r="6" spans="1:42" s="56" customFormat="1">
      <c r="A6" s="32">
        <v>1</v>
      </c>
      <c r="B6" s="33" t="s">
        <v>34</v>
      </c>
      <c r="C6" s="34"/>
      <c r="D6" s="35"/>
      <c r="E6" s="36">
        <f>E7+E37</f>
        <v>337437.06199999992</v>
      </c>
      <c r="F6" s="36">
        <f>F7+F37</f>
        <v>16.722000000000001</v>
      </c>
      <c r="G6" s="37">
        <f>F6/E6</f>
        <v>4.9555907999222694E-5</v>
      </c>
      <c r="H6" s="36">
        <f>H7+H37</f>
        <v>136258.20000000001</v>
      </c>
      <c r="I6" s="37">
        <f>H6/E6</f>
        <v>0.4038033024362927</v>
      </c>
      <c r="J6" s="36">
        <f>J7+J37</f>
        <v>729.17900000000009</v>
      </c>
      <c r="K6" s="37">
        <f>J6/E6</f>
        <v>2.1609333476238016E-3</v>
      </c>
      <c r="L6" s="36">
        <f>L7+L37</f>
        <v>290.43600000000004</v>
      </c>
      <c r="M6" s="37">
        <f>L6/E6</f>
        <v>8.6071161916410975E-4</v>
      </c>
      <c r="N6" s="36">
        <f>N7+N37</f>
        <v>199410.728</v>
      </c>
      <c r="O6" s="37">
        <f>N6/E6</f>
        <v>0.59095680485743463</v>
      </c>
      <c r="P6" s="36">
        <f>P7+P37</f>
        <v>731.79700000000003</v>
      </c>
      <c r="Q6" s="37">
        <f>P6/E6</f>
        <v>2.168691831485897E-3</v>
      </c>
      <c r="R6" s="36">
        <f>R7+R37</f>
        <v>43.51</v>
      </c>
      <c r="S6" s="36">
        <f t="shared" ref="S6:AI6" si="0">S7+S37</f>
        <v>54335.490000000005</v>
      </c>
      <c r="T6" s="36">
        <f t="shared" si="0"/>
        <v>283058.06200000003</v>
      </c>
      <c r="U6" s="36">
        <f t="shared" si="0"/>
        <v>0</v>
      </c>
      <c r="V6" s="36">
        <f t="shared" si="0"/>
        <v>136456.04</v>
      </c>
      <c r="W6" s="36">
        <f t="shared" si="0"/>
        <v>10133.918999999998</v>
      </c>
      <c r="X6" s="36">
        <f t="shared" si="0"/>
        <v>334.495</v>
      </c>
      <c r="Y6" s="36">
        <f t="shared" si="0"/>
        <v>9430.39</v>
      </c>
      <c r="Z6" s="36">
        <f t="shared" si="0"/>
        <v>5.766</v>
      </c>
      <c r="AA6" s="36">
        <f t="shared" si="0"/>
        <v>0</v>
      </c>
      <c r="AB6" s="36">
        <f t="shared" si="0"/>
        <v>16.722000000000001</v>
      </c>
      <c r="AC6" s="36">
        <f t="shared" si="0"/>
        <v>126853.46</v>
      </c>
      <c r="AD6" s="36">
        <f t="shared" si="0"/>
        <v>284.67</v>
      </c>
      <c r="AE6" s="36">
        <f t="shared" si="0"/>
        <v>17.939999999999998</v>
      </c>
      <c r="AF6" s="36">
        <f t="shared" si="0"/>
        <v>148115.97900000002</v>
      </c>
      <c r="AG6" s="36">
        <f t="shared" si="0"/>
        <v>0</v>
      </c>
      <c r="AH6" s="36">
        <f t="shared" si="0"/>
        <v>51294.749000000003</v>
      </c>
      <c r="AI6" s="36">
        <f t="shared" si="0"/>
        <v>713.85699999999997</v>
      </c>
      <c r="AJ6" s="55">
        <v>1342</v>
      </c>
      <c r="AP6" s="57"/>
    </row>
    <row r="7" spans="1:42">
      <c r="A7" s="48">
        <v>280</v>
      </c>
      <c r="B7" s="39" t="s">
        <v>37</v>
      </c>
      <c r="C7" s="40"/>
      <c r="E7" s="49">
        <f>SUM(E8:E36)</f>
        <v>273242.24699999992</v>
      </c>
      <c r="F7" s="49">
        <f>SUM(F8:F36)</f>
        <v>15.622</v>
      </c>
      <c r="G7" s="37">
        <f t="shared" ref="G7" si="1">F7/E7</f>
        <v>5.7172710924163953E-5</v>
      </c>
      <c r="H7" s="49">
        <f>SUM(H8:H36)</f>
        <v>126827.81000000001</v>
      </c>
      <c r="I7" s="37">
        <f t="shared" ref="I7" si="2">H7/E7</f>
        <v>0.46415886047079702</v>
      </c>
      <c r="J7" s="49">
        <f>SUM(J8:J36)</f>
        <v>376.93399999999997</v>
      </c>
      <c r="K7" s="37">
        <f t="shared" ref="K7" si="3">J7/E7</f>
        <v>1.3794865330616318E-3</v>
      </c>
      <c r="L7" s="49">
        <f>SUM(L8:L36)</f>
        <v>290.43600000000004</v>
      </c>
      <c r="M7" s="37">
        <f t="shared" ref="M7" si="4">L7/E7</f>
        <v>1.0629249436672952E-3</v>
      </c>
      <c r="N7" s="49">
        <f>SUM(N8:N36)</f>
        <v>145654.07700000002</v>
      </c>
      <c r="O7" s="37">
        <f t="shared" ref="O7" si="5">N7/E7</f>
        <v>0.5330584073260094</v>
      </c>
      <c r="P7" s="49">
        <f>SUM(P8:P36)</f>
        <v>77.367999999999995</v>
      </c>
      <c r="Q7" s="37">
        <f t="shared" ref="Q7" si="6">P7/E7</f>
        <v>2.8314801554094971E-4</v>
      </c>
      <c r="R7" s="43">
        <f t="shared" ref="R7:AI7" si="7">SUM(R8:R36)</f>
        <v>13.110000000000001</v>
      </c>
      <c r="S7" s="43">
        <f t="shared" si="7"/>
        <v>32857.107000000004</v>
      </c>
      <c r="T7" s="43">
        <f t="shared" si="7"/>
        <v>240372.03000000003</v>
      </c>
      <c r="U7" s="43">
        <f t="shared" si="7"/>
        <v>0</v>
      </c>
      <c r="V7" s="43">
        <f t="shared" si="7"/>
        <v>126827.40000000001</v>
      </c>
      <c r="W7" s="43">
        <f t="shared" si="7"/>
        <v>366.43400000000003</v>
      </c>
      <c r="X7" s="43">
        <f t="shared" si="7"/>
        <v>0</v>
      </c>
      <c r="Y7" s="43">
        <f t="shared" si="7"/>
        <v>0</v>
      </c>
      <c r="Z7" s="43">
        <f t="shared" si="7"/>
        <v>5.766</v>
      </c>
      <c r="AA7" s="43">
        <f t="shared" si="7"/>
        <v>0</v>
      </c>
      <c r="AB7" s="43">
        <f t="shared" si="7"/>
        <v>15.622</v>
      </c>
      <c r="AC7" s="43">
        <f t="shared" si="7"/>
        <v>126838.31000000001</v>
      </c>
      <c r="AD7" s="43">
        <f t="shared" si="7"/>
        <v>284.67</v>
      </c>
      <c r="AE7" s="43">
        <f t="shared" si="7"/>
        <v>17.939999999999998</v>
      </c>
      <c r="AF7" s="43">
        <f t="shared" si="7"/>
        <v>112677.99000000002</v>
      </c>
      <c r="AG7" s="43">
        <f t="shared" si="7"/>
        <v>0</v>
      </c>
      <c r="AH7" s="43">
        <f t="shared" si="7"/>
        <v>32976.087</v>
      </c>
      <c r="AI7" s="43">
        <f t="shared" si="7"/>
        <v>59.427999999999997</v>
      </c>
      <c r="AJ7" s="47">
        <v>1272</v>
      </c>
    </row>
    <row r="8" spans="1:42">
      <c r="A8" s="48">
        <v>692</v>
      </c>
      <c r="B8" s="39" t="s">
        <v>87</v>
      </c>
      <c r="C8" s="40" t="s">
        <v>88</v>
      </c>
      <c r="E8" s="42">
        <f t="shared" ref="E8:E21" si="8">R8+S8+T8</f>
        <v>262</v>
      </c>
      <c r="F8" s="42">
        <f t="shared" ref="F8:F21" si="9">AB8</f>
        <v>0</v>
      </c>
      <c r="G8" s="37">
        <f t="shared" ref="G8:G20" si="10">F8/E8</f>
        <v>0</v>
      </c>
      <c r="H8" s="42">
        <f t="shared" ref="H8:H21" si="11">Y8</f>
        <v>0</v>
      </c>
      <c r="I8" s="37">
        <f t="shared" ref="I8:I20" si="12">H8/E8</f>
        <v>0</v>
      </c>
      <c r="J8" s="42">
        <f t="shared" ref="J8:J21" si="13">W8-Y8+AC8</f>
        <v>0</v>
      </c>
      <c r="K8" s="37">
        <f t="shared" ref="K8:K20" si="14">J8/E8</f>
        <v>0</v>
      </c>
      <c r="L8" s="42">
        <f t="shared" ref="L8:L21" si="15">Z8+AD8</f>
        <v>0</v>
      </c>
      <c r="M8" s="37">
        <f t="shared" ref="M8:M20" si="16">L8/E8</f>
        <v>0</v>
      </c>
      <c r="N8" s="42">
        <f t="shared" ref="N8:N21" si="17">AF8+AH8</f>
        <v>262</v>
      </c>
      <c r="O8" s="37">
        <f t="shared" ref="O8:O20" si="18">N8/E8</f>
        <v>1</v>
      </c>
      <c r="P8" s="42">
        <f t="shared" ref="P8:P21" si="19">AE8+AG8+AI8</f>
        <v>0</v>
      </c>
      <c r="Q8" s="37">
        <f t="shared" ref="Q8:Q20" si="20">P8/E8</f>
        <v>0</v>
      </c>
      <c r="R8" s="43">
        <v>0</v>
      </c>
      <c r="S8" s="44">
        <v>262</v>
      </c>
      <c r="T8" s="44">
        <v>0</v>
      </c>
      <c r="U8" s="44">
        <v>0</v>
      </c>
      <c r="V8" s="45">
        <v>0</v>
      </c>
      <c r="W8" s="43">
        <v>0</v>
      </c>
      <c r="X8" s="44">
        <v>0</v>
      </c>
      <c r="Y8" s="45">
        <v>0</v>
      </c>
      <c r="Z8" s="43">
        <v>0</v>
      </c>
      <c r="AA8" s="45">
        <v>0</v>
      </c>
      <c r="AB8" s="46">
        <v>0</v>
      </c>
      <c r="AC8" s="43">
        <v>0</v>
      </c>
      <c r="AD8" s="44">
        <v>0</v>
      </c>
      <c r="AE8" s="44">
        <v>0</v>
      </c>
      <c r="AF8" s="44">
        <v>262</v>
      </c>
      <c r="AG8" s="44">
        <v>0</v>
      </c>
      <c r="AH8" s="44">
        <v>0</v>
      </c>
      <c r="AI8" s="45">
        <v>0</v>
      </c>
      <c r="AJ8" s="47">
        <v>1</v>
      </c>
    </row>
    <row r="9" spans="1:42" ht="22.5">
      <c r="A9" s="48">
        <v>238</v>
      </c>
      <c r="B9" s="39" t="s">
        <v>46</v>
      </c>
      <c r="C9" s="40" t="s">
        <v>47</v>
      </c>
      <c r="E9" s="42">
        <f t="shared" ref="E9" si="21">R9+S9+T9</f>
        <v>2</v>
      </c>
      <c r="F9" s="42">
        <f t="shared" ref="F9" si="22">AB9</f>
        <v>0</v>
      </c>
      <c r="G9" s="37">
        <f>F9/E9</f>
        <v>0</v>
      </c>
      <c r="H9" s="42">
        <f t="shared" ref="H9" si="23">Y9</f>
        <v>0</v>
      </c>
      <c r="I9" s="37">
        <f>H9/E9</f>
        <v>0</v>
      </c>
      <c r="J9" s="42">
        <f t="shared" ref="J9" si="24">W9-Y9+AC9</f>
        <v>0</v>
      </c>
      <c r="K9" s="37">
        <f>J9/E9</f>
        <v>0</v>
      </c>
      <c r="L9" s="42">
        <f t="shared" ref="L9" si="25">Z9+AD9</f>
        <v>0</v>
      </c>
      <c r="M9" s="37">
        <f>L9/E9</f>
        <v>0</v>
      </c>
      <c r="N9" s="42">
        <f t="shared" ref="N9" si="26">AF9+AH9</f>
        <v>2</v>
      </c>
      <c r="O9" s="37">
        <f>N9/E9</f>
        <v>1</v>
      </c>
      <c r="P9" s="42">
        <f t="shared" ref="P9" si="27">AE9+AG9+AI9</f>
        <v>0</v>
      </c>
      <c r="Q9" s="37">
        <f>P9/E9</f>
        <v>0</v>
      </c>
      <c r="R9" s="43">
        <v>0</v>
      </c>
      <c r="S9" s="44">
        <v>2</v>
      </c>
      <c r="T9" s="44">
        <v>0</v>
      </c>
      <c r="U9" s="44">
        <v>0</v>
      </c>
      <c r="V9" s="45">
        <v>0</v>
      </c>
      <c r="W9" s="43">
        <v>0</v>
      </c>
      <c r="X9" s="44">
        <v>0</v>
      </c>
      <c r="Y9" s="45">
        <v>0</v>
      </c>
      <c r="Z9" s="43">
        <v>0</v>
      </c>
      <c r="AA9" s="45">
        <v>0</v>
      </c>
      <c r="AB9" s="46">
        <v>0</v>
      </c>
      <c r="AC9" s="43">
        <v>0</v>
      </c>
      <c r="AD9" s="44">
        <v>0</v>
      </c>
      <c r="AE9" s="44">
        <v>0</v>
      </c>
      <c r="AF9" s="44">
        <v>2</v>
      </c>
      <c r="AG9" s="44">
        <v>0</v>
      </c>
      <c r="AH9" s="44">
        <v>0</v>
      </c>
      <c r="AI9" s="45">
        <v>0</v>
      </c>
      <c r="AJ9" s="47">
        <v>1</v>
      </c>
    </row>
    <row r="10" spans="1:42">
      <c r="A10" s="48">
        <v>693</v>
      </c>
      <c r="B10" s="39" t="s">
        <v>107</v>
      </c>
      <c r="C10" s="40" t="s">
        <v>108</v>
      </c>
      <c r="E10" s="42">
        <f t="shared" si="8"/>
        <v>10.84</v>
      </c>
      <c r="F10" s="42">
        <f t="shared" si="9"/>
        <v>0</v>
      </c>
      <c r="G10" s="37">
        <f t="shared" si="10"/>
        <v>0</v>
      </c>
      <c r="H10" s="42">
        <f t="shared" si="11"/>
        <v>0</v>
      </c>
      <c r="I10" s="37">
        <f t="shared" si="12"/>
        <v>0</v>
      </c>
      <c r="J10" s="42">
        <f t="shared" si="13"/>
        <v>0</v>
      </c>
      <c r="K10" s="37">
        <f t="shared" si="14"/>
        <v>0</v>
      </c>
      <c r="L10" s="42">
        <f t="shared" si="15"/>
        <v>0</v>
      </c>
      <c r="M10" s="37">
        <f t="shared" si="16"/>
        <v>0</v>
      </c>
      <c r="N10" s="42">
        <f t="shared" si="17"/>
        <v>10.84</v>
      </c>
      <c r="O10" s="37">
        <f t="shared" si="18"/>
        <v>1</v>
      </c>
      <c r="P10" s="42">
        <f t="shared" si="19"/>
        <v>0</v>
      </c>
      <c r="Q10" s="37">
        <f t="shared" si="20"/>
        <v>0</v>
      </c>
      <c r="R10" s="43">
        <v>0</v>
      </c>
      <c r="S10" s="44">
        <v>0</v>
      </c>
      <c r="T10" s="44">
        <v>10.84</v>
      </c>
      <c r="U10" s="44">
        <v>0</v>
      </c>
      <c r="V10" s="45">
        <v>0</v>
      </c>
      <c r="W10" s="43">
        <v>0</v>
      </c>
      <c r="X10" s="44">
        <v>0</v>
      </c>
      <c r="Y10" s="45">
        <v>0</v>
      </c>
      <c r="Z10" s="43">
        <v>0</v>
      </c>
      <c r="AA10" s="45">
        <v>0</v>
      </c>
      <c r="AB10" s="46">
        <v>0</v>
      </c>
      <c r="AC10" s="43">
        <v>0</v>
      </c>
      <c r="AD10" s="44">
        <v>0</v>
      </c>
      <c r="AE10" s="44">
        <v>0</v>
      </c>
      <c r="AF10" s="44">
        <v>10.84</v>
      </c>
      <c r="AG10" s="44">
        <v>0</v>
      </c>
      <c r="AH10" s="44">
        <v>0</v>
      </c>
      <c r="AI10" s="45">
        <v>0</v>
      </c>
      <c r="AJ10" s="47">
        <v>1</v>
      </c>
    </row>
    <row r="11" spans="1:42" ht="22.5">
      <c r="A11" s="48">
        <v>694</v>
      </c>
      <c r="B11" s="39" t="s">
        <v>51</v>
      </c>
      <c r="C11" s="40" t="s">
        <v>52</v>
      </c>
      <c r="E11" s="42">
        <f t="shared" si="8"/>
        <v>208804.19899999999</v>
      </c>
      <c r="F11" s="42">
        <f t="shared" si="9"/>
        <v>0</v>
      </c>
      <c r="G11" s="37">
        <f t="shared" si="10"/>
        <v>0</v>
      </c>
      <c r="H11" s="42">
        <v>122833.52</v>
      </c>
      <c r="I11" s="37">
        <f t="shared" si="12"/>
        <v>0.58827131153622059</v>
      </c>
      <c r="J11" s="42">
        <v>0</v>
      </c>
      <c r="K11" s="37">
        <f t="shared" si="14"/>
        <v>0</v>
      </c>
      <c r="L11" s="42">
        <f t="shared" si="15"/>
        <v>0</v>
      </c>
      <c r="M11" s="37">
        <f t="shared" si="16"/>
        <v>0</v>
      </c>
      <c r="N11" s="42">
        <f t="shared" si="17"/>
        <v>85970.679000000004</v>
      </c>
      <c r="O11" s="37">
        <f t="shared" si="18"/>
        <v>0.41172868846377941</v>
      </c>
      <c r="P11" s="42">
        <f t="shared" si="19"/>
        <v>0</v>
      </c>
      <c r="Q11" s="37">
        <f t="shared" si="20"/>
        <v>0</v>
      </c>
      <c r="R11" s="43">
        <v>0</v>
      </c>
      <c r="S11" s="44">
        <v>16651.333999999999</v>
      </c>
      <c r="T11" s="44">
        <v>192152.86499999999</v>
      </c>
      <c r="U11" s="44">
        <v>0</v>
      </c>
      <c r="V11" s="45">
        <v>122833.52</v>
      </c>
      <c r="W11" s="43">
        <v>0</v>
      </c>
      <c r="X11" s="44">
        <v>0</v>
      </c>
      <c r="Y11" s="45">
        <v>0</v>
      </c>
      <c r="Z11" s="43">
        <v>0</v>
      </c>
      <c r="AA11" s="45">
        <v>0</v>
      </c>
      <c r="AB11" s="46">
        <v>0</v>
      </c>
      <c r="AC11" s="43">
        <v>122833.52</v>
      </c>
      <c r="AD11" s="44">
        <v>0</v>
      </c>
      <c r="AE11" s="44">
        <v>0</v>
      </c>
      <c r="AF11" s="44">
        <v>63647.902000000002</v>
      </c>
      <c r="AG11" s="44">
        <v>0</v>
      </c>
      <c r="AH11" s="44">
        <v>22322.776999999998</v>
      </c>
      <c r="AI11" s="45">
        <v>0</v>
      </c>
      <c r="AJ11" s="47">
        <v>66</v>
      </c>
    </row>
    <row r="12" spans="1:42" ht="22.5">
      <c r="A12" s="48">
        <v>695</v>
      </c>
      <c r="B12" s="39" t="s">
        <v>59</v>
      </c>
      <c r="C12" s="40" t="s">
        <v>60</v>
      </c>
      <c r="E12" s="42">
        <f t="shared" si="8"/>
        <v>7.4</v>
      </c>
      <c r="F12" s="42">
        <f t="shared" si="9"/>
        <v>0</v>
      </c>
      <c r="G12" s="37">
        <f t="shared" si="10"/>
        <v>0</v>
      </c>
      <c r="H12" s="42">
        <f t="shared" si="11"/>
        <v>0</v>
      </c>
      <c r="I12" s="37">
        <f t="shared" si="12"/>
        <v>0</v>
      </c>
      <c r="J12" s="42">
        <f t="shared" si="13"/>
        <v>0</v>
      </c>
      <c r="K12" s="37">
        <f t="shared" si="14"/>
        <v>0</v>
      </c>
      <c r="L12" s="42">
        <f t="shared" si="15"/>
        <v>0</v>
      </c>
      <c r="M12" s="37">
        <f t="shared" si="16"/>
        <v>0</v>
      </c>
      <c r="N12" s="42">
        <f t="shared" si="17"/>
        <v>7.4</v>
      </c>
      <c r="O12" s="37">
        <f t="shared" si="18"/>
        <v>1</v>
      </c>
      <c r="P12" s="42">
        <f t="shared" si="19"/>
        <v>0</v>
      </c>
      <c r="Q12" s="37">
        <f t="shared" si="20"/>
        <v>0</v>
      </c>
      <c r="R12" s="43">
        <v>0</v>
      </c>
      <c r="S12" s="44">
        <v>0</v>
      </c>
      <c r="T12" s="44">
        <v>7.4</v>
      </c>
      <c r="U12" s="44">
        <v>0</v>
      </c>
      <c r="V12" s="45">
        <v>0</v>
      </c>
      <c r="W12" s="43">
        <v>0</v>
      </c>
      <c r="X12" s="44">
        <v>0</v>
      </c>
      <c r="Y12" s="45">
        <v>0</v>
      </c>
      <c r="Z12" s="43">
        <v>0</v>
      </c>
      <c r="AA12" s="45">
        <v>0</v>
      </c>
      <c r="AB12" s="46">
        <v>0</v>
      </c>
      <c r="AC12" s="43">
        <v>0</v>
      </c>
      <c r="AD12" s="44">
        <v>0</v>
      </c>
      <c r="AE12" s="44">
        <v>0</v>
      </c>
      <c r="AF12" s="44">
        <v>7.4</v>
      </c>
      <c r="AG12" s="44">
        <v>0</v>
      </c>
      <c r="AH12" s="44">
        <v>0</v>
      </c>
      <c r="AI12" s="45">
        <v>0</v>
      </c>
      <c r="AJ12" s="47">
        <v>1</v>
      </c>
    </row>
    <row r="13" spans="1:42">
      <c r="A13" s="48">
        <v>696</v>
      </c>
      <c r="B13" s="39" t="s">
        <v>44</v>
      </c>
      <c r="C13" s="40" t="s">
        <v>45</v>
      </c>
      <c r="E13" s="42">
        <f t="shared" si="8"/>
        <v>2215.4950000000003</v>
      </c>
      <c r="F13" s="42">
        <f t="shared" si="9"/>
        <v>0</v>
      </c>
      <c r="G13" s="37">
        <f t="shared" si="10"/>
        <v>0</v>
      </c>
      <c r="H13" s="42">
        <v>1694.71</v>
      </c>
      <c r="I13" s="37">
        <f t="shared" si="12"/>
        <v>0.76493514993263345</v>
      </c>
      <c r="J13" s="42">
        <v>0</v>
      </c>
      <c r="K13" s="37">
        <f t="shared" si="14"/>
        <v>0</v>
      </c>
      <c r="L13" s="42">
        <f t="shared" si="15"/>
        <v>0</v>
      </c>
      <c r="M13" s="37">
        <f t="shared" si="16"/>
        <v>0</v>
      </c>
      <c r="N13" s="42">
        <f t="shared" si="17"/>
        <v>520.78499999999997</v>
      </c>
      <c r="O13" s="37">
        <f t="shared" si="18"/>
        <v>0.23506485006736638</v>
      </c>
      <c r="P13" s="42">
        <f t="shared" si="19"/>
        <v>0</v>
      </c>
      <c r="Q13" s="37">
        <f t="shared" si="20"/>
        <v>0</v>
      </c>
      <c r="R13" s="43">
        <v>0</v>
      </c>
      <c r="S13" s="44">
        <v>148.465</v>
      </c>
      <c r="T13" s="44">
        <v>2067.0300000000002</v>
      </c>
      <c r="U13" s="44">
        <v>0</v>
      </c>
      <c r="V13" s="45">
        <v>1694.71</v>
      </c>
      <c r="W13" s="43">
        <v>0</v>
      </c>
      <c r="X13" s="44">
        <v>0</v>
      </c>
      <c r="Y13" s="45">
        <v>0</v>
      </c>
      <c r="Z13" s="43">
        <v>0</v>
      </c>
      <c r="AA13" s="45">
        <v>0</v>
      </c>
      <c r="AB13" s="46">
        <v>0</v>
      </c>
      <c r="AC13" s="43">
        <v>1694.71</v>
      </c>
      <c r="AD13" s="44">
        <v>0</v>
      </c>
      <c r="AE13" s="44">
        <v>0</v>
      </c>
      <c r="AF13" s="44">
        <v>368.88499999999999</v>
      </c>
      <c r="AG13" s="44">
        <v>0</v>
      </c>
      <c r="AH13" s="44">
        <v>151.9</v>
      </c>
      <c r="AI13" s="45">
        <v>0</v>
      </c>
      <c r="AJ13" s="47">
        <v>13</v>
      </c>
    </row>
    <row r="14" spans="1:42" ht="22.5">
      <c r="A14" s="48">
        <v>698</v>
      </c>
      <c r="B14" s="39" t="s">
        <v>72</v>
      </c>
      <c r="C14" s="40" t="s">
        <v>73</v>
      </c>
      <c r="E14" s="42">
        <f t="shared" si="8"/>
        <v>53.231999999999999</v>
      </c>
      <c r="F14" s="42">
        <f t="shared" si="9"/>
        <v>0</v>
      </c>
      <c r="G14" s="37">
        <f t="shared" si="10"/>
        <v>0</v>
      </c>
      <c r="H14" s="42">
        <f t="shared" si="11"/>
        <v>0</v>
      </c>
      <c r="I14" s="37">
        <f t="shared" si="12"/>
        <v>0</v>
      </c>
      <c r="J14" s="42">
        <f t="shared" si="13"/>
        <v>0</v>
      </c>
      <c r="K14" s="37">
        <f t="shared" si="14"/>
        <v>0</v>
      </c>
      <c r="L14" s="42">
        <f t="shared" si="15"/>
        <v>0</v>
      </c>
      <c r="M14" s="37">
        <f t="shared" si="16"/>
        <v>0</v>
      </c>
      <c r="N14" s="42">
        <f t="shared" si="17"/>
        <v>52.932000000000002</v>
      </c>
      <c r="O14" s="37">
        <f t="shared" si="18"/>
        <v>0.9943642921550947</v>
      </c>
      <c r="P14" s="42">
        <f t="shared" si="19"/>
        <v>0.3</v>
      </c>
      <c r="Q14" s="37">
        <f t="shared" si="20"/>
        <v>5.6357078449053204E-3</v>
      </c>
      <c r="R14" s="43">
        <v>0</v>
      </c>
      <c r="S14" s="44">
        <v>53.231999999999999</v>
      </c>
      <c r="T14" s="44">
        <v>0</v>
      </c>
      <c r="U14" s="44">
        <v>0</v>
      </c>
      <c r="V14" s="45">
        <v>0</v>
      </c>
      <c r="W14" s="43">
        <v>0</v>
      </c>
      <c r="X14" s="44">
        <v>0</v>
      </c>
      <c r="Y14" s="45">
        <v>0</v>
      </c>
      <c r="Z14" s="43">
        <v>0</v>
      </c>
      <c r="AA14" s="45">
        <v>0</v>
      </c>
      <c r="AB14" s="46">
        <v>0</v>
      </c>
      <c r="AC14" s="43">
        <v>0</v>
      </c>
      <c r="AD14" s="44">
        <v>0</v>
      </c>
      <c r="AE14" s="44">
        <v>0</v>
      </c>
      <c r="AF14" s="44">
        <v>52.932000000000002</v>
      </c>
      <c r="AG14" s="44">
        <v>0</v>
      </c>
      <c r="AH14" s="44">
        <v>0</v>
      </c>
      <c r="AI14" s="45">
        <v>0.3</v>
      </c>
      <c r="AJ14" s="47">
        <v>10</v>
      </c>
    </row>
    <row r="15" spans="1:42" ht="22.5">
      <c r="A15" s="48">
        <v>699</v>
      </c>
      <c r="B15" s="39" t="s">
        <v>46</v>
      </c>
      <c r="C15" s="40" t="s">
        <v>47</v>
      </c>
      <c r="E15" s="42">
        <f t="shared" si="8"/>
        <v>46197.348000000005</v>
      </c>
      <c r="F15" s="42">
        <f t="shared" si="9"/>
        <v>0</v>
      </c>
      <c r="G15" s="37">
        <f t="shared" si="10"/>
        <v>0</v>
      </c>
      <c r="H15" s="42">
        <v>2299.58</v>
      </c>
      <c r="I15" s="37">
        <f t="shared" si="12"/>
        <v>4.9777316221701721E-2</v>
      </c>
      <c r="J15" s="42">
        <v>0</v>
      </c>
      <c r="K15" s="37">
        <f t="shared" si="14"/>
        <v>0</v>
      </c>
      <c r="L15" s="42">
        <f t="shared" si="15"/>
        <v>13.376000000000001</v>
      </c>
      <c r="M15" s="37">
        <f t="shared" si="16"/>
        <v>2.8954042989653864E-4</v>
      </c>
      <c r="N15" s="42">
        <f t="shared" si="17"/>
        <v>43840.35</v>
      </c>
      <c r="O15" s="37">
        <f t="shared" si="18"/>
        <v>0.94897979858064563</v>
      </c>
      <c r="P15" s="42">
        <f t="shared" si="19"/>
        <v>44.042000000000002</v>
      </c>
      <c r="Q15" s="37">
        <f t="shared" si="20"/>
        <v>9.5334476775593257E-4</v>
      </c>
      <c r="R15" s="43">
        <v>12.096</v>
      </c>
      <c r="S15" s="44">
        <v>8740.5220000000008</v>
      </c>
      <c r="T15" s="44">
        <v>37444.730000000003</v>
      </c>
      <c r="U15" s="44">
        <v>0</v>
      </c>
      <c r="V15" s="45">
        <v>2299.17</v>
      </c>
      <c r="W15" s="43">
        <v>0.41</v>
      </c>
      <c r="X15" s="44">
        <v>0</v>
      </c>
      <c r="Y15" s="45">
        <v>0</v>
      </c>
      <c r="Z15" s="43">
        <v>5.766</v>
      </c>
      <c r="AA15" s="45">
        <v>0</v>
      </c>
      <c r="AB15" s="46">
        <v>0</v>
      </c>
      <c r="AC15" s="43">
        <v>2299.17</v>
      </c>
      <c r="AD15" s="44">
        <v>7.61</v>
      </c>
      <c r="AE15" s="44">
        <v>2.99</v>
      </c>
      <c r="AF15" s="44">
        <v>39509.936000000002</v>
      </c>
      <c r="AG15" s="44">
        <v>0</v>
      </c>
      <c r="AH15" s="44">
        <v>4330.4139999999998</v>
      </c>
      <c r="AI15" s="45">
        <v>41.052</v>
      </c>
      <c r="AJ15" s="47">
        <v>1212</v>
      </c>
    </row>
    <row r="16" spans="1:42" ht="33.75">
      <c r="A16" s="48">
        <v>700</v>
      </c>
      <c r="B16" s="39" t="s">
        <v>152</v>
      </c>
      <c r="C16" s="40" t="s">
        <v>47</v>
      </c>
      <c r="E16" s="42">
        <f t="shared" si="8"/>
        <v>5.4</v>
      </c>
      <c r="F16" s="42">
        <f t="shared" si="9"/>
        <v>0</v>
      </c>
      <c r="G16" s="37">
        <f t="shared" si="10"/>
        <v>0</v>
      </c>
      <c r="H16" s="42">
        <f t="shared" si="11"/>
        <v>0</v>
      </c>
      <c r="I16" s="37">
        <f t="shared" si="12"/>
        <v>0</v>
      </c>
      <c r="J16" s="42">
        <f t="shared" si="13"/>
        <v>0</v>
      </c>
      <c r="K16" s="37">
        <f t="shared" si="14"/>
        <v>0</v>
      </c>
      <c r="L16" s="42">
        <f t="shared" si="15"/>
        <v>0</v>
      </c>
      <c r="M16" s="37">
        <f t="shared" si="16"/>
        <v>0</v>
      </c>
      <c r="N16" s="42">
        <f t="shared" si="17"/>
        <v>5.4</v>
      </c>
      <c r="O16" s="37">
        <f t="shared" si="18"/>
        <v>1</v>
      </c>
      <c r="P16" s="42">
        <f t="shared" si="19"/>
        <v>0</v>
      </c>
      <c r="Q16" s="37">
        <f t="shared" si="20"/>
        <v>0</v>
      </c>
      <c r="R16" s="43">
        <v>0</v>
      </c>
      <c r="S16" s="44">
        <v>5.4</v>
      </c>
      <c r="T16" s="44">
        <v>0</v>
      </c>
      <c r="U16" s="44">
        <v>0</v>
      </c>
      <c r="V16" s="45">
        <v>0</v>
      </c>
      <c r="W16" s="43">
        <v>0</v>
      </c>
      <c r="X16" s="44">
        <v>0</v>
      </c>
      <c r="Y16" s="45">
        <v>0</v>
      </c>
      <c r="Z16" s="43">
        <v>0</v>
      </c>
      <c r="AA16" s="45">
        <v>0</v>
      </c>
      <c r="AB16" s="46">
        <v>0</v>
      </c>
      <c r="AC16" s="43">
        <v>0</v>
      </c>
      <c r="AD16" s="44">
        <v>0</v>
      </c>
      <c r="AE16" s="44">
        <v>0</v>
      </c>
      <c r="AF16" s="44">
        <v>5.4</v>
      </c>
      <c r="AG16" s="44">
        <v>0</v>
      </c>
      <c r="AH16" s="44">
        <v>0</v>
      </c>
      <c r="AI16" s="45">
        <v>0</v>
      </c>
      <c r="AJ16" s="47">
        <v>1</v>
      </c>
    </row>
    <row r="17" spans="1:36" ht="22.5">
      <c r="A17" s="48">
        <v>701</v>
      </c>
      <c r="B17" s="39" t="s">
        <v>153</v>
      </c>
      <c r="C17" s="40" t="s">
        <v>47</v>
      </c>
      <c r="E17" s="42">
        <f t="shared" si="8"/>
        <v>57.817999999999998</v>
      </c>
      <c r="F17" s="42">
        <f t="shared" si="9"/>
        <v>0</v>
      </c>
      <c r="G17" s="37">
        <f t="shared" si="10"/>
        <v>0</v>
      </c>
      <c r="H17" s="42">
        <f t="shared" si="11"/>
        <v>0</v>
      </c>
      <c r="I17" s="37">
        <f t="shared" si="12"/>
        <v>0</v>
      </c>
      <c r="J17" s="42">
        <f t="shared" si="13"/>
        <v>0</v>
      </c>
      <c r="K17" s="37">
        <f t="shared" si="14"/>
        <v>0</v>
      </c>
      <c r="L17" s="42">
        <f t="shared" si="15"/>
        <v>0</v>
      </c>
      <c r="M17" s="37">
        <f t="shared" si="16"/>
        <v>0</v>
      </c>
      <c r="N17" s="42">
        <f t="shared" si="17"/>
        <v>57.817999999999998</v>
      </c>
      <c r="O17" s="37">
        <f t="shared" si="18"/>
        <v>1</v>
      </c>
      <c r="P17" s="42">
        <f t="shared" si="19"/>
        <v>0</v>
      </c>
      <c r="Q17" s="37">
        <f t="shared" si="20"/>
        <v>0</v>
      </c>
      <c r="R17" s="43">
        <v>0</v>
      </c>
      <c r="S17" s="44">
        <v>57.817999999999998</v>
      </c>
      <c r="T17" s="44">
        <v>0</v>
      </c>
      <c r="U17" s="44">
        <v>0</v>
      </c>
      <c r="V17" s="45">
        <v>0</v>
      </c>
      <c r="W17" s="43">
        <v>0</v>
      </c>
      <c r="X17" s="44">
        <v>0</v>
      </c>
      <c r="Y17" s="45">
        <v>0</v>
      </c>
      <c r="Z17" s="43">
        <v>0</v>
      </c>
      <c r="AA17" s="45">
        <v>0</v>
      </c>
      <c r="AB17" s="46">
        <v>0</v>
      </c>
      <c r="AC17" s="43">
        <v>0</v>
      </c>
      <c r="AD17" s="44">
        <v>0</v>
      </c>
      <c r="AE17" s="44">
        <v>0</v>
      </c>
      <c r="AF17" s="44">
        <v>57.817999999999998</v>
      </c>
      <c r="AG17" s="44">
        <v>0</v>
      </c>
      <c r="AH17" s="44">
        <v>0</v>
      </c>
      <c r="AI17" s="45">
        <v>0</v>
      </c>
      <c r="AJ17" s="47">
        <v>1</v>
      </c>
    </row>
    <row r="18" spans="1:36" ht="22.5">
      <c r="A18" s="48">
        <v>702</v>
      </c>
      <c r="B18" s="39" t="s">
        <v>117</v>
      </c>
      <c r="C18" s="40" t="s">
        <v>118</v>
      </c>
      <c r="E18" s="42">
        <f t="shared" si="8"/>
        <v>7.5999999999999998E-2</v>
      </c>
      <c r="F18" s="42">
        <f t="shared" si="9"/>
        <v>0</v>
      </c>
      <c r="G18" s="37">
        <f t="shared" si="10"/>
        <v>0</v>
      </c>
      <c r="H18" s="42">
        <f t="shared" si="11"/>
        <v>0</v>
      </c>
      <c r="I18" s="37">
        <f t="shared" si="12"/>
        <v>0</v>
      </c>
      <c r="J18" s="42">
        <f t="shared" si="13"/>
        <v>0</v>
      </c>
      <c r="K18" s="37">
        <f t="shared" si="14"/>
        <v>0</v>
      </c>
      <c r="L18" s="42">
        <f t="shared" si="15"/>
        <v>0</v>
      </c>
      <c r="M18" s="37">
        <f t="shared" si="16"/>
        <v>0</v>
      </c>
      <c r="N18" s="42">
        <f t="shared" si="17"/>
        <v>7.5999999999999998E-2</v>
      </c>
      <c r="O18" s="37">
        <f t="shared" si="18"/>
        <v>1</v>
      </c>
      <c r="P18" s="42">
        <f t="shared" si="19"/>
        <v>0</v>
      </c>
      <c r="Q18" s="37">
        <f t="shared" si="20"/>
        <v>0</v>
      </c>
      <c r="R18" s="43">
        <v>0</v>
      </c>
      <c r="S18" s="44">
        <v>7.5999999999999998E-2</v>
      </c>
      <c r="T18" s="44">
        <v>0</v>
      </c>
      <c r="U18" s="44">
        <v>0</v>
      </c>
      <c r="V18" s="45">
        <v>0</v>
      </c>
      <c r="W18" s="43">
        <v>0</v>
      </c>
      <c r="X18" s="44">
        <v>0</v>
      </c>
      <c r="Y18" s="45">
        <v>0</v>
      </c>
      <c r="Z18" s="43">
        <v>0</v>
      </c>
      <c r="AA18" s="45">
        <v>0</v>
      </c>
      <c r="AB18" s="46">
        <v>0</v>
      </c>
      <c r="AC18" s="43">
        <v>0</v>
      </c>
      <c r="AD18" s="44">
        <v>0</v>
      </c>
      <c r="AE18" s="44">
        <v>0</v>
      </c>
      <c r="AF18" s="44">
        <v>7.5999999999999998E-2</v>
      </c>
      <c r="AG18" s="44">
        <v>0</v>
      </c>
      <c r="AH18" s="44">
        <v>0</v>
      </c>
      <c r="AI18" s="45">
        <v>0</v>
      </c>
      <c r="AJ18" s="47">
        <v>2</v>
      </c>
    </row>
    <row r="19" spans="1:36">
      <c r="A19" s="48">
        <v>703</v>
      </c>
      <c r="B19" s="39" t="s">
        <v>42</v>
      </c>
      <c r="C19" s="40" t="s">
        <v>43</v>
      </c>
      <c r="E19" s="42">
        <f t="shared" si="8"/>
        <v>1405.386</v>
      </c>
      <c r="F19" s="42">
        <f t="shared" si="9"/>
        <v>0</v>
      </c>
      <c r="G19" s="37">
        <f t="shared" si="10"/>
        <v>0</v>
      </c>
      <c r="H19" s="42">
        <f t="shared" si="11"/>
        <v>0</v>
      </c>
      <c r="I19" s="37">
        <f t="shared" si="12"/>
        <v>0</v>
      </c>
      <c r="J19" s="42">
        <f t="shared" si="13"/>
        <v>0</v>
      </c>
      <c r="K19" s="37">
        <f t="shared" si="14"/>
        <v>0</v>
      </c>
      <c r="L19" s="42">
        <f t="shared" si="15"/>
        <v>0</v>
      </c>
      <c r="M19" s="37">
        <f t="shared" si="16"/>
        <v>0</v>
      </c>
      <c r="N19" s="42">
        <f t="shared" si="17"/>
        <v>1405.386</v>
      </c>
      <c r="O19" s="37">
        <f t="shared" si="18"/>
        <v>1</v>
      </c>
      <c r="P19" s="42">
        <f t="shared" si="19"/>
        <v>0</v>
      </c>
      <c r="Q19" s="37">
        <f t="shared" si="20"/>
        <v>0</v>
      </c>
      <c r="R19" s="43">
        <v>0.15</v>
      </c>
      <c r="S19" s="44">
        <v>653.44600000000003</v>
      </c>
      <c r="T19" s="44">
        <v>751.79</v>
      </c>
      <c r="U19" s="44">
        <v>0</v>
      </c>
      <c r="V19" s="45">
        <v>0</v>
      </c>
      <c r="W19" s="43">
        <v>0</v>
      </c>
      <c r="X19" s="44">
        <v>0</v>
      </c>
      <c r="Y19" s="45">
        <v>0</v>
      </c>
      <c r="Z19" s="43">
        <v>0</v>
      </c>
      <c r="AA19" s="45">
        <v>0</v>
      </c>
      <c r="AB19" s="46">
        <v>0</v>
      </c>
      <c r="AC19" s="43">
        <v>0</v>
      </c>
      <c r="AD19" s="44">
        <v>0</v>
      </c>
      <c r="AE19" s="44">
        <v>0</v>
      </c>
      <c r="AF19" s="44">
        <v>782.69600000000003</v>
      </c>
      <c r="AG19" s="44">
        <v>0</v>
      </c>
      <c r="AH19" s="44">
        <v>622.69000000000005</v>
      </c>
      <c r="AI19" s="45">
        <v>0</v>
      </c>
      <c r="AJ19" s="47">
        <v>64</v>
      </c>
    </row>
    <row r="20" spans="1:36" ht="45">
      <c r="A20" s="48">
        <v>704</v>
      </c>
      <c r="B20" s="39" t="s">
        <v>154</v>
      </c>
      <c r="C20" s="40" t="s">
        <v>43</v>
      </c>
      <c r="E20" s="42">
        <f t="shared" si="8"/>
        <v>0.5</v>
      </c>
      <c r="F20" s="42">
        <f t="shared" si="9"/>
        <v>0</v>
      </c>
      <c r="G20" s="37">
        <f t="shared" si="10"/>
        <v>0</v>
      </c>
      <c r="H20" s="42">
        <f t="shared" si="11"/>
        <v>0</v>
      </c>
      <c r="I20" s="37">
        <f t="shared" si="12"/>
        <v>0</v>
      </c>
      <c r="J20" s="42">
        <f t="shared" si="13"/>
        <v>0</v>
      </c>
      <c r="K20" s="37">
        <f t="shared" si="14"/>
        <v>0</v>
      </c>
      <c r="L20" s="42">
        <f t="shared" si="15"/>
        <v>0</v>
      </c>
      <c r="M20" s="37">
        <f t="shared" si="16"/>
        <v>0</v>
      </c>
      <c r="N20" s="42">
        <f t="shared" si="17"/>
        <v>0.5</v>
      </c>
      <c r="O20" s="37">
        <f t="shared" si="18"/>
        <v>1</v>
      </c>
      <c r="P20" s="42">
        <f t="shared" si="19"/>
        <v>0</v>
      </c>
      <c r="Q20" s="37">
        <f t="shared" si="20"/>
        <v>0</v>
      </c>
      <c r="R20" s="43">
        <v>0</v>
      </c>
      <c r="S20" s="44">
        <v>0.5</v>
      </c>
      <c r="T20" s="44">
        <v>0</v>
      </c>
      <c r="U20" s="44">
        <v>0</v>
      </c>
      <c r="V20" s="45">
        <v>0</v>
      </c>
      <c r="W20" s="43">
        <v>0</v>
      </c>
      <c r="X20" s="44">
        <v>0</v>
      </c>
      <c r="Y20" s="45">
        <v>0</v>
      </c>
      <c r="Z20" s="43">
        <v>0</v>
      </c>
      <c r="AA20" s="45">
        <v>0</v>
      </c>
      <c r="AB20" s="46">
        <v>0</v>
      </c>
      <c r="AC20" s="43">
        <v>0</v>
      </c>
      <c r="AD20" s="44">
        <v>0</v>
      </c>
      <c r="AE20" s="44">
        <v>0</v>
      </c>
      <c r="AF20" s="44">
        <v>0</v>
      </c>
      <c r="AG20" s="44">
        <v>0</v>
      </c>
      <c r="AH20" s="44">
        <v>0.5</v>
      </c>
      <c r="AI20" s="45">
        <v>0</v>
      </c>
      <c r="AJ20" s="47">
        <v>1</v>
      </c>
    </row>
    <row r="21" spans="1:36">
      <c r="A21" s="48">
        <v>705</v>
      </c>
      <c r="B21" s="39" t="s">
        <v>38</v>
      </c>
      <c r="C21" s="40" t="s">
        <v>39</v>
      </c>
      <c r="E21" s="42">
        <f t="shared" si="8"/>
        <v>127.34400000000001</v>
      </c>
      <c r="F21" s="42">
        <f t="shared" si="9"/>
        <v>0</v>
      </c>
      <c r="G21" s="37">
        <f t="shared" ref="G21:G36" si="28">F21/E21</f>
        <v>0</v>
      </c>
      <c r="H21" s="42">
        <f t="shared" si="11"/>
        <v>0</v>
      </c>
      <c r="I21" s="37">
        <f t="shared" ref="I21:I36" si="29">H21/E21</f>
        <v>0</v>
      </c>
      <c r="J21" s="42">
        <f t="shared" si="13"/>
        <v>0</v>
      </c>
      <c r="K21" s="37">
        <f t="shared" ref="K21:K36" si="30">J21/E21</f>
        <v>0</v>
      </c>
      <c r="L21" s="42">
        <f t="shared" si="15"/>
        <v>0</v>
      </c>
      <c r="M21" s="37">
        <f t="shared" ref="M21:M36" si="31">L21/E21</f>
        <v>0</v>
      </c>
      <c r="N21" s="42">
        <f t="shared" si="17"/>
        <v>127.34400000000001</v>
      </c>
      <c r="O21" s="37">
        <f t="shared" ref="O21:O36" si="32">N21/E21</f>
        <v>1</v>
      </c>
      <c r="P21" s="42">
        <f t="shared" si="19"/>
        <v>0</v>
      </c>
      <c r="Q21" s="37">
        <f t="shared" ref="Q21:Q36" si="33">P21/E21</f>
        <v>0</v>
      </c>
      <c r="R21" s="43">
        <v>0</v>
      </c>
      <c r="S21" s="44">
        <v>123.64400000000001</v>
      </c>
      <c r="T21" s="44">
        <v>3.7</v>
      </c>
      <c r="U21" s="44">
        <v>0</v>
      </c>
      <c r="V21" s="45">
        <v>0</v>
      </c>
      <c r="W21" s="43">
        <v>0</v>
      </c>
      <c r="X21" s="44">
        <v>0</v>
      </c>
      <c r="Y21" s="45">
        <v>0</v>
      </c>
      <c r="Z21" s="43">
        <v>0</v>
      </c>
      <c r="AA21" s="45">
        <v>0</v>
      </c>
      <c r="AB21" s="46">
        <v>0</v>
      </c>
      <c r="AC21" s="43">
        <v>0</v>
      </c>
      <c r="AD21" s="44">
        <v>0</v>
      </c>
      <c r="AE21" s="44">
        <v>0</v>
      </c>
      <c r="AF21" s="44">
        <v>123.64400000000001</v>
      </c>
      <c r="AG21" s="44">
        <v>0</v>
      </c>
      <c r="AH21" s="44">
        <v>3.7</v>
      </c>
      <c r="AI21" s="45">
        <v>0</v>
      </c>
      <c r="AJ21" s="47">
        <v>33</v>
      </c>
    </row>
    <row r="22" spans="1:36" ht="33.75">
      <c r="A22" s="48">
        <v>706</v>
      </c>
      <c r="B22" s="39" t="s">
        <v>155</v>
      </c>
      <c r="C22" s="40" t="s">
        <v>39</v>
      </c>
      <c r="E22" s="42">
        <f t="shared" ref="E22:E36" si="34">R22+S22+T22</f>
        <v>1.7</v>
      </c>
      <c r="F22" s="42">
        <f t="shared" ref="F22:F36" si="35">AB22</f>
        <v>0</v>
      </c>
      <c r="G22" s="37">
        <f t="shared" si="28"/>
        <v>0</v>
      </c>
      <c r="H22" s="42">
        <f t="shared" ref="H22:H36" si="36">Y22</f>
        <v>0</v>
      </c>
      <c r="I22" s="37">
        <f t="shared" si="29"/>
        <v>0</v>
      </c>
      <c r="J22" s="42">
        <f t="shared" ref="J22:J36" si="37">W22-Y22+AC22</f>
        <v>0</v>
      </c>
      <c r="K22" s="37">
        <f t="shared" si="30"/>
        <v>0</v>
      </c>
      <c r="L22" s="42">
        <f t="shared" ref="L22:L36" si="38">Z22+AD22</f>
        <v>0</v>
      </c>
      <c r="M22" s="37">
        <f t="shared" si="31"/>
        <v>0</v>
      </c>
      <c r="N22" s="42">
        <f t="shared" ref="N22:N36" si="39">AF22+AH22</f>
        <v>1.7</v>
      </c>
      <c r="O22" s="37">
        <f t="shared" si="32"/>
        <v>1</v>
      </c>
      <c r="P22" s="42">
        <f t="shared" ref="P22:P36" si="40">AE22+AG22+AI22</f>
        <v>0</v>
      </c>
      <c r="Q22" s="37">
        <f t="shared" si="33"/>
        <v>0</v>
      </c>
      <c r="R22" s="43">
        <v>0</v>
      </c>
      <c r="S22" s="44">
        <v>1.7</v>
      </c>
      <c r="T22" s="44">
        <v>0</v>
      </c>
      <c r="U22" s="44">
        <v>0</v>
      </c>
      <c r="V22" s="45">
        <v>0</v>
      </c>
      <c r="W22" s="43">
        <v>0</v>
      </c>
      <c r="X22" s="44">
        <v>0</v>
      </c>
      <c r="Y22" s="45">
        <v>0</v>
      </c>
      <c r="Z22" s="43">
        <v>0</v>
      </c>
      <c r="AA22" s="45">
        <v>0</v>
      </c>
      <c r="AB22" s="46">
        <v>0</v>
      </c>
      <c r="AC22" s="43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1.7</v>
      </c>
      <c r="AI22" s="45">
        <v>0</v>
      </c>
      <c r="AJ22" s="47">
        <v>1</v>
      </c>
    </row>
    <row r="23" spans="1:36" ht="33.75">
      <c r="A23" s="48">
        <v>707</v>
      </c>
      <c r="B23" s="39" t="s">
        <v>63</v>
      </c>
      <c r="C23" s="40" t="s">
        <v>64</v>
      </c>
      <c r="E23" s="42">
        <f t="shared" si="34"/>
        <v>2.4</v>
      </c>
      <c r="F23" s="42">
        <f t="shared" si="35"/>
        <v>0</v>
      </c>
      <c r="G23" s="37">
        <f t="shared" si="28"/>
        <v>0</v>
      </c>
      <c r="H23" s="42">
        <f t="shared" si="36"/>
        <v>0</v>
      </c>
      <c r="I23" s="37">
        <f t="shared" si="29"/>
        <v>0</v>
      </c>
      <c r="J23" s="42">
        <f t="shared" si="37"/>
        <v>0</v>
      </c>
      <c r="K23" s="37">
        <f t="shared" si="30"/>
        <v>0</v>
      </c>
      <c r="L23" s="42">
        <f t="shared" si="38"/>
        <v>0</v>
      </c>
      <c r="M23" s="37">
        <f t="shared" si="31"/>
        <v>0</v>
      </c>
      <c r="N23" s="42">
        <f t="shared" si="39"/>
        <v>2.4</v>
      </c>
      <c r="O23" s="37">
        <f t="shared" si="32"/>
        <v>1</v>
      </c>
      <c r="P23" s="42">
        <f t="shared" si="40"/>
        <v>0</v>
      </c>
      <c r="Q23" s="37">
        <f t="shared" si="33"/>
        <v>0</v>
      </c>
      <c r="R23" s="43">
        <v>0</v>
      </c>
      <c r="S23" s="44">
        <v>2.4</v>
      </c>
      <c r="T23" s="44">
        <v>0</v>
      </c>
      <c r="U23" s="44">
        <v>0</v>
      </c>
      <c r="V23" s="45">
        <v>0</v>
      </c>
      <c r="W23" s="43">
        <v>0</v>
      </c>
      <c r="X23" s="44">
        <v>0</v>
      </c>
      <c r="Y23" s="45">
        <v>0</v>
      </c>
      <c r="Z23" s="43">
        <v>0</v>
      </c>
      <c r="AA23" s="45">
        <v>0</v>
      </c>
      <c r="AB23" s="46">
        <v>0</v>
      </c>
      <c r="AC23" s="43">
        <v>0</v>
      </c>
      <c r="AD23" s="44">
        <v>0</v>
      </c>
      <c r="AE23" s="44">
        <v>0</v>
      </c>
      <c r="AF23" s="44">
        <v>2.4</v>
      </c>
      <c r="AG23" s="44">
        <v>0</v>
      </c>
      <c r="AH23" s="44">
        <v>0</v>
      </c>
      <c r="AI23" s="45">
        <v>0</v>
      </c>
      <c r="AJ23" s="47">
        <v>1</v>
      </c>
    </row>
    <row r="24" spans="1:36">
      <c r="A24" s="48">
        <v>708</v>
      </c>
      <c r="B24" s="39" t="s">
        <v>67</v>
      </c>
      <c r="C24" s="40" t="s">
        <v>68</v>
      </c>
      <c r="E24" s="42">
        <f t="shared" si="34"/>
        <v>1081.2370000000001</v>
      </c>
      <c r="F24" s="42">
        <f t="shared" si="35"/>
        <v>0</v>
      </c>
      <c r="G24" s="37">
        <f t="shared" si="28"/>
        <v>0</v>
      </c>
      <c r="H24" s="42">
        <f t="shared" si="36"/>
        <v>0</v>
      </c>
      <c r="I24" s="37">
        <f t="shared" si="29"/>
        <v>0</v>
      </c>
      <c r="J24" s="42">
        <f t="shared" si="37"/>
        <v>0</v>
      </c>
      <c r="K24" s="37">
        <f t="shared" si="30"/>
        <v>0</v>
      </c>
      <c r="L24" s="42">
        <f t="shared" si="38"/>
        <v>0</v>
      </c>
      <c r="M24" s="37">
        <f t="shared" si="31"/>
        <v>0</v>
      </c>
      <c r="N24" s="42">
        <f t="shared" si="39"/>
        <v>1072.9449999999999</v>
      </c>
      <c r="O24" s="37">
        <f t="shared" si="32"/>
        <v>0.99233100606065072</v>
      </c>
      <c r="P24" s="42">
        <f t="shared" si="40"/>
        <v>8.2919999999999998</v>
      </c>
      <c r="Q24" s="37">
        <f t="shared" si="33"/>
        <v>7.6689939393490966E-3</v>
      </c>
      <c r="R24" s="43">
        <v>0</v>
      </c>
      <c r="S24" s="44">
        <v>201.60900000000001</v>
      </c>
      <c r="T24" s="44">
        <v>879.62800000000004</v>
      </c>
      <c r="U24" s="44">
        <v>0</v>
      </c>
      <c r="V24" s="45">
        <v>0</v>
      </c>
      <c r="W24" s="43">
        <v>0</v>
      </c>
      <c r="X24" s="44">
        <v>0</v>
      </c>
      <c r="Y24" s="45">
        <v>0</v>
      </c>
      <c r="Z24" s="43">
        <v>0</v>
      </c>
      <c r="AA24" s="45">
        <v>0</v>
      </c>
      <c r="AB24" s="46">
        <v>0</v>
      </c>
      <c r="AC24" s="43">
        <v>0</v>
      </c>
      <c r="AD24" s="44">
        <v>0</v>
      </c>
      <c r="AE24" s="44">
        <v>2.4300000000000002</v>
      </c>
      <c r="AF24" s="44">
        <v>194.67500000000001</v>
      </c>
      <c r="AG24" s="44">
        <v>0</v>
      </c>
      <c r="AH24" s="44">
        <v>878.27</v>
      </c>
      <c r="AI24" s="45">
        <v>5.8620000000000001</v>
      </c>
      <c r="AJ24" s="47">
        <v>34</v>
      </c>
    </row>
    <row r="25" spans="1:36">
      <c r="A25" s="48">
        <v>709</v>
      </c>
      <c r="B25" s="39" t="s">
        <v>101</v>
      </c>
      <c r="C25" s="40" t="s">
        <v>102</v>
      </c>
      <c r="E25" s="42">
        <f t="shared" si="34"/>
        <v>93.864999999999995</v>
      </c>
      <c r="F25" s="42">
        <f t="shared" si="35"/>
        <v>0</v>
      </c>
      <c r="G25" s="37">
        <f t="shared" si="28"/>
        <v>0</v>
      </c>
      <c r="H25" s="42">
        <f t="shared" si="36"/>
        <v>0</v>
      </c>
      <c r="I25" s="37">
        <f t="shared" si="29"/>
        <v>0</v>
      </c>
      <c r="J25" s="42">
        <f t="shared" si="37"/>
        <v>0</v>
      </c>
      <c r="K25" s="37">
        <f t="shared" si="30"/>
        <v>0</v>
      </c>
      <c r="L25" s="42">
        <f t="shared" si="38"/>
        <v>0</v>
      </c>
      <c r="M25" s="37">
        <f t="shared" si="31"/>
        <v>0</v>
      </c>
      <c r="N25" s="42">
        <f t="shared" si="39"/>
        <v>93.864999999999995</v>
      </c>
      <c r="O25" s="37">
        <f t="shared" si="32"/>
        <v>1</v>
      </c>
      <c r="P25" s="42">
        <f t="shared" si="40"/>
        <v>0</v>
      </c>
      <c r="Q25" s="37">
        <f t="shared" si="33"/>
        <v>0</v>
      </c>
      <c r="R25" s="43">
        <v>0</v>
      </c>
      <c r="S25" s="44">
        <v>93.864999999999995</v>
      </c>
      <c r="T25" s="44">
        <v>0</v>
      </c>
      <c r="U25" s="44">
        <v>0</v>
      </c>
      <c r="V25" s="45">
        <v>0</v>
      </c>
      <c r="W25" s="43">
        <v>0</v>
      </c>
      <c r="X25" s="44">
        <v>0</v>
      </c>
      <c r="Y25" s="45">
        <v>0</v>
      </c>
      <c r="Z25" s="43">
        <v>0</v>
      </c>
      <c r="AA25" s="45">
        <v>0</v>
      </c>
      <c r="AB25" s="46">
        <v>0</v>
      </c>
      <c r="AC25" s="43">
        <v>0</v>
      </c>
      <c r="AD25" s="44">
        <v>0</v>
      </c>
      <c r="AE25" s="44">
        <v>0</v>
      </c>
      <c r="AF25" s="44">
        <v>93.864999999999995</v>
      </c>
      <c r="AG25" s="44">
        <v>0</v>
      </c>
      <c r="AH25" s="44">
        <v>0</v>
      </c>
      <c r="AI25" s="45">
        <v>0</v>
      </c>
      <c r="AJ25" s="47">
        <v>5</v>
      </c>
    </row>
    <row r="26" spans="1:36">
      <c r="A26" s="48">
        <v>710</v>
      </c>
      <c r="B26" s="39" t="s">
        <v>69</v>
      </c>
      <c r="C26" s="40" t="s">
        <v>70</v>
      </c>
      <c r="E26" s="42">
        <f t="shared" si="34"/>
        <v>11773.101999999999</v>
      </c>
      <c r="F26" s="42">
        <f t="shared" si="35"/>
        <v>0</v>
      </c>
      <c r="G26" s="37">
        <f t="shared" si="28"/>
        <v>0</v>
      </c>
      <c r="H26" s="42">
        <f t="shared" si="36"/>
        <v>0</v>
      </c>
      <c r="I26" s="37">
        <f t="shared" si="29"/>
        <v>0</v>
      </c>
      <c r="J26" s="42">
        <f t="shared" si="37"/>
        <v>0</v>
      </c>
      <c r="K26" s="37">
        <f t="shared" si="30"/>
        <v>0</v>
      </c>
      <c r="L26" s="42">
        <f t="shared" si="38"/>
        <v>4.16</v>
      </c>
      <c r="M26" s="37">
        <f t="shared" si="31"/>
        <v>3.5334782625683531E-4</v>
      </c>
      <c r="N26" s="42">
        <f t="shared" si="39"/>
        <v>11744.208000000001</v>
      </c>
      <c r="O26" s="37">
        <f t="shared" si="32"/>
        <v>0.99754576151637875</v>
      </c>
      <c r="P26" s="42">
        <f t="shared" si="40"/>
        <v>24.734000000000002</v>
      </c>
      <c r="Q26" s="37">
        <f t="shared" si="33"/>
        <v>2.1008906573645588E-3</v>
      </c>
      <c r="R26" s="43">
        <v>0.86399999999999999</v>
      </c>
      <c r="S26" s="44">
        <v>5084.8149999999996</v>
      </c>
      <c r="T26" s="44">
        <v>6687.4229999999998</v>
      </c>
      <c r="U26" s="44">
        <v>0</v>
      </c>
      <c r="V26" s="45">
        <v>0</v>
      </c>
      <c r="W26" s="43">
        <v>0</v>
      </c>
      <c r="X26" s="44">
        <v>0</v>
      </c>
      <c r="Y26" s="45">
        <v>0</v>
      </c>
      <c r="Z26" s="43">
        <v>0</v>
      </c>
      <c r="AA26" s="45">
        <v>0</v>
      </c>
      <c r="AB26" s="46">
        <v>0</v>
      </c>
      <c r="AC26" s="43">
        <v>0</v>
      </c>
      <c r="AD26" s="44">
        <v>4.16</v>
      </c>
      <c r="AE26" s="44">
        <v>12.52</v>
      </c>
      <c r="AF26" s="44">
        <v>7080.0720000000001</v>
      </c>
      <c r="AG26" s="44">
        <v>0</v>
      </c>
      <c r="AH26" s="44">
        <v>4664.1360000000004</v>
      </c>
      <c r="AI26" s="45">
        <v>12.214</v>
      </c>
      <c r="AJ26" s="47">
        <v>444</v>
      </c>
    </row>
    <row r="27" spans="1:36" ht="22.5">
      <c r="A27" s="48">
        <v>711</v>
      </c>
      <c r="B27" s="39" t="s">
        <v>137</v>
      </c>
      <c r="C27" s="40" t="s">
        <v>138</v>
      </c>
      <c r="E27" s="42">
        <f t="shared" si="34"/>
        <v>215.64</v>
      </c>
      <c r="F27" s="42">
        <f t="shared" si="35"/>
        <v>0</v>
      </c>
      <c r="G27" s="37">
        <f t="shared" si="28"/>
        <v>0</v>
      </c>
      <c r="H27" s="42">
        <f t="shared" si="36"/>
        <v>0</v>
      </c>
      <c r="I27" s="37">
        <f t="shared" si="29"/>
        <v>0</v>
      </c>
      <c r="J27" s="42">
        <f t="shared" si="37"/>
        <v>0</v>
      </c>
      <c r="K27" s="37">
        <f t="shared" si="30"/>
        <v>0</v>
      </c>
      <c r="L27" s="42">
        <f t="shared" si="38"/>
        <v>0</v>
      </c>
      <c r="M27" s="37">
        <f t="shared" si="31"/>
        <v>0</v>
      </c>
      <c r="N27" s="42">
        <f t="shared" si="39"/>
        <v>215.64</v>
      </c>
      <c r="O27" s="37">
        <f t="shared" si="32"/>
        <v>1</v>
      </c>
      <c r="P27" s="42">
        <f t="shared" si="40"/>
        <v>0</v>
      </c>
      <c r="Q27" s="37">
        <f t="shared" si="33"/>
        <v>0</v>
      </c>
      <c r="R27" s="43">
        <v>0</v>
      </c>
      <c r="S27" s="44">
        <v>215.64</v>
      </c>
      <c r="T27" s="44">
        <v>0</v>
      </c>
      <c r="U27" s="44">
        <v>0</v>
      </c>
      <c r="V27" s="45">
        <v>0</v>
      </c>
      <c r="W27" s="43">
        <v>0</v>
      </c>
      <c r="X27" s="44">
        <v>0</v>
      </c>
      <c r="Y27" s="45">
        <v>0</v>
      </c>
      <c r="Z27" s="43">
        <v>0</v>
      </c>
      <c r="AA27" s="45">
        <v>0</v>
      </c>
      <c r="AB27" s="46">
        <v>0</v>
      </c>
      <c r="AC27" s="43">
        <v>0</v>
      </c>
      <c r="AD27" s="44">
        <v>0</v>
      </c>
      <c r="AE27" s="44">
        <v>0</v>
      </c>
      <c r="AF27" s="44">
        <v>215.64</v>
      </c>
      <c r="AG27" s="44">
        <v>0</v>
      </c>
      <c r="AH27" s="44">
        <v>0</v>
      </c>
      <c r="AI27" s="45">
        <v>0</v>
      </c>
      <c r="AJ27" s="47">
        <v>1</v>
      </c>
    </row>
    <row r="28" spans="1:36">
      <c r="A28" s="48">
        <v>712</v>
      </c>
      <c r="B28" s="39" t="s">
        <v>57</v>
      </c>
      <c r="C28" s="40" t="s">
        <v>58</v>
      </c>
      <c r="E28" s="42">
        <f t="shared" si="34"/>
        <v>10.71</v>
      </c>
      <c r="F28" s="42">
        <f t="shared" si="35"/>
        <v>0</v>
      </c>
      <c r="G28" s="37">
        <f t="shared" si="28"/>
        <v>0</v>
      </c>
      <c r="H28" s="42">
        <f t="shared" si="36"/>
        <v>0</v>
      </c>
      <c r="I28" s="37">
        <f t="shared" si="29"/>
        <v>0</v>
      </c>
      <c r="J28" s="42">
        <f t="shared" si="37"/>
        <v>10.71</v>
      </c>
      <c r="K28" s="37">
        <f t="shared" si="30"/>
        <v>1</v>
      </c>
      <c r="L28" s="42">
        <f t="shared" si="38"/>
        <v>0</v>
      </c>
      <c r="M28" s="37">
        <f t="shared" si="31"/>
        <v>0</v>
      </c>
      <c r="N28" s="42">
        <f t="shared" si="39"/>
        <v>0</v>
      </c>
      <c r="O28" s="37">
        <f t="shared" si="32"/>
        <v>0</v>
      </c>
      <c r="P28" s="42">
        <f t="shared" si="40"/>
        <v>0</v>
      </c>
      <c r="Q28" s="37">
        <f t="shared" si="33"/>
        <v>0</v>
      </c>
      <c r="R28" s="43">
        <v>0</v>
      </c>
      <c r="S28" s="44">
        <v>10.71</v>
      </c>
      <c r="T28" s="44">
        <v>0</v>
      </c>
      <c r="U28" s="44">
        <v>0</v>
      </c>
      <c r="V28" s="45">
        <v>0</v>
      </c>
      <c r="W28" s="43">
        <v>0</v>
      </c>
      <c r="X28" s="44">
        <v>0</v>
      </c>
      <c r="Y28" s="45">
        <v>0</v>
      </c>
      <c r="Z28" s="43">
        <v>0</v>
      </c>
      <c r="AA28" s="45">
        <v>0</v>
      </c>
      <c r="AB28" s="46">
        <v>0</v>
      </c>
      <c r="AC28" s="43">
        <v>10.71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5">
        <v>0</v>
      </c>
      <c r="AJ28" s="47">
        <v>1</v>
      </c>
    </row>
    <row r="29" spans="1:36" ht="22.5">
      <c r="A29" s="48">
        <v>713</v>
      </c>
      <c r="B29" s="39" t="s">
        <v>55</v>
      </c>
      <c r="C29" s="40" t="s">
        <v>56</v>
      </c>
      <c r="E29" s="42">
        <f t="shared" si="34"/>
        <v>210.08199999999999</v>
      </c>
      <c r="F29" s="42">
        <f t="shared" si="35"/>
        <v>0</v>
      </c>
      <c r="G29" s="37">
        <f t="shared" si="28"/>
        <v>0</v>
      </c>
      <c r="H29" s="42">
        <f t="shared" si="36"/>
        <v>0</v>
      </c>
      <c r="I29" s="37">
        <f t="shared" si="29"/>
        <v>0</v>
      </c>
      <c r="J29" s="42">
        <f t="shared" si="37"/>
        <v>0</v>
      </c>
      <c r="K29" s="37">
        <f t="shared" si="30"/>
        <v>0</v>
      </c>
      <c r="L29" s="42">
        <f t="shared" si="38"/>
        <v>0</v>
      </c>
      <c r="M29" s="37">
        <f t="shared" si="31"/>
        <v>0</v>
      </c>
      <c r="N29" s="42">
        <f t="shared" si="39"/>
        <v>210.08199999999999</v>
      </c>
      <c r="O29" s="37">
        <f t="shared" si="32"/>
        <v>1</v>
      </c>
      <c r="P29" s="42">
        <f t="shared" si="40"/>
        <v>0</v>
      </c>
      <c r="Q29" s="37">
        <f t="shared" si="33"/>
        <v>0</v>
      </c>
      <c r="R29" s="43">
        <v>0</v>
      </c>
      <c r="S29" s="44">
        <v>210.08199999999999</v>
      </c>
      <c r="T29" s="44">
        <v>0</v>
      </c>
      <c r="U29" s="44">
        <v>0</v>
      </c>
      <c r="V29" s="45">
        <v>0</v>
      </c>
      <c r="W29" s="43">
        <v>0</v>
      </c>
      <c r="X29" s="44">
        <v>0</v>
      </c>
      <c r="Y29" s="45">
        <v>0</v>
      </c>
      <c r="Z29" s="43">
        <v>0</v>
      </c>
      <c r="AA29" s="45">
        <v>0</v>
      </c>
      <c r="AB29" s="46">
        <v>0</v>
      </c>
      <c r="AC29" s="43">
        <v>0</v>
      </c>
      <c r="AD29" s="44">
        <v>0</v>
      </c>
      <c r="AE29" s="44">
        <v>0</v>
      </c>
      <c r="AF29" s="44">
        <v>210.08199999999999</v>
      </c>
      <c r="AG29" s="44">
        <v>0</v>
      </c>
      <c r="AH29" s="44">
        <v>0</v>
      </c>
      <c r="AI29" s="45">
        <v>0</v>
      </c>
      <c r="AJ29" s="47">
        <v>34</v>
      </c>
    </row>
    <row r="30" spans="1:36">
      <c r="A30" s="48">
        <v>714</v>
      </c>
      <c r="B30" s="39" t="s">
        <v>99</v>
      </c>
      <c r="C30" s="40" t="s">
        <v>100</v>
      </c>
      <c r="E30" s="42">
        <f t="shared" si="34"/>
        <v>638.524</v>
      </c>
      <c r="F30" s="42">
        <f t="shared" si="35"/>
        <v>0</v>
      </c>
      <c r="G30" s="37">
        <f t="shared" si="28"/>
        <v>0</v>
      </c>
      <c r="H30" s="42">
        <f t="shared" si="36"/>
        <v>0</v>
      </c>
      <c r="I30" s="37">
        <f t="shared" si="29"/>
        <v>0</v>
      </c>
      <c r="J30" s="42">
        <f t="shared" si="37"/>
        <v>366.22399999999999</v>
      </c>
      <c r="K30" s="37">
        <f t="shared" si="30"/>
        <v>0.57354774448572021</v>
      </c>
      <c r="L30" s="42">
        <f t="shared" si="38"/>
        <v>272.3</v>
      </c>
      <c r="M30" s="37">
        <f t="shared" si="31"/>
        <v>0.42645225551427984</v>
      </c>
      <c r="N30" s="42">
        <f t="shared" si="39"/>
        <v>0</v>
      </c>
      <c r="O30" s="37">
        <f t="shared" si="32"/>
        <v>0</v>
      </c>
      <c r="P30" s="42">
        <f t="shared" si="40"/>
        <v>0</v>
      </c>
      <c r="Q30" s="37">
        <f t="shared" si="33"/>
        <v>0</v>
      </c>
      <c r="R30" s="43">
        <v>0</v>
      </c>
      <c r="S30" s="44">
        <v>272.5</v>
      </c>
      <c r="T30" s="44">
        <v>366.024</v>
      </c>
      <c r="U30" s="44">
        <v>0</v>
      </c>
      <c r="V30" s="45">
        <v>0</v>
      </c>
      <c r="W30" s="43">
        <v>366.024</v>
      </c>
      <c r="X30" s="44">
        <v>0</v>
      </c>
      <c r="Y30" s="45">
        <v>0</v>
      </c>
      <c r="Z30" s="43">
        <v>0</v>
      </c>
      <c r="AA30" s="45">
        <v>0</v>
      </c>
      <c r="AB30" s="46">
        <v>0</v>
      </c>
      <c r="AC30" s="43">
        <v>0.2</v>
      </c>
      <c r="AD30" s="44">
        <v>272.3</v>
      </c>
      <c r="AE30" s="44">
        <v>0</v>
      </c>
      <c r="AF30" s="44">
        <v>0</v>
      </c>
      <c r="AG30" s="44">
        <v>0</v>
      </c>
      <c r="AH30" s="44">
        <v>0</v>
      </c>
      <c r="AI30" s="45">
        <v>0</v>
      </c>
      <c r="AJ30" s="47">
        <v>4</v>
      </c>
    </row>
    <row r="31" spans="1:36">
      <c r="A31" s="48">
        <v>715</v>
      </c>
      <c r="B31" s="39" t="s">
        <v>133</v>
      </c>
      <c r="C31" s="40" t="s">
        <v>134</v>
      </c>
      <c r="E31" s="42">
        <f t="shared" si="34"/>
        <v>10.522</v>
      </c>
      <c r="F31" s="42">
        <f t="shared" si="35"/>
        <v>9.9220000000000006</v>
      </c>
      <c r="G31" s="37">
        <f t="shared" si="28"/>
        <v>0.94297662041436991</v>
      </c>
      <c r="H31" s="42">
        <f t="shared" si="36"/>
        <v>0</v>
      </c>
      <c r="I31" s="37">
        <f t="shared" si="29"/>
        <v>0</v>
      </c>
      <c r="J31" s="42">
        <f t="shared" si="37"/>
        <v>0</v>
      </c>
      <c r="K31" s="37">
        <f t="shared" si="30"/>
        <v>0</v>
      </c>
      <c r="L31" s="42">
        <f t="shared" si="38"/>
        <v>0.6</v>
      </c>
      <c r="M31" s="37">
        <f t="shared" si="31"/>
        <v>5.7023379585630106E-2</v>
      </c>
      <c r="N31" s="42">
        <f t="shared" si="39"/>
        <v>0</v>
      </c>
      <c r="O31" s="37">
        <f t="shared" si="32"/>
        <v>0</v>
      </c>
      <c r="P31" s="42">
        <f t="shared" si="40"/>
        <v>0</v>
      </c>
      <c r="Q31" s="37">
        <f t="shared" si="33"/>
        <v>0</v>
      </c>
      <c r="R31" s="43">
        <v>0</v>
      </c>
      <c r="S31" s="44">
        <v>9.9220000000000006</v>
      </c>
      <c r="T31" s="44">
        <v>0.6</v>
      </c>
      <c r="U31" s="44">
        <v>0</v>
      </c>
      <c r="V31" s="45">
        <v>0</v>
      </c>
      <c r="W31" s="43">
        <v>0</v>
      </c>
      <c r="X31" s="44">
        <v>0</v>
      </c>
      <c r="Y31" s="45">
        <v>0</v>
      </c>
      <c r="Z31" s="43">
        <v>0</v>
      </c>
      <c r="AA31" s="45">
        <v>0</v>
      </c>
      <c r="AB31" s="46">
        <v>9.9220000000000006</v>
      </c>
      <c r="AC31" s="43">
        <v>0</v>
      </c>
      <c r="AD31" s="44">
        <v>0.6</v>
      </c>
      <c r="AE31" s="44">
        <v>0</v>
      </c>
      <c r="AF31" s="44">
        <v>0</v>
      </c>
      <c r="AG31" s="44">
        <v>0</v>
      </c>
      <c r="AH31" s="44">
        <v>0</v>
      </c>
      <c r="AI31" s="45">
        <v>0</v>
      </c>
      <c r="AJ31" s="47">
        <v>2</v>
      </c>
    </row>
    <row r="32" spans="1:36">
      <c r="A32" s="48">
        <v>716</v>
      </c>
      <c r="B32" s="39" t="s">
        <v>143</v>
      </c>
      <c r="C32" s="40" t="s">
        <v>144</v>
      </c>
      <c r="E32" s="42">
        <f t="shared" si="34"/>
        <v>0.8</v>
      </c>
      <c r="F32" s="42">
        <f t="shared" si="35"/>
        <v>0</v>
      </c>
      <c r="G32" s="37">
        <f t="shared" si="28"/>
        <v>0</v>
      </c>
      <c r="H32" s="42">
        <f t="shared" si="36"/>
        <v>0</v>
      </c>
      <c r="I32" s="37">
        <f t="shared" si="29"/>
        <v>0</v>
      </c>
      <c r="J32" s="42">
        <f t="shared" si="37"/>
        <v>0</v>
      </c>
      <c r="K32" s="37">
        <f t="shared" si="30"/>
        <v>0</v>
      </c>
      <c r="L32" s="42">
        <f t="shared" si="38"/>
        <v>0</v>
      </c>
      <c r="M32" s="37">
        <f t="shared" si="31"/>
        <v>0</v>
      </c>
      <c r="N32" s="42">
        <f t="shared" si="39"/>
        <v>0.8</v>
      </c>
      <c r="O32" s="37">
        <f t="shared" si="32"/>
        <v>1</v>
      </c>
      <c r="P32" s="42">
        <f t="shared" si="40"/>
        <v>0</v>
      </c>
      <c r="Q32" s="37">
        <f t="shared" si="33"/>
        <v>0</v>
      </c>
      <c r="R32" s="43">
        <v>0</v>
      </c>
      <c r="S32" s="44">
        <v>0.8</v>
      </c>
      <c r="T32" s="44">
        <v>0</v>
      </c>
      <c r="U32" s="44">
        <v>0</v>
      </c>
      <c r="V32" s="45">
        <v>0</v>
      </c>
      <c r="W32" s="43">
        <v>0</v>
      </c>
      <c r="X32" s="44">
        <v>0</v>
      </c>
      <c r="Y32" s="45">
        <v>0</v>
      </c>
      <c r="Z32" s="43">
        <v>0</v>
      </c>
      <c r="AA32" s="45">
        <v>0</v>
      </c>
      <c r="AB32" s="46">
        <v>0</v>
      </c>
      <c r="AC32" s="43">
        <v>0</v>
      </c>
      <c r="AD32" s="44">
        <v>0</v>
      </c>
      <c r="AE32" s="44">
        <v>0</v>
      </c>
      <c r="AF32" s="44">
        <v>0.8</v>
      </c>
      <c r="AG32" s="44">
        <v>0</v>
      </c>
      <c r="AH32" s="44">
        <v>0</v>
      </c>
      <c r="AI32" s="45">
        <v>0</v>
      </c>
      <c r="AJ32" s="47">
        <v>1</v>
      </c>
    </row>
    <row r="33" spans="1:36" ht="22.5">
      <c r="A33" s="48">
        <v>717</v>
      </c>
      <c r="B33" s="39" t="s">
        <v>119</v>
      </c>
      <c r="C33" s="40" t="s">
        <v>120</v>
      </c>
      <c r="E33" s="42">
        <f t="shared" si="34"/>
        <v>46.191000000000003</v>
      </c>
      <c r="F33" s="42">
        <f t="shared" si="35"/>
        <v>0</v>
      </c>
      <c r="G33" s="37">
        <f t="shared" si="28"/>
        <v>0</v>
      </c>
      <c r="H33" s="42">
        <f t="shared" si="36"/>
        <v>0</v>
      </c>
      <c r="I33" s="37">
        <f t="shared" si="29"/>
        <v>0</v>
      </c>
      <c r="J33" s="42">
        <f t="shared" si="37"/>
        <v>0</v>
      </c>
      <c r="K33" s="37">
        <f t="shared" si="30"/>
        <v>0</v>
      </c>
      <c r="L33" s="42">
        <f t="shared" si="38"/>
        <v>0</v>
      </c>
      <c r="M33" s="37">
        <f t="shared" si="31"/>
        <v>0</v>
      </c>
      <c r="N33" s="42">
        <f t="shared" si="39"/>
        <v>46.191000000000003</v>
      </c>
      <c r="O33" s="37">
        <f t="shared" si="32"/>
        <v>1</v>
      </c>
      <c r="P33" s="42">
        <f t="shared" si="40"/>
        <v>0</v>
      </c>
      <c r="Q33" s="37">
        <f t="shared" si="33"/>
        <v>0</v>
      </c>
      <c r="R33" s="43">
        <v>0</v>
      </c>
      <c r="S33" s="44">
        <v>46.191000000000003</v>
      </c>
      <c r="T33" s="44">
        <v>0</v>
      </c>
      <c r="U33" s="44">
        <v>0</v>
      </c>
      <c r="V33" s="45">
        <v>0</v>
      </c>
      <c r="W33" s="43">
        <v>0</v>
      </c>
      <c r="X33" s="44">
        <v>0</v>
      </c>
      <c r="Y33" s="45">
        <v>0</v>
      </c>
      <c r="Z33" s="43">
        <v>0</v>
      </c>
      <c r="AA33" s="45">
        <v>0</v>
      </c>
      <c r="AB33" s="46">
        <v>0</v>
      </c>
      <c r="AC33" s="43">
        <v>0</v>
      </c>
      <c r="AD33" s="44">
        <v>0</v>
      </c>
      <c r="AE33" s="44">
        <v>0</v>
      </c>
      <c r="AF33" s="44">
        <v>46.191000000000003</v>
      </c>
      <c r="AG33" s="44">
        <v>0</v>
      </c>
      <c r="AH33" s="44">
        <v>0</v>
      </c>
      <c r="AI33" s="45">
        <v>0</v>
      </c>
      <c r="AJ33" s="47">
        <v>6</v>
      </c>
    </row>
    <row r="34" spans="1:36" ht="22.5">
      <c r="A34" s="48">
        <v>718</v>
      </c>
      <c r="B34" s="39" t="s">
        <v>156</v>
      </c>
      <c r="C34" s="40" t="s">
        <v>157</v>
      </c>
      <c r="E34" s="42">
        <f t="shared" si="34"/>
        <v>5.8</v>
      </c>
      <c r="F34" s="42">
        <f t="shared" si="35"/>
        <v>5.7</v>
      </c>
      <c r="G34" s="37">
        <f t="shared" si="28"/>
        <v>0.98275862068965525</v>
      </c>
      <c r="H34" s="42">
        <f t="shared" si="36"/>
        <v>0</v>
      </c>
      <c r="I34" s="37">
        <f t="shared" si="29"/>
        <v>0</v>
      </c>
      <c r="J34" s="42">
        <f t="shared" si="37"/>
        <v>0</v>
      </c>
      <c r="K34" s="37">
        <f t="shared" si="30"/>
        <v>0</v>
      </c>
      <c r="L34" s="42">
        <f t="shared" si="38"/>
        <v>0</v>
      </c>
      <c r="M34" s="37">
        <f t="shared" si="31"/>
        <v>0</v>
      </c>
      <c r="N34" s="42">
        <f t="shared" si="39"/>
        <v>0.1</v>
      </c>
      <c r="O34" s="37">
        <f t="shared" si="32"/>
        <v>1.7241379310344827E-2</v>
      </c>
      <c r="P34" s="42">
        <f t="shared" si="40"/>
        <v>0</v>
      </c>
      <c r="Q34" s="37">
        <f t="shared" si="33"/>
        <v>0</v>
      </c>
      <c r="R34" s="43">
        <v>0</v>
      </c>
      <c r="S34" s="44">
        <v>5.8</v>
      </c>
      <c r="T34" s="44">
        <v>0</v>
      </c>
      <c r="U34" s="44">
        <v>0</v>
      </c>
      <c r="V34" s="45">
        <v>0</v>
      </c>
      <c r="W34" s="43">
        <v>0</v>
      </c>
      <c r="X34" s="44">
        <v>0</v>
      </c>
      <c r="Y34" s="45">
        <v>0</v>
      </c>
      <c r="Z34" s="43">
        <v>0</v>
      </c>
      <c r="AA34" s="45">
        <v>0</v>
      </c>
      <c r="AB34" s="46">
        <v>5.7</v>
      </c>
      <c r="AC34" s="43">
        <v>0</v>
      </c>
      <c r="AD34" s="44">
        <v>0</v>
      </c>
      <c r="AE34" s="44">
        <v>0</v>
      </c>
      <c r="AF34" s="44">
        <v>0.1</v>
      </c>
      <c r="AG34" s="44">
        <v>0</v>
      </c>
      <c r="AH34" s="44">
        <v>0</v>
      </c>
      <c r="AI34" s="45">
        <v>0</v>
      </c>
      <c r="AJ34" s="47">
        <v>2</v>
      </c>
    </row>
    <row r="35" spans="1:36" ht="22.5">
      <c r="A35" s="48">
        <v>719</v>
      </c>
      <c r="B35" s="39" t="s">
        <v>139</v>
      </c>
      <c r="C35" s="40" t="s">
        <v>140</v>
      </c>
      <c r="E35" s="42">
        <f t="shared" si="34"/>
        <v>2.3159999999999998</v>
      </c>
      <c r="F35" s="42">
        <f t="shared" si="35"/>
        <v>0</v>
      </c>
      <c r="G35" s="37">
        <f t="shared" si="28"/>
        <v>0</v>
      </c>
      <c r="H35" s="42">
        <f t="shared" si="36"/>
        <v>0</v>
      </c>
      <c r="I35" s="37">
        <f t="shared" si="29"/>
        <v>0</v>
      </c>
      <c r="J35" s="42">
        <f t="shared" si="37"/>
        <v>0</v>
      </c>
      <c r="K35" s="37">
        <f t="shared" si="30"/>
        <v>0</v>
      </c>
      <c r="L35" s="42">
        <f t="shared" si="38"/>
        <v>0</v>
      </c>
      <c r="M35" s="37">
        <f t="shared" si="31"/>
        <v>0</v>
      </c>
      <c r="N35" s="42">
        <f t="shared" si="39"/>
        <v>2.3159999999999998</v>
      </c>
      <c r="O35" s="37">
        <f t="shared" si="32"/>
        <v>1</v>
      </c>
      <c r="P35" s="42">
        <f t="shared" si="40"/>
        <v>0</v>
      </c>
      <c r="Q35" s="37">
        <f t="shared" si="33"/>
        <v>0</v>
      </c>
      <c r="R35" s="43">
        <v>0</v>
      </c>
      <c r="S35" s="44">
        <v>2.3159999999999998</v>
      </c>
      <c r="T35" s="44">
        <v>0</v>
      </c>
      <c r="U35" s="44">
        <v>0</v>
      </c>
      <c r="V35" s="45">
        <v>0</v>
      </c>
      <c r="W35" s="43">
        <v>0</v>
      </c>
      <c r="X35" s="44">
        <v>0</v>
      </c>
      <c r="Y35" s="45">
        <v>0</v>
      </c>
      <c r="Z35" s="43">
        <v>0</v>
      </c>
      <c r="AA35" s="45">
        <v>0</v>
      </c>
      <c r="AB35" s="46">
        <v>0</v>
      </c>
      <c r="AC35" s="43">
        <v>0</v>
      </c>
      <c r="AD35" s="44">
        <v>0</v>
      </c>
      <c r="AE35" s="44">
        <v>0</v>
      </c>
      <c r="AF35" s="44">
        <v>2.3159999999999998</v>
      </c>
      <c r="AG35" s="44">
        <v>0</v>
      </c>
      <c r="AH35" s="44">
        <v>0</v>
      </c>
      <c r="AI35" s="45">
        <v>0</v>
      </c>
      <c r="AJ35" s="47">
        <v>3</v>
      </c>
    </row>
    <row r="36" spans="1:36" ht="22.5">
      <c r="A36" s="48">
        <v>720</v>
      </c>
      <c r="B36" s="39" t="s">
        <v>121</v>
      </c>
      <c r="C36" s="40" t="s">
        <v>122</v>
      </c>
      <c r="E36" s="42">
        <f t="shared" si="34"/>
        <v>0.32</v>
      </c>
      <c r="F36" s="42">
        <f t="shared" si="35"/>
        <v>0</v>
      </c>
      <c r="G36" s="37">
        <f t="shared" si="28"/>
        <v>0</v>
      </c>
      <c r="H36" s="42">
        <f t="shared" si="36"/>
        <v>0</v>
      </c>
      <c r="I36" s="37">
        <f t="shared" si="29"/>
        <v>0</v>
      </c>
      <c r="J36" s="42">
        <f t="shared" si="37"/>
        <v>0</v>
      </c>
      <c r="K36" s="37">
        <f t="shared" si="30"/>
        <v>0</v>
      </c>
      <c r="L36" s="42">
        <f t="shared" si="38"/>
        <v>0</v>
      </c>
      <c r="M36" s="37">
        <f t="shared" si="31"/>
        <v>0</v>
      </c>
      <c r="N36" s="42">
        <f t="shared" si="39"/>
        <v>0.32</v>
      </c>
      <c r="O36" s="37">
        <f t="shared" si="32"/>
        <v>1</v>
      </c>
      <c r="P36" s="42">
        <f t="shared" si="40"/>
        <v>0</v>
      </c>
      <c r="Q36" s="37">
        <f t="shared" si="33"/>
        <v>0</v>
      </c>
      <c r="R36" s="43">
        <v>0</v>
      </c>
      <c r="S36" s="44">
        <v>0.32</v>
      </c>
      <c r="T36" s="44">
        <v>0</v>
      </c>
      <c r="U36" s="44">
        <v>0</v>
      </c>
      <c r="V36" s="45">
        <v>0</v>
      </c>
      <c r="W36" s="43">
        <v>0</v>
      </c>
      <c r="X36" s="44">
        <v>0</v>
      </c>
      <c r="Y36" s="45">
        <v>0</v>
      </c>
      <c r="Z36" s="43">
        <v>0</v>
      </c>
      <c r="AA36" s="45">
        <v>0</v>
      </c>
      <c r="AB36" s="46">
        <v>0</v>
      </c>
      <c r="AC36" s="43">
        <v>0</v>
      </c>
      <c r="AD36" s="44">
        <v>0</v>
      </c>
      <c r="AE36" s="44">
        <v>0</v>
      </c>
      <c r="AF36" s="44">
        <v>0.32</v>
      </c>
      <c r="AG36" s="44">
        <v>0</v>
      </c>
      <c r="AH36" s="44">
        <v>0</v>
      </c>
      <c r="AI36" s="45">
        <v>0</v>
      </c>
      <c r="AJ36" s="47">
        <v>2</v>
      </c>
    </row>
    <row r="37" spans="1:36">
      <c r="A37" s="48">
        <v>796</v>
      </c>
      <c r="B37" s="39" t="s">
        <v>71</v>
      </c>
      <c r="C37" s="40"/>
      <c r="E37" s="49">
        <f>SUM(E38:E70)</f>
        <v>64194.814999999995</v>
      </c>
      <c r="F37" s="49">
        <f>SUM(F38:F70)</f>
        <v>1.1000000000000001</v>
      </c>
      <c r="G37" s="37">
        <f t="shared" ref="G37" si="41">F37/E37</f>
        <v>1.7135340291891177E-5</v>
      </c>
      <c r="H37" s="49">
        <f>SUM(H38:H70)</f>
        <v>9430.39</v>
      </c>
      <c r="I37" s="37">
        <f t="shared" ref="I37" si="42">H37/E37</f>
        <v>0.14690267430477055</v>
      </c>
      <c r="J37" s="49">
        <f>SUM(J38:J70)</f>
        <v>352.24500000000006</v>
      </c>
      <c r="K37" s="37">
        <f t="shared" ref="K37" si="43">J37/E37</f>
        <v>5.4871254010156441E-3</v>
      </c>
      <c r="L37" s="49">
        <f>SUM(L38:L70)</f>
        <v>0</v>
      </c>
      <c r="M37" s="37">
        <f t="shared" ref="M37" si="44">L37/E37</f>
        <v>0</v>
      </c>
      <c r="N37" s="49">
        <f>SUM(N38:N70)</f>
        <v>53756.650999999998</v>
      </c>
      <c r="O37" s="37">
        <f t="shared" ref="O37" si="45">N37/E37</f>
        <v>0.83739864348857462</v>
      </c>
      <c r="P37" s="49">
        <f>SUM(P38:P70)</f>
        <v>654.42899999999997</v>
      </c>
      <c r="Q37" s="37">
        <f t="shared" ref="Q37" si="46">P37/E37</f>
        <v>1.0194421465347318E-2</v>
      </c>
      <c r="R37" s="43">
        <f t="shared" ref="R37:AI37" si="47">SUM(R38:R70)</f>
        <v>30.4</v>
      </c>
      <c r="S37" s="43">
        <f t="shared" si="47"/>
        <v>21478.382999999998</v>
      </c>
      <c r="T37" s="43">
        <f t="shared" si="47"/>
        <v>42686.031999999999</v>
      </c>
      <c r="U37" s="43">
        <f t="shared" si="47"/>
        <v>0</v>
      </c>
      <c r="V37" s="43">
        <f t="shared" si="47"/>
        <v>9628.64</v>
      </c>
      <c r="W37" s="43">
        <f t="shared" si="47"/>
        <v>9767.4849999999988</v>
      </c>
      <c r="X37" s="43">
        <f t="shared" si="47"/>
        <v>334.495</v>
      </c>
      <c r="Y37" s="43">
        <f t="shared" si="47"/>
        <v>9430.39</v>
      </c>
      <c r="Z37" s="43">
        <f t="shared" si="47"/>
        <v>0</v>
      </c>
      <c r="AA37" s="43">
        <f t="shared" si="47"/>
        <v>0</v>
      </c>
      <c r="AB37" s="43">
        <f t="shared" si="47"/>
        <v>1.1000000000000001</v>
      </c>
      <c r="AC37" s="43">
        <f t="shared" si="47"/>
        <v>15.15</v>
      </c>
      <c r="AD37" s="43">
        <f t="shared" si="47"/>
        <v>0</v>
      </c>
      <c r="AE37" s="43">
        <f t="shared" si="47"/>
        <v>0</v>
      </c>
      <c r="AF37" s="43">
        <f t="shared" si="47"/>
        <v>35437.989000000001</v>
      </c>
      <c r="AG37" s="43">
        <f t="shared" si="47"/>
        <v>0</v>
      </c>
      <c r="AH37" s="43">
        <f t="shared" si="47"/>
        <v>18318.662000000004</v>
      </c>
      <c r="AI37" s="43">
        <f t="shared" si="47"/>
        <v>654.42899999999997</v>
      </c>
      <c r="AJ37" s="47">
        <v>711</v>
      </c>
    </row>
    <row r="38" spans="1:36">
      <c r="A38" s="48">
        <v>1042</v>
      </c>
      <c r="B38" s="39" t="s">
        <v>87</v>
      </c>
      <c r="C38" s="40" t="s">
        <v>88</v>
      </c>
      <c r="E38" s="42">
        <f t="shared" ref="E38:E70" si="48">R38+S38+T38</f>
        <v>6026.28</v>
      </c>
      <c r="F38" s="42">
        <f t="shared" ref="F38:F70" si="49">AB38</f>
        <v>0</v>
      </c>
      <c r="G38" s="37">
        <f t="shared" ref="G38:G70" si="50">F38/E38</f>
        <v>0</v>
      </c>
      <c r="H38" s="42">
        <f t="shared" ref="H38:H70" si="51">Y38</f>
        <v>0</v>
      </c>
      <c r="I38" s="37">
        <f t="shared" ref="I38:I70" si="52">H38/E38</f>
        <v>0</v>
      </c>
      <c r="J38" s="42">
        <f t="shared" ref="J38:J70" si="53">W38-Y38+AC38</f>
        <v>0</v>
      </c>
      <c r="K38" s="37">
        <f t="shared" ref="K38:K70" si="54">J38/E38</f>
        <v>0</v>
      </c>
      <c r="L38" s="42">
        <f t="shared" ref="L38:L70" si="55">Z38+AD38</f>
        <v>0</v>
      </c>
      <c r="M38" s="37">
        <f t="shared" ref="M38:M70" si="56">L38/E38</f>
        <v>0</v>
      </c>
      <c r="N38" s="42">
        <f t="shared" ref="N38:N70" si="57">AF38+AH38</f>
        <v>6026.28</v>
      </c>
      <c r="O38" s="37">
        <f t="shared" ref="O38:O70" si="58">N38/E38</f>
        <v>1</v>
      </c>
      <c r="P38" s="42">
        <f t="shared" ref="P38:P70" si="59">AE38+AG38+AI38</f>
        <v>0</v>
      </c>
      <c r="Q38" s="37">
        <f t="shared" ref="Q38:Q70" si="60">P38/E38</f>
        <v>0</v>
      </c>
      <c r="R38" s="43">
        <v>0</v>
      </c>
      <c r="S38" s="44">
        <v>6.98</v>
      </c>
      <c r="T38" s="44">
        <v>6019.3</v>
      </c>
      <c r="U38" s="44">
        <v>0</v>
      </c>
      <c r="V38" s="45">
        <v>0</v>
      </c>
      <c r="W38" s="43">
        <v>0</v>
      </c>
      <c r="X38" s="44">
        <v>0</v>
      </c>
      <c r="Y38" s="45">
        <v>0</v>
      </c>
      <c r="Z38" s="43">
        <v>0</v>
      </c>
      <c r="AA38" s="45">
        <v>0</v>
      </c>
      <c r="AB38" s="46">
        <v>0</v>
      </c>
      <c r="AC38" s="43">
        <v>0</v>
      </c>
      <c r="AD38" s="44">
        <v>0</v>
      </c>
      <c r="AE38" s="44">
        <v>0</v>
      </c>
      <c r="AF38" s="44">
        <v>6026.28</v>
      </c>
      <c r="AG38" s="44">
        <v>0</v>
      </c>
      <c r="AH38" s="44">
        <v>0</v>
      </c>
      <c r="AI38" s="45">
        <v>0</v>
      </c>
      <c r="AJ38" s="47">
        <v>7</v>
      </c>
    </row>
    <row r="39" spans="1:36">
      <c r="A39" s="48">
        <v>1043</v>
      </c>
      <c r="B39" s="39" t="s">
        <v>107</v>
      </c>
      <c r="C39" s="40" t="s">
        <v>108</v>
      </c>
      <c r="E39" s="42">
        <f t="shared" si="48"/>
        <v>1.3</v>
      </c>
      <c r="F39" s="42">
        <f t="shared" si="49"/>
        <v>0</v>
      </c>
      <c r="G39" s="37">
        <f t="shared" si="50"/>
        <v>0</v>
      </c>
      <c r="H39" s="42">
        <f t="shared" si="51"/>
        <v>0</v>
      </c>
      <c r="I39" s="37">
        <f t="shared" si="52"/>
        <v>0</v>
      </c>
      <c r="J39" s="42">
        <f t="shared" si="53"/>
        <v>1.3</v>
      </c>
      <c r="K39" s="37">
        <f t="shared" si="54"/>
        <v>1</v>
      </c>
      <c r="L39" s="42">
        <f t="shared" si="55"/>
        <v>0</v>
      </c>
      <c r="M39" s="37">
        <f t="shared" si="56"/>
        <v>0</v>
      </c>
      <c r="N39" s="42">
        <f t="shared" si="57"/>
        <v>0</v>
      </c>
      <c r="O39" s="37">
        <f t="shared" si="58"/>
        <v>0</v>
      </c>
      <c r="P39" s="42">
        <f t="shared" si="59"/>
        <v>0</v>
      </c>
      <c r="Q39" s="37">
        <f t="shared" si="60"/>
        <v>0</v>
      </c>
      <c r="R39" s="43">
        <v>0</v>
      </c>
      <c r="S39" s="44">
        <v>0</v>
      </c>
      <c r="T39" s="44">
        <v>1.3</v>
      </c>
      <c r="U39" s="44">
        <v>0</v>
      </c>
      <c r="V39" s="45">
        <v>0</v>
      </c>
      <c r="W39" s="43">
        <v>0</v>
      </c>
      <c r="X39" s="44">
        <v>0</v>
      </c>
      <c r="Y39" s="45">
        <v>0</v>
      </c>
      <c r="Z39" s="43">
        <v>0</v>
      </c>
      <c r="AA39" s="45">
        <v>0</v>
      </c>
      <c r="AB39" s="46">
        <v>0</v>
      </c>
      <c r="AC39" s="43">
        <v>1.3</v>
      </c>
      <c r="AD39" s="44">
        <v>0</v>
      </c>
      <c r="AE39" s="44">
        <v>0</v>
      </c>
      <c r="AF39" s="44">
        <v>0</v>
      </c>
      <c r="AG39" s="44">
        <v>0</v>
      </c>
      <c r="AH39" s="44">
        <v>0</v>
      </c>
      <c r="AI39" s="45">
        <v>0</v>
      </c>
      <c r="AJ39" s="47">
        <v>1</v>
      </c>
    </row>
    <row r="40" spans="1:36">
      <c r="A40" s="48">
        <v>1044</v>
      </c>
      <c r="B40" s="39" t="s">
        <v>85</v>
      </c>
      <c r="C40" s="40" t="s">
        <v>86</v>
      </c>
      <c r="E40" s="42">
        <f t="shared" si="48"/>
        <v>14778.957</v>
      </c>
      <c r="F40" s="42">
        <f t="shared" si="49"/>
        <v>0</v>
      </c>
      <c r="G40" s="37">
        <f t="shared" si="50"/>
        <v>0</v>
      </c>
      <c r="H40" s="42">
        <f t="shared" si="51"/>
        <v>9400.39</v>
      </c>
      <c r="I40" s="37">
        <f t="shared" si="52"/>
        <v>0.63606586039867352</v>
      </c>
      <c r="J40" s="42">
        <f t="shared" si="53"/>
        <v>0</v>
      </c>
      <c r="K40" s="37">
        <f t="shared" si="54"/>
        <v>0</v>
      </c>
      <c r="L40" s="42">
        <f t="shared" si="55"/>
        <v>0</v>
      </c>
      <c r="M40" s="37">
        <f t="shared" si="56"/>
        <v>0</v>
      </c>
      <c r="N40" s="42">
        <f t="shared" si="57"/>
        <v>5378.567</v>
      </c>
      <c r="O40" s="37">
        <f t="shared" si="58"/>
        <v>0.36393413960132637</v>
      </c>
      <c r="P40" s="42">
        <f t="shared" si="59"/>
        <v>0</v>
      </c>
      <c r="Q40" s="37">
        <f t="shared" si="60"/>
        <v>0</v>
      </c>
      <c r="R40" s="43">
        <v>0</v>
      </c>
      <c r="S40" s="44">
        <v>332.62700000000001</v>
      </c>
      <c r="T40" s="44">
        <v>14446.33</v>
      </c>
      <c r="U40" s="44">
        <v>0</v>
      </c>
      <c r="V40" s="45">
        <v>9400.39</v>
      </c>
      <c r="W40" s="43">
        <v>9400.39</v>
      </c>
      <c r="X40" s="44">
        <v>0</v>
      </c>
      <c r="Y40" s="45">
        <v>9400.39</v>
      </c>
      <c r="Z40" s="43">
        <v>0</v>
      </c>
      <c r="AA40" s="45">
        <v>0</v>
      </c>
      <c r="AB40" s="46">
        <v>0</v>
      </c>
      <c r="AC40" s="43">
        <v>0</v>
      </c>
      <c r="AD40" s="44">
        <v>0</v>
      </c>
      <c r="AE40" s="44">
        <v>0</v>
      </c>
      <c r="AF40" s="44">
        <v>468.017</v>
      </c>
      <c r="AG40" s="44">
        <v>0</v>
      </c>
      <c r="AH40" s="44">
        <v>4910.55</v>
      </c>
      <c r="AI40" s="45">
        <v>0</v>
      </c>
      <c r="AJ40" s="47">
        <v>13</v>
      </c>
    </row>
    <row r="41" spans="1:36" ht="33.75">
      <c r="A41" s="48">
        <v>1045</v>
      </c>
      <c r="B41" s="39" t="s">
        <v>103</v>
      </c>
      <c r="C41" s="40" t="s">
        <v>104</v>
      </c>
      <c r="E41" s="42">
        <f t="shared" si="48"/>
        <v>326.57</v>
      </c>
      <c r="F41" s="42">
        <f t="shared" si="49"/>
        <v>0</v>
      </c>
      <c r="G41" s="37">
        <f t="shared" si="50"/>
        <v>0</v>
      </c>
      <c r="H41" s="42">
        <f t="shared" si="51"/>
        <v>0</v>
      </c>
      <c r="I41" s="37">
        <f t="shared" si="52"/>
        <v>0</v>
      </c>
      <c r="J41" s="42">
        <f t="shared" si="53"/>
        <v>0</v>
      </c>
      <c r="K41" s="37">
        <f t="shared" si="54"/>
        <v>0</v>
      </c>
      <c r="L41" s="42">
        <f t="shared" si="55"/>
        <v>0</v>
      </c>
      <c r="M41" s="37">
        <f t="shared" si="56"/>
        <v>0</v>
      </c>
      <c r="N41" s="42">
        <f t="shared" si="57"/>
        <v>326.57</v>
      </c>
      <c r="O41" s="37">
        <f t="shared" si="58"/>
        <v>1</v>
      </c>
      <c r="P41" s="42">
        <f t="shared" si="59"/>
        <v>0</v>
      </c>
      <c r="Q41" s="37">
        <f t="shared" si="60"/>
        <v>0</v>
      </c>
      <c r="R41" s="43">
        <v>0</v>
      </c>
      <c r="S41" s="44">
        <v>128.32</v>
      </c>
      <c r="T41" s="44">
        <v>198.25</v>
      </c>
      <c r="U41" s="44">
        <v>0</v>
      </c>
      <c r="V41" s="45">
        <v>198.25</v>
      </c>
      <c r="W41" s="43">
        <v>0</v>
      </c>
      <c r="X41" s="44">
        <v>0</v>
      </c>
      <c r="Y41" s="45">
        <v>0</v>
      </c>
      <c r="Z41" s="43">
        <v>0</v>
      </c>
      <c r="AA41" s="45">
        <v>0</v>
      </c>
      <c r="AB41" s="46">
        <v>0</v>
      </c>
      <c r="AC41" s="43">
        <v>0</v>
      </c>
      <c r="AD41" s="44">
        <v>0</v>
      </c>
      <c r="AE41" s="44">
        <v>0</v>
      </c>
      <c r="AF41" s="44">
        <v>128.32</v>
      </c>
      <c r="AG41" s="44">
        <v>0</v>
      </c>
      <c r="AH41" s="44">
        <v>198.25</v>
      </c>
      <c r="AI41" s="45">
        <v>0</v>
      </c>
      <c r="AJ41" s="47">
        <v>3</v>
      </c>
    </row>
    <row r="42" spans="1:36">
      <c r="A42" s="48">
        <v>1046</v>
      </c>
      <c r="B42" s="39" t="s">
        <v>89</v>
      </c>
      <c r="C42" s="40" t="s">
        <v>90</v>
      </c>
      <c r="E42" s="42">
        <f t="shared" si="48"/>
        <v>485.55799999999999</v>
      </c>
      <c r="F42" s="42">
        <f t="shared" si="49"/>
        <v>0</v>
      </c>
      <c r="G42" s="37">
        <f t="shared" si="50"/>
        <v>0</v>
      </c>
      <c r="H42" s="42">
        <f t="shared" si="51"/>
        <v>0</v>
      </c>
      <c r="I42" s="37">
        <f t="shared" si="52"/>
        <v>0</v>
      </c>
      <c r="J42" s="42">
        <f t="shared" si="53"/>
        <v>0</v>
      </c>
      <c r="K42" s="37">
        <f t="shared" si="54"/>
        <v>0</v>
      </c>
      <c r="L42" s="42">
        <f t="shared" si="55"/>
        <v>0</v>
      </c>
      <c r="M42" s="37">
        <f t="shared" si="56"/>
        <v>0</v>
      </c>
      <c r="N42" s="42">
        <f t="shared" si="57"/>
        <v>485.55799999999999</v>
      </c>
      <c r="O42" s="37">
        <f t="shared" si="58"/>
        <v>1</v>
      </c>
      <c r="P42" s="42">
        <f t="shared" si="59"/>
        <v>0</v>
      </c>
      <c r="Q42" s="37">
        <f t="shared" si="60"/>
        <v>0</v>
      </c>
      <c r="R42" s="43">
        <v>0</v>
      </c>
      <c r="S42" s="44">
        <v>20.367999999999999</v>
      </c>
      <c r="T42" s="44">
        <v>465.19</v>
      </c>
      <c r="U42" s="44">
        <v>0</v>
      </c>
      <c r="V42" s="45">
        <v>0</v>
      </c>
      <c r="W42" s="43">
        <v>0</v>
      </c>
      <c r="X42" s="44">
        <v>0</v>
      </c>
      <c r="Y42" s="45">
        <v>0</v>
      </c>
      <c r="Z42" s="43">
        <v>0</v>
      </c>
      <c r="AA42" s="45">
        <v>0</v>
      </c>
      <c r="AB42" s="46">
        <v>0</v>
      </c>
      <c r="AC42" s="43">
        <v>0</v>
      </c>
      <c r="AD42" s="44">
        <v>0</v>
      </c>
      <c r="AE42" s="44">
        <v>0</v>
      </c>
      <c r="AF42" s="44">
        <v>18.5</v>
      </c>
      <c r="AG42" s="44">
        <v>0</v>
      </c>
      <c r="AH42" s="44">
        <v>467.05799999999999</v>
      </c>
      <c r="AI42" s="45">
        <v>0</v>
      </c>
      <c r="AJ42" s="47">
        <v>3</v>
      </c>
    </row>
    <row r="43" spans="1:36">
      <c r="A43" s="48">
        <v>1047</v>
      </c>
      <c r="B43" s="39" t="s">
        <v>113</v>
      </c>
      <c r="C43" s="40" t="s">
        <v>114</v>
      </c>
      <c r="E43" s="42">
        <f t="shared" si="48"/>
        <v>183.02</v>
      </c>
      <c r="F43" s="42">
        <f t="shared" si="49"/>
        <v>0</v>
      </c>
      <c r="G43" s="37">
        <f t="shared" si="50"/>
        <v>0</v>
      </c>
      <c r="H43" s="42">
        <f t="shared" si="51"/>
        <v>0</v>
      </c>
      <c r="I43" s="37">
        <f t="shared" si="52"/>
        <v>0</v>
      </c>
      <c r="J43" s="42">
        <f t="shared" si="53"/>
        <v>0</v>
      </c>
      <c r="K43" s="37">
        <f t="shared" si="54"/>
        <v>0</v>
      </c>
      <c r="L43" s="42">
        <f t="shared" si="55"/>
        <v>0</v>
      </c>
      <c r="M43" s="37">
        <f t="shared" si="56"/>
        <v>0</v>
      </c>
      <c r="N43" s="42">
        <f t="shared" si="57"/>
        <v>183.02</v>
      </c>
      <c r="O43" s="37">
        <f t="shared" si="58"/>
        <v>1</v>
      </c>
      <c r="P43" s="42">
        <f t="shared" si="59"/>
        <v>0</v>
      </c>
      <c r="Q43" s="37">
        <f t="shared" si="60"/>
        <v>0</v>
      </c>
      <c r="R43" s="43">
        <v>0</v>
      </c>
      <c r="S43" s="44">
        <v>16.25</v>
      </c>
      <c r="T43" s="44">
        <v>166.77</v>
      </c>
      <c r="U43" s="44">
        <v>0</v>
      </c>
      <c r="V43" s="45">
        <v>0</v>
      </c>
      <c r="W43" s="43">
        <v>0</v>
      </c>
      <c r="X43" s="44">
        <v>0</v>
      </c>
      <c r="Y43" s="45">
        <v>0</v>
      </c>
      <c r="Z43" s="43">
        <v>0</v>
      </c>
      <c r="AA43" s="45">
        <v>0</v>
      </c>
      <c r="AB43" s="46">
        <v>0</v>
      </c>
      <c r="AC43" s="43">
        <v>0</v>
      </c>
      <c r="AD43" s="44">
        <v>0</v>
      </c>
      <c r="AE43" s="44">
        <v>0</v>
      </c>
      <c r="AF43" s="44">
        <v>16.25</v>
      </c>
      <c r="AG43" s="44">
        <v>0</v>
      </c>
      <c r="AH43" s="44">
        <v>166.77</v>
      </c>
      <c r="AI43" s="45">
        <v>0</v>
      </c>
      <c r="AJ43" s="47">
        <v>4</v>
      </c>
    </row>
    <row r="44" spans="1:36" ht="22.5">
      <c r="A44" s="48">
        <v>1048</v>
      </c>
      <c r="B44" s="39" t="s">
        <v>131</v>
      </c>
      <c r="C44" s="40" t="s">
        <v>132</v>
      </c>
      <c r="E44" s="42">
        <f t="shared" si="48"/>
        <v>37.07</v>
      </c>
      <c r="F44" s="42">
        <f t="shared" si="49"/>
        <v>0</v>
      </c>
      <c r="G44" s="37">
        <f t="shared" si="50"/>
        <v>0</v>
      </c>
      <c r="H44" s="42">
        <f t="shared" si="51"/>
        <v>0</v>
      </c>
      <c r="I44" s="37">
        <f t="shared" si="52"/>
        <v>0</v>
      </c>
      <c r="J44" s="42">
        <f t="shared" si="53"/>
        <v>0</v>
      </c>
      <c r="K44" s="37">
        <f t="shared" si="54"/>
        <v>0</v>
      </c>
      <c r="L44" s="42">
        <f t="shared" si="55"/>
        <v>0</v>
      </c>
      <c r="M44" s="37">
        <f t="shared" si="56"/>
        <v>0</v>
      </c>
      <c r="N44" s="42">
        <f t="shared" si="57"/>
        <v>37.07</v>
      </c>
      <c r="O44" s="37">
        <f t="shared" si="58"/>
        <v>1</v>
      </c>
      <c r="P44" s="42">
        <f t="shared" si="59"/>
        <v>0</v>
      </c>
      <c r="Q44" s="37">
        <f t="shared" si="60"/>
        <v>0</v>
      </c>
      <c r="R44" s="43">
        <v>0</v>
      </c>
      <c r="S44" s="44">
        <v>37.07</v>
      </c>
      <c r="T44" s="44">
        <v>0</v>
      </c>
      <c r="U44" s="44">
        <v>0</v>
      </c>
      <c r="V44" s="45">
        <v>0</v>
      </c>
      <c r="W44" s="43">
        <v>0</v>
      </c>
      <c r="X44" s="44">
        <v>0</v>
      </c>
      <c r="Y44" s="45">
        <v>0</v>
      </c>
      <c r="Z44" s="43">
        <v>0</v>
      </c>
      <c r="AA44" s="45">
        <v>0</v>
      </c>
      <c r="AB44" s="46">
        <v>0</v>
      </c>
      <c r="AC44" s="43">
        <v>0</v>
      </c>
      <c r="AD44" s="44">
        <v>0</v>
      </c>
      <c r="AE44" s="44">
        <v>0</v>
      </c>
      <c r="AF44" s="44">
        <v>37.07</v>
      </c>
      <c r="AG44" s="44">
        <v>0</v>
      </c>
      <c r="AH44" s="44">
        <v>0</v>
      </c>
      <c r="AI44" s="45">
        <v>0</v>
      </c>
      <c r="AJ44" s="47">
        <v>5</v>
      </c>
    </row>
    <row r="45" spans="1:36" ht="22.5">
      <c r="A45" s="48">
        <v>1050</v>
      </c>
      <c r="B45" s="39" t="s">
        <v>72</v>
      </c>
      <c r="C45" s="40" t="s">
        <v>73</v>
      </c>
      <c r="E45" s="42">
        <f t="shared" si="48"/>
        <v>1.754</v>
      </c>
      <c r="F45" s="42">
        <f t="shared" si="49"/>
        <v>0</v>
      </c>
      <c r="G45" s="37">
        <f t="shared" si="50"/>
        <v>0</v>
      </c>
      <c r="H45" s="42">
        <f t="shared" si="51"/>
        <v>0</v>
      </c>
      <c r="I45" s="37">
        <f t="shared" si="52"/>
        <v>0</v>
      </c>
      <c r="J45" s="42">
        <f t="shared" si="53"/>
        <v>0</v>
      </c>
      <c r="K45" s="37">
        <f t="shared" si="54"/>
        <v>0</v>
      </c>
      <c r="L45" s="42">
        <f t="shared" si="55"/>
        <v>0</v>
      </c>
      <c r="M45" s="37">
        <f t="shared" si="56"/>
        <v>0</v>
      </c>
      <c r="N45" s="42">
        <f t="shared" si="57"/>
        <v>1.6020000000000001</v>
      </c>
      <c r="O45" s="37">
        <f t="shared" si="58"/>
        <v>0.91334093500570135</v>
      </c>
      <c r="P45" s="42">
        <f t="shared" si="59"/>
        <v>0.152</v>
      </c>
      <c r="Q45" s="37">
        <f t="shared" si="60"/>
        <v>8.6659064994298748E-2</v>
      </c>
      <c r="R45" s="43">
        <v>0</v>
      </c>
      <c r="S45" s="44">
        <v>1.754</v>
      </c>
      <c r="T45" s="44">
        <v>0</v>
      </c>
      <c r="U45" s="44">
        <v>0</v>
      </c>
      <c r="V45" s="45">
        <v>0</v>
      </c>
      <c r="W45" s="43">
        <v>0</v>
      </c>
      <c r="X45" s="44">
        <v>0</v>
      </c>
      <c r="Y45" s="45">
        <v>0</v>
      </c>
      <c r="Z45" s="43">
        <v>0</v>
      </c>
      <c r="AA45" s="45">
        <v>0</v>
      </c>
      <c r="AB45" s="46">
        <v>0</v>
      </c>
      <c r="AC45" s="43">
        <v>0</v>
      </c>
      <c r="AD45" s="44">
        <v>0</v>
      </c>
      <c r="AE45" s="44">
        <v>0</v>
      </c>
      <c r="AF45" s="44">
        <v>1.6020000000000001</v>
      </c>
      <c r="AG45" s="44">
        <v>0</v>
      </c>
      <c r="AH45" s="44">
        <v>0</v>
      </c>
      <c r="AI45" s="45">
        <v>0.152</v>
      </c>
      <c r="AJ45" s="47">
        <v>4</v>
      </c>
    </row>
    <row r="46" spans="1:36" ht="22.5">
      <c r="A46" s="48">
        <v>1051</v>
      </c>
      <c r="B46" s="39" t="s">
        <v>125</v>
      </c>
      <c r="C46" s="40" t="s">
        <v>126</v>
      </c>
      <c r="E46" s="42">
        <f t="shared" si="48"/>
        <v>565.79300000000001</v>
      </c>
      <c r="F46" s="42">
        <f t="shared" si="49"/>
        <v>0</v>
      </c>
      <c r="G46" s="37">
        <f t="shared" si="50"/>
        <v>0</v>
      </c>
      <c r="H46" s="42">
        <f t="shared" si="51"/>
        <v>0</v>
      </c>
      <c r="I46" s="37">
        <f t="shared" si="52"/>
        <v>0</v>
      </c>
      <c r="J46" s="42">
        <f t="shared" si="53"/>
        <v>0</v>
      </c>
      <c r="K46" s="37">
        <f t="shared" si="54"/>
        <v>0</v>
      </c>
      <c r="L46" s="42">
        <f t="shared" si="55"/>
        <v>0</v>
      </c>
      <c r="M46" s="37">
        <f t="shared" si="56"/>
        <v>0</v>
      </c>
      <c r="N46" s="42">
        <f t="shared" si="57"/>
        <v>565.79300000000001</v>
      </c>
      <c r="O46" s="37">
        <f t="shared" si="58"/>
        <v>1</v>
      </c>
      <c r="P46" s="42">
        <f t="shared" si="59"/>
        <v>0</v>
      </c>
      <c r="Q46" s="37">
        <f t="shared" si="60"/>
        <v>0</v>
      </c>
      <c r="R46" s="43">
        <v>0</v>
      </c>
      <c r="S46" s="44">
        <v>113.693</v>
      </c>
      <c r="T46" s="44">
        <v>452.1</v>
      </c>
      <c r="U46" s="44">
        <v>0</v>
      </c>
      <c r="V46" s="45">
        <v>0</v>
      </c>
      <c r="W46" s="43">
        <v>0</v>
      </c>
      <c r="X46" s="44">
        <v>0</v>
      </c>
      <c r="Y46" s="45">
        <v>0</v>
      </c>
      <c r="Z46" s="43">
        <v>0</v>
      </c>
      <c r="AA46" s="45">
        <v>0</v>
      </c>
      <c r="AB46" s="46">
        <v>0</v>
      </c>
      <c r="AC46" s="43">
        <v>0</v>
      </c>
      <c r="AD46" s="44">
        <v>0</v>
      </c>
      <c r="AE46" s="44">
        <v>0</v>
      </c>
      <c r="AF46" s="44">
        <v>113.693</v>
      </c>
      <c r="AG46" s="44">
        <v>0</v>
      </c>
      <c r="AH46" s="44">
        <v>452.1</v>
      </c>
      <c r="AI46" s="45">
        <v>0</v>
      </c>
      <c r="AJ46" s="47">
        <v>21</v>
      </c>
    </row>
    <row r="47" spans="1:36">
      <c r="A47" s="48">
        <v>1052</v>
      </c>
      <c r="B47" s="39" t="s">
        <v>158</v>
      </c>
      <c r="C47" s="40" t="s">
        <v>41</v>
      </c>
      <c r="E47" s="42">
        <f t="shared" si="48"/>
        <v>14.67</v>
      </c>
      <c r="F47" s="42">
        <f t="shared" si="49"/>
        <v>0</v>
      </c>
      <c r="G47" s="37">
        <f t="shared" si="50"/>
        <v>0</v>
      </c>
      <c r="H47" s="42">
        <f t="shared" si="51"/>
        <v>0</v>
      </c>
      <c r="I47" s="37">
        <f t="shared" si="52"/>
        <v>0</v>
      </c>
      <c r="J47" s="42">
        <f t="shared" si="53"/>
        <v>0</v>
      </c>
      <c r="K47" s="37">
        <f t="shared" si="54"/>
        <v>0</v>
      </c>
      <c r="L47" s="42">
        <f t="shared" si="55"/>
        <v>0</v>
      </c>
      <c r="M47" s="37">
        <f t="shared" si="56"/>
        <v>0</v>
      </c>
      <c r="N47" s="42">
        <f t="shared" si="57"/>
        <v>14.67</v>
      </c>
      <c r="O47" s="37">
        <f t="shared" si="58"/>
        <v>1</v>
      </c>
      <c r="P47" s="42">
        <f t="shared" si="59"/>
        <v>0</v>
      </c>
      <c r="Q47" s="37">
        <f t="shared" si="60"/>
        <v>0</v>
      </c>
      <c r="R47" s="43">
        <v>0</v>
      </c>
      <c r="S47" s="44">
        <v>14.67</v>
      </c>
      <c r="T47" s="44">
        <v>0</v>
      </c>
      <c r="U47" s="44">
        <v>0</v>
      </c>
      <c r="V47" s="45">
        <v>0</v>
      </c>
      <c r="W47" s="43">
        <v>0</v>
      </c>
      <c r="X47" s="44">
        <v>0</v>
      </c>
      <c r="Y47" s="45">
        <v>0</v>
      </c>
      <c r="Z47" s="43">
        <v>0</v>
      </c>
      <c r="AA47" s="45">
        <v>0</v>
      </c>
      <c r="AB47" s="46">
        <v>0</v>
      </c>
      <c r="AC47" s="43">
        <v>0</v>
      </c>
      <c r="AD47" s="44">
        <v>0</v>
      </c>
      <c r="AE47" s="44">
        <v>0</v>
      </c>
      <c r="AF47" s="44">
        <v>14.67</v>
      </c>
      <c r="AG47" s="44">
        <v>0</v>
      </c>
      <c r="AH47" s="44">
        <v>0</v>
      </c>
      <c r="AI47" s="45">
        <v>0</v>
      </c>
      <c r="AJ47" s="47">
        <v>1</v>
      </c>
    </row>
    <row r="48" spans="1:36">
      <c r="A48" s="48">
        <v>1053</v>
      </c>
      <c r="B48" s="39" t="s">
        <v>42</v>
      </c>
      <c r="C48" s="40" t="s">
        <v>43</v>
      </c>
      <c r="E48" s="42">
        <f t="shared" si="48"/>
        <v>0.2</v>
      </c>
      <c r="F48" s="42">
        <f t="shared" si="49"/>
        <v>0</v>
      </c>
      <c r="G48" s="37">
        <f t="shared" si="50"/>
        <v>0</v>
      </c>
      <c r="H48" s="42">
        <f t="shared" si="51"/>
        <v>0</v>
      </c>
      <c r="I48" s="37">
        <f t="shared" si="52"/>
        <v>0</v>
      </c>
      <c r="J48" s="42">
        <f t="shared" si="53"/>
        <v>0</v>
      </c>
      <c r="K48" s="37">
        <f t="shared" si="54"/>
        <v>0</v>
      </c>
      <c r="L48" s="42">
        <f t="shared" si="55"/>
        <v>0</v>
      </c>
      <c r="M48" s="37">
        <f t="shared" si="56"/>
        <v>0</v>
      </c>
      <c r="N48" s="42">
        <f t="shared" si="57"/>
        <v>0.2</v>
      </c>
      <c r="O48" s="37">
        <f t="shared" si="58"/>
        <v>1</v>
      </c>
      <c r="P48" s="42">
        <f t="shared" si="59"/>
        <v>0</v>
      </c>
      <c r="Q48" s="37">
        <f t="shared" si="60"/>
        <v>0</v>
      </c>
      <c r="R48" s="43">
        <v>0</v>
      </c>
      <c r="S48" s="44">
        <v>0.2</v>
      </c>
      <c r="T48" s="44">
        <v>0</v>
      </c>
      <c r="U48" s="44">
        <v>0</v>
      </c>
      <c r="V48" s="45">
        <v>0</v>
      </c>
      <c r="W48" s="43">
        <v>0</v>
      </c>
      <c r="X48" s="44">
        <v>0</v>
      </c>
      <c r="Y48" s="45">
        <v>0</v>
      </c>
      <c r="Z48" s="43">
        <v>0</v>
      </c>
      <c r="AA48" s="45">
        <v>0</v>
      </c>
      <c r="AB48" s="46">
        <v>0</v>
      </c>
      <c r="AC48" s="43">
        <v>0</v>
      </c>
      <c r="AD48" s="44">
        <v>0</v>
      </c>
      <c r="AE48" s="44">
        <v>0</v>
      </c>
      <c r="AF48" s="44">
        <v>0.2</v>
      </c>
      <c r="AG48" s="44">
        <v>0</v>
      </c>
      <c r="AH48" s="44">
        <v>0</v>
      </c>
      <c r="AI48" s="45">
        <v>0</v>
      </c>
      <c r="AJ48" s="47">
        <v>1</v>
      </c>
    </row>
    <row r="49" spans="1:36" ht="22.5">
      <c r="A49" s="48">
        <v>1054</v>
      </c>
      <c r="B49" s="39" t="s">
        <v>123</v>
      </c>
      <c r="C49" s="40" t="s">
        <v>124</v>
      </c>
      <c r="E49" s="42">
        <f t="shared" si="48"/>
        <v>19.673999999999999</v>
      </c>
      <c r="F49" s="42">
        <f t="shared" si="49"/>
        <v>0</v>
      </c>
      <c r="G49" s="37">
        <f t="shared" si="50"/>
        <v>0</v>
      </c>
      <c r="H49" s="42">
        <f t="shared" si="51"/>
        <v>0</v>
      </c>
      <c r="I49" s="37">
        <f t="shared" si="52"/>
        <v>0</v>
      </c>
      <c r="J49" s="42">
        <f t="shared" si="53"/>
        <v>0</v>
      </c>
      <c r="K49" s="37">
        <f t="shared" si="54"/>
        <v>0</v>
      </c>
      <c r="L49" s="42">
        <f t="shared" si="55"/>
        <v>0</v>
      </c>
      <c r="M49" s="37">
        <f t="shared" si="56"/>
        <v>0</v>
      </c>
      <c r="N49" s="42">
        <f t="shared" si="57"/>
        <v>19.673999999999999</v>
      </c>
      <c r="O49" s="37">
        <f t="shared" si="58"/>
        <v>1</v>
      </c>
      <c r="P49" s="42">
        <f t="shared" si="59"/>
        <v>0</v>
      </c>
      <c r="Q49" s="37">
        <f t="shared" si="60"/>
        <v>0</v>
      </c>
      <c r="R49" s="43">
        <v>0</v>
      </c>
      <c r="S49" s="44">
        <v>16.754000000000001</v>
      </c>
      <c r="T49" s="44">
        <v>2.92</v>
      </c>
      <c r="U49" s="44">
        <v>0</v>
      </c>
      <c r="V49" s="45">
        <v>0</v>
      </c>
      <c r="W49" s="43">
        <v>0</v>
      </c>
      <c r="X49" s="44">
        <v>0</v>
      </c>
      <c r="Y49" s="45">
        <v>0</v>
      </c>
      <c r="Z49" s="43">
        <v>0</v>
      </c>
      <c r="AA49" s="45">
        <v>0</v>
      </c>
      <c r="AB49" s="46">
        <v>0</v>
      </c>
      <c r="AC49" s="43">
        <v>0</v>
      </c>
      <c r="AD49" s="44">
        <v>0</v>
      </c>
      <c r="AE49" s="44">
        <v>0</v>
      </c>
      <c r="AF49" s="44">
        <v>16.754000000000001</v>
      </c>
      <c r="AG49" s="44">
        <v>0</v>
      </c>
      <c r="AH49" s="44">
        <v>2.92</v>
      </c>
      <c r="AI49" s="45">
        <v>0</v>
      </c>
      <c r="AJ49" s="47">
        <v>6</v>
      </c>
    </row>
    <row r="50" spans="1:36" ht="22.5">
      <c r="A50" s="48">
        <v>1055</v>
      </c>
      <c r="B50" s="39" t="s">
        <v>145</v>
      </c>
      <c r="C50" s="40" t="s">
        <v>146</v>
      </c>
      <c r="E50" s="42">
        <f t="shared" si="48"/>
        <v>351.56</v>
      </c>
      <c r="F50" s="42">
        <f t="shared" si="49"/>
        <v>0</v>
      </c>
      <c r="G50" s="37">
        <f t="shared" si="50"/>
        <v>0</v>
      </c>
      <c r="H50" s="42">
        <f t="shared" si="51"/>
        <v>0</v>
      </c>
      <c r="I50" s="37">
        <f t="shared" si="52"/>
        <v>0</v>
      </c>
      <c r="J50" s="42">
        <f t="shared" si="53"/>
        <v>0</v>
      </c>
      <c r="K50" s="37">
        <f t="shared" si="54"/>
        <v>0</v>
      </c>
      <c r="L50" s="42">
        <f t="shared" si="55"/>
        <v>0</v>
      </c>
      <c r="M50" s="37">
        <f t="shared" si="56"/>
        <v>0</v>
      </c>
      <c r="N50" s="42">
        <f t="shared" si="57"/>
        <v>351.56</v>
      </c>
      <c r="O50" s="37">
        <f t="shared" si="58"/>
        <v>1</v>
      </c>
      <c r="P50" s="42">
        <f t="shared" si="59"/>
        <v>0</v>
      </c>
      <c r="Q50" s="37">
        <f t="shared" si="60"/>
        <v>0</v>
      </c>
      <c r="R50" s="43">
        <v>0</v>
      </c>
      <c r="S50" s="44">
        <v>348.52</v>
      </c>
      <c r="T50" s="44">
        <v>3.04</v>
      </c>
      <c r="U50" s="44">
        <v>0</v>
      </c>
      <c r="V50" s="45">
        <v>0</v>
      </c>
      <c r="W50" s="43">
        <v>0</v>
      </c>
      <c r="X50" s="44">
        <v>0</v>
      </c>
      <c r="Y50" s="45">
        <v>0</v>
      </c>
      <c r="Z50" s="43">
        <v>0</v>
      </c>
      <c r="AA50" s="45">
        <v>0</v>
      </c>
      <c r="AB50" s="46">
        <v>0</v>
      </c>
      <c r="AC50" s="43">
        <v>0</v>
      </c>
      <c r="AD50" s="44">
        <v>0</v>
      </c>
      <c r="AE50" s="44">
        <v>0</v>
      </c>
      <c r="AF50" s="44">
        <v>348.52</v>
      </c>
      <c r="AG50" s="44">
        <v>0</v>
      </c>
      <c r="AH50" s="44">
        <v>3.04</v>
      </c>
      <c r="AI50" s="45">
        <v>0</v>
      </c>
      <c r="AJ50" s="47">
        <v>24</v>
      </c>
    </row>
    <row r="51" spans="1:36" ht="33.75">
      <c r="A51" s="48">
        <v>1056</v>
      </c>
      <c r="B51" s="39" t="s">
        <v>63</v>
      </c>
      <c r="C51" s="40" t="s">
        <v>64</v>
      </c>
      <c r="E51" s="42">
        <f t="shared" si="48"/>
        <v>23.773</v>
      </c>
      <c r="F51" s="42">
        <f t="shared" si="49"/>
        <v>0</v>
      </c>
      <c r="G51" s="37">
        <f t="shared" si="50"/>
        <v>0</v>
      </c>
      <c r="H51" s="42">
        <f t="shared" si="51"/>
        <v>0</v>
      </c>
      <c r="I51" s="37">
        <f t="shared" si="52"/>
        <v>0</v>
      </c>
      <c r="J51" s="42">
        <f t="shared" si="53"/>
        <v>0</v>
      </c>
      <c r="K51" s="37">
        <f t="shared" si="54"/>
        <v>0</v>
      </c>
      <c r="L51" s="42">
        <f t="shared" si="55"/>
        <v>0</v>
      </c>
      <c r="M51" s="37">
        <f t="shared" si="56"/>
        <v>0</v>
      </c>
      <c r="N51" s="42">
        <f t="shared" si="57"/>
        <v>23.773</v>
      </c>
      <c r="O51" s="37">
        <f t="shared" si="58"/>
        <v>1</v>
      </c>
      <c r="P51" s="42">
        <f t="shared" si="59"/>
        <v>0</v>
      </c>
      <c r="Q51" s="37">
        <f t="shared" si="60"/>
        <v>0</v>
      </c>
      <c r="R51" s="43">
        <v>0</v>
      </c>
      <c r="S51" s="44">
        <v>23.773</v>
      </c>
      <c r="T51" s="44">
        <v>0</v>
      </c>
      <c r="U51" s="44">
        <v>0</v>
      </c>
      <c r="V51" s="45">
        <v>0</v>
      </c>
      <c r="W51" s="43">
        <v>0</v>
      </c>
      <c r="X51" s="44">
        <v>0</v>
      </c>
      <c r="Y51" s="45">
        <v>0</v>
      </c>
      <c r="Z51" s="43">
        <v>0</v>
      </c>
      <c r="AA51" s="45">
        <v>0</v>
      </c>
      <c r="AB51" s="46">
        <v>0</v>
      </c>
      <c r="AC51" s="43">
        <v>0</v>
      </c>
      <c r="AD51" s="44">
        <v>0</v>
      </c>
      <c r="AE51" s="44">
        <v>0</v>
      </c>
      <c r="AF51" s="44">
        <v>23.773</v>
      </c>
      <c r="AG51" s="44">
        <v>0</v>
      </c>
      <c r="AH51" s="44">
        <v>0</v>
      </c>
      <c r="AI51" s="45">
        <v>0</v>
      </c>
      <c r="AJ51" s="47">
        <v>5</v>
      </c>
    </row>
    <row r="52" spans="1:36" ht="22.5">
      <c r="A52" s="48">
        <v>1057</v>
      </c>
      <c r="B52" s="39" t="s">
        <v>159</v>
      </c>
      <c r="C52" s="40" t="s">
        <v>160</v>
      </c>
      <c r="E52" s="42">
        <f t="shared" si="48"/>
        <v>10.1</v>
      </c>
      <c r="F52" s="42">
        <f t="shared" si="49"/>
        <v>0</v>
      </c>
      <c r="G52" s="37">
        <f t="shared" si="50"/>
        <v>0</v>
      </c>
      <c r="H52" s="42">
        <f t="shared" si="51"/>
        <v>0</v>
      </c>
      <c r="I52" s="37">
        <f t="shared" si="52"/>
        <v>0</v>
      </c>
      <c r="J52" s="42">
        <f t="shared" si="53"/>
        <v>0</v>
      </c>
      <c r="K52" s="37">
        <f t="shared" si="54"/>
        <v>0</v>
      </c>
      <c r="L52" s="42">
        <f t="shared" si="55"/>
        <v>0</v>
      </c>
      <c r="M52" s="37">
        <f t="shared" si="56"/>
        <v>0</v>
      </c>
      <c r="N52" s="42">
        <f t="shared" si="57"/>
        <v>10.1</v>
      </c>
      <c r="O52" s="37">
        <f t="shared" si="58"/>
        <v>1</v>
      </c>
      <c r="P52" s="42">
        <f t="shared" si="59"/>
        <v>0</v>
      </c>
      <c r="Q52" s="37">
        <f t="shared" si="60"/>
        <v>0</v>
      </c>
      <c r="R52" s="43">
        <v>0</v>
      </c>
      <c r="S52" s="44">
        <v>10.1</v>
      </c>
      <c r="T52" s="44">
        <v>0</v>
      </c>
      <c r="U52" s="44">
        <v>0</v>
      </c>
      <c r="V52" s="45">
        <v>0</v>
      </c>
      <c r="W52" s="43">
        <v>0</v>
      </c>
      <c r="X52" s="44">
        <v>0</v>
      </c>
      <c r="Y52" s="45">
        <v>0</v>
      </c>
      <c r="Z52" s="43">
        <v>0</v>
      </c>
      <c r="AA52" s="45">
        <v>0</v>
      </c>
      <c r="AB52" s="46">
        <v>0</v>
      </c>
      <c r="AC52" s="43">
        <v>0</v>
      </c>
      <c r="AD52" s="44">
        <v>0</v>
      </c>
      <c r="AE52" s="44">
        <v>0</v>
      </c>
      <c r="AF52" s="44">
        <v>10.1</v>
      </c>
      <c r="AG52" s="44">
        <v>0</v>
      </c>
      <c r="AH52" s="44">
        <v>0</v>
      </c>
      <c r="AI52" s="45">
        <v>0</v>
      </c>
      <c r="AJ52" s="47">
        <v>1</v>
      </c>
    </row>
    <row r="53" spans="1:36" ht="22.5">
      <c r="A53" s="48">
        <v>1058</v>
      </c>
      <c r="B53" s="39" t="s">
        <v>161</v>
      </c>
      <c r="C53" s="40" t="s">
        <v>162</v>
      </c>
      <c r="E53" s="42">
        <f t="shared" si="48"/>
        <v>7.6</v>
      </c>
      <c r="F53" s="42">
        <f t="shared" si="49"/>
        <v>0</v>
      </c>
      <c r="G53" s="37">
        <f t="shared" si="50"/>
        <v>0</v>
      </c>
      <c r="H53" s="42">
        <f t="shared" si="51"/>
        <v>0</v>
      </c>
      <c r="I53" s="37">
        <f t="shared" si="52"/>
        <v>0</v>
      </c>
      <c r="J53" s="42">
        <f t="shared" si="53"/>
        <v>0</v>
      </c>
      <c r="K53" s="37">
        <f t="shared" si="54"/>
        <v>0</v>
      </c>
      <c r="L53" s="42">
        <f t="shared" si="55"/>
        <v>0</v>
      </c>
      <c r="M53" s="37">
        <f t="shared" si="56"/>
        <v>0</v>
      </c>
      <c r="N53" s="42">
        <f t="shared" si="57"/>
        <v>7.6</v>
      </c>
      <c r="O53" s="37">
        <f t="shared" si="58"/>
        <v>1</v>
      </c>
      <c r="P53" s="42">
        <f t="shared" si="59"/>
        <v>0</v>
      </c>
      <c r="Q53" s="37">
        <f t="shared" si="60"/>
        <v>0</v>
      </c>
      <c r="R53" s="43">
        <v>0</v>
      </c>
      <c r="S53" s="44">
        <v>7.6</v>
      </c>
      <c r="T53" s="44">
        <v>0</v>
      </c>
      <c r="U53" s="44">
        <v>0</v>
      </c>
      <c r="V53" s="45">
        <v>0</v>
      </c>
      <c r="W53" s="43">
        <v>0</v>
      </c>
      <c r="X53" s="44">
        <v>0</v>
      </c>
      <c r="Y53" s="45">
        <v>0</v>
      </c>
      <c r="Z53" s="43">
        <v>0</v>
      </c>
      <c r="AA53" s="45">
        <v>0</v>
      </c>
      <c r="AB53" s="46">
        <v>0</v>
      </c>
      <c r="AC53" s="43">
        <v>0</v>
      </c>
      <c r="AD53" s="44">
        <v>0</v>
      </c>
      <c r="AE53" s="44">
        <v>0</v>
      </c>
      <c r="AF53" s="44">
        <v>7.6</v>
      </c>
      <c r="AG53" s="44">
        <v>0</v>
      </c>
      <c r="AH53" s="44">
        <v>0</v>
      </c>
      <c r="AI53" s="45">
        <v>0</v>
      </c>
      <c r="AJ53" s="47">
        <v>1</v>
      </c>
    </row>
    <row r="54" spans="1:36">
      <c r="A54" s="48">
        <v>1059</v>
      </c>
      <c r="B54" s="39" t="s">
        <v>97</v>
      </c>
      <c r="C54" s="40" t="s">
        <v>98</v>
      </c>
      <c r="E54" s="42">
        <f t="shared" si="48"/>
        <v>3765.2489999999998</v>
      </c>
      <c r="F54" s="42">
        <f t="shared" si="49"/>
        <v>0</v>
      </c>
      <c r="G54" s="37">
        <f t="shared" si="50"/>
        <v>0</v>
      </c>
      <c r="H54" s="42">
        <f t="shared" si="51"/>
        <v>0</v>
      </c>
      <c r="I54" s="37">
        <f t="shared" si="52"/>
        <v>0</v>
      </c>
      <c r="J54" s="42">
        <f t="shared" si="53"/>
        <v>0</v>
      </c>
      <c r="K54" s="37">
        <f t="shared" si="54"/>
        <v>0</v>
      </c>
      <c r="L54" s="42">
        <f t="shared" si="55"/>
        <v>0</v>
      </c>
      <c r="M54" s="37">
        <f t="shared" si="56"/>
        <v>0</v>
      </c>
      <c r="N54" s="42">
        <f t="shared" si="57"/>
        <v>3765.2489999999998</v>
      </c>
      <c r="O54" s="37">
        <f t="shared" si="58"/>
        <v>1</v>
      </c>
      <c r="P54" s="42">
        <f t="shared" si="59"/>
        <v>0</v>
      </c>
      <c r="Q54" s="37">
        <f t="shared" si="60"/>
        <v>0</v>
      </c>
      <c r="R54" s="43">
        <v>0</v>
      </c>
      <c r="S54" s="44">
        <v>1946.5719999999999</v>
      </c>
      <c r="T54" s="44">
        <v>1818.6769999999999</v>
      </c>
      <c r="U54" s="44">
        <v>0</v>
      </c>
      <c r="V54" s="45">
        <v>0</v>
      </c>
      <c r="W54" s="43">
        <v>0</v>
      </c>
      <c r="X54" s="44">
        <v>0</v>
      </c>
      <c r="Y54" s="45">
        <v>0</v>
      </c>
      <c r="Z54" s="43">
        <v>0</v>
      </c>
      <c r="AA54" s="45">
        <v>0</v>
      </c>
      <c r="AB54" s="46">
        <v>0</v>
      </c>
      <c r="AC54" s="43">
        <v>0</v>
      </c>
      <c r="AD54" s="44">
        <v>0</v>
      </c>
      <c r="AE54" s="44">
        <v>0</v>
      </c>
      <c r="AF54" s="44">
        <v>1927.3720000000001</v>
      </c>
      <c r="AG54" s="44">
        <v>0</v>
      </c>
      <c r="AH54" s="44">
        <v>1837.877</v>
      </c>
      <c r="AI54" s="45">
        <v>0</v>
      </c>
      <c r="AJ54" s="47">
        <v>44</v>
      </c>
    </row>
    <row r="55" spans="1:36" ht="22.5">
      <c r="A55" s="48">
        <v>1060</v>
      </c>
      <c r="B55" s="39" t="s">
        <v>95</v>
      </c>
      <c r="C55" s="40" t="s">
        <v>96</v>
      </c>
      <c r="E55" s="42">
        <f t="shared" si="48"/>
        <v>0.1</v>
      </c>
      <c r="F55" s="42">
        <f t="shared" si="49"/>
        <v>0</v>
      </c>
      <c r="G55" s="37">
        <f t="shared" si="50"/>
        <v>0</v>
      </c>
      <c r="H55" s="42">
        <f t="shared" si="51"/>
        <v>0</v>
      </c>
      <c r="I55" s="37">
        <f t="shared" si="52"/>
        <v>0</v>
      </c>
      <c r="J55" s="42">
        <f t="shared" si="53"/>
        <v>0</v>
      </c>
      <c r="K55" s="37">
        <f t="shared" si="54"/>
        <v>0</v>
      </c>
      <c r="L55" s="42">
        <f t="shared" si="55"/>
        <v>0</v>
      </c>
      <c r="M55" s="37">
        <f t="shared" si="56"/>
        <v>0</v>
      </c>
      <c r="N55" s="42">
        <f t="shared" si="57"/>
        <v>0.1</v>
      </c>
      <c r="O55" s="37">
        <f t="shared" si="58"/>
        <v>1</v>
      </c>
      <c r="P55" s="42">
        <f t="shared" si="59"/>
        <v>0</v>
      </c>
      <c r="Q55" s="37">
        <f t="shared" si="60"/>
        <v>0</v>
      </c>
      <c r="R55" s="43">
        <v>0</v>
      </c>
      <c r="S55" s="44">
        <v>0.1</v>
      </c>
      <c r="T55" s="44">
        <v>0</v>
      </c>
      <c r="U55" s="44">
        <v>0</v>
      </c>
      <c r="V55" s="45">
        <v>0</v>
      </c>
      <c r="W55" s="43">
        <v>0</v>
      </c>
      <c r="X55" s="44">
        <v>0</v>
      </c>
      <c r="Y55" s="45">
        <v>0</v>
      </c>
      <c r="Z55" s="43">
        <v>0</v>
      </c>
      <c r="AA55" s="45">
        <v>0</v>
      </c>
      <c r="AB55" s="46">
        <v>0</v>
      </c>
      <c r="AC55" s="43">
        <v>0</v>
      </c>
      <c r="AD55" s="44">
        <v>0</v>
      </c>
      <c r="AE55" s="44">
        <v>0</v>
      </c>
      <c r="AF55" s="44">
        <v>0.1</v>
      </c>
      <c r="AG55" s="44">
        <v>0</v>
      </c>
      <c r="AH55" s="44">
        <v>0</v>
      </c>
      <c r="AI55" s="45">
        <v>0</v>
      </c>
      <c r="AJ55" s="47">
        <v>1</v>
      </c>
    </row>
    <row r="56" spans="1:36" ht="33.75">
      <c r="A56" s="48">
        <v>1061</v>
      </c>
      <c r="B56" s="39" t="s">
        <v>163</v>
      </c>
      <c r="C56" s="40" t="s">
        <v>164</v>
      </c>
      <c r="E56" s="42">
        <f t="shared" si="48"/>
        <v>28</v>
      </c>
      <c r="F56" s="42">
        <f t="shared" si="49"/>
        <v>0</v>
      </c>
      <c r="G56" s="37">
        <f t="shared" si="50"/>
        <v>0</v>
      </c>
      <c r="H56" s="42">
        <f t="shared" si="51"/>
        <v>0</v>
      </c>
      <c r="I56" s="37">
        <f t="shared" si="52"/>
        <v>0</v>
      </c>
      <c r="J56" s="42">
        <f t="shared" si="53"/>
        <v>0</v>
      </c>
      <c r="K56" s="37">
        <f t="shared" si="54"/>
        <v>0</v>
      </c>
      <c r="L56" s="42">
        <f t="shared" si="55"/>
        <v>0</v>
      </c>
      <c r="M56" s="37">
        <f t="shared" si="56"/>
        <v>0</v>
      </c>
      <c r="N56" s="42">
        <f t="shared" si="57"/>
        <v>28</v>
      </c>
      <c r="O56" s="37">
        <f t="shared" si="58"/>
        <v>1</v>
      </c>
      <c r="P56" s="42">
        <f t="shared" si="59"/>
        <v>0</v>
      </c>
      <c r="Q56" s="37">
        <f t="shared" si="60"/>
        <v>0</v>
      </c>
      <c r="R56" s="43">
        <v>0</v>
      </c>
      <c r="S56" s="44">
        <v>28</v>
      </c>
      <c r="T56" s="44">
        <v>0</v>
      </c>
      <c r="U56" s="44">
        <v>0</v>
      </c>
      <c r="V56" s="45">
        <v>0</v>
      </c>
      <c r="W56" s="43">
        <v>0</v>
      </c>
      <c r="X56" s="44">
        <v>0</v>
      </c>
      <c r="Y56" s="45">
        <v>0</v>
      </c>
      <c r="Z56" s="43">
        <v>0</v>
      </c>
      <c r="AA56" s="45">
        <v>0</v>
      </c>
      <c r="AB56" s="46">
        <v>0</v>
      </c>
      <c r="AC56" s="43">
        <v>0</v>
      </c>
      <c r="AD56" s="44">
        <v>0</v>
      </c>
      <c r="AE56" s="44">
        <v>0</v>
      </c>
      <c r="AF56" s="44">
        <v>28</v>
      </c>
      <c r="AG56" s="44">
        <v>0</v>
      </c>
      <c r="AH56" s="44">
        <v>0</v>
      </c>
      <c r="AI56" s="45">
        <v>0</v>
      </c>
      <c r="AJ56" s="47">
        <v>1</v>
      </c>
    </row>
    <row r="57" spans="1:36" ht="22.5">
      <c r="A57" s="48">
        <v>1062</v>
      </c>
      <c r="B57" s="39" t="s">
        <v>149</v>
      </c>
      <c r="C57" s="40" t="s">
        <v>150</v>
      </c>
      <c r="E57" s="42">
        <f t="shared" si="48"/>
        <v>9.3000000000000007</v>
      </c>
      <c r="F57" s="42">
        <f t="shared" si="49"/>
        <v>0</v>
      </c>
      <c r="G57" s="37">
        <f t="shared" si="50"/>
        <v>0</v>
      </c>
      <c r="H57" s="42">
        <f t="shared" si="51"/>
        <v>0</v>
      </c>
      <c r="I57" s="37">
        <f t="shared" si="52"/>
        <v>0</v>
      </c>
      <c r="J57" s="42">
        <f t="shared" si="53"/>
        <v>0</v>
      </c>
      <c r="K57" s="37">
        <f t="shared" si="54"/>
        <v>0</v>
      </c>
      <c r="L57" s="42">
        <f t="shared" si="55"/>
        <v>0</v>
      </c>
      <c r="M57" s="37">
        <f t="shared" si="56"/>
        <v>0</v>
      </c>
      <c r="N57" s="42">
        <f t="shared" si="57"/>
        <v>9.3000000000000007</v>
      </c>
      <c r="O57" s="37">
        <f t="shared" si="58"/>
        <v>1</v>
      </c>
      <c r="P57" s="42">
        <f t="shared" si="59"/>
        <v>0</v>
      </c>
      <c r="Q57" s="37">
        <f t="shared" si="60"/>
        <v>0</v>
      </c>
      <c r="R57" s="43">
        <v>0</v>
      </c>
      <c r="S57" s="44">
        <v>9.3000000000000007</v>
      </c>
      <c r="T57" s="44">
        <v>0</v>
      </c>
      <c r="U57" s="44">
        <v>0</v>
      </c>
      <c r="V57" s="45">
        <v>0</v>
      </c>
      <c r="W57" s="43">
        <v>0</v>
      </c>
      <c r="X57" s="44">
        <v>0</v>
      </c>
      <c r="Y57" s="45">
        <v>0</v>
      </c>
      <c r="Z57" s="43">
        <v>0</v>
      </c>
      <c r="AA57" s="45">
        <v>0</v>
      </c>
      <c r="AB57" s="46">
        <v>0</v>
      </c>
      <c r="AC57" s="43">
        <v>0</v>
      </c>
      <c r="AD57" s="44">
        <v>0</v>
      </c>
      <c r="AE57" s="44">
        <v>0</v>
      </c>
      <c r="AF57" s="44">
        <v>9.3000000000000007</v>
      </c>
      <c r="AG57" s="44">
        <v>0</v>
      </c>
      <c r="AH57" s="44">
        <v>0</v>
      </c>
      <c r="AI57" s="45">
        <v>0</v>
      </c>
      <c r="AJ57" s="47">
        <v>1</v>
      </c>
    </row>
    <row r="58" spans="1:36" ht="33.75">
      <c r="A58" s="48">
        <v>1063</v>
      </c>
      <c r="B58" s="39" t="s">
        <v>105</v>
      </c>
      <c r="C58" s="40" t="s">
        <v>106</v>
      </c>
      <c r="E58" s="42">
        <f t="shared" si="48"/>
        <v>152.79</v>
      </c>
      <c r="F58" s="42">
        <f t="shared" si="49"/>
        <v>0</v>
      </c>
      <c r="G58" s="37">
        <f t="shared" si="50"/>
        <v>0</v>
      </c>
      <c r="H58" s="42">
        <f t="shared" si="51"/>
        <v>0</v>
      </c>
      <c r="I58" s="37">
        <f t="shared" si="52"/>
        <v>0</v>
      </c>
      <c r="J58" s="42">
        <f t="shared" si="53"/>
        <v>0</v>
      </c>
      <c r="K58" s="37">
        <f t="shared" si="54"/>
        <v>0</v>
      </c>
      <c r="L58" s="42">
        <f t="shared" si="55"/>
        <v>0</v>
      </c>
      <c r="M58" s="37">
        <f t="shared" si="56"/>
        <v>0</v>
      </c>
      <c r="N58" s="42">
        <f t="shared" si="57"/>
        <v>152.79</v>
      </c>
      <c r="O58" s="37">
        <f t="shared" si="58"/>
        <v>1</v>
      </c>
      <c r="P58" s="42">
        <f t="shared" si="59"/>
        <v>0</v>
      </c>
      <c r="Q58" s="37">
        <f t="shared" si="60"/>
        <v>0</v>
      </c>
      <c r="R58" s="43">
        <v>0</v>
      </c>
      <c r="S58" s="44">
        <v>152.79</v>
      </c>
      <c r="T58" s="44">
        <v>0</v>
      </c>
      <c r="U58" s="44">
        <v>0</v>
      </c>
      <c r="V58" s="45">
        <v>0</v>
      </c>
      <c r="W58" s="43">
        <v>0</v>
      </c>
      <c r="X58" s="44">
        <v>0</v>
      </c>
      <c r="Y58" s="45">
        <v>0</v>
      </c>
      <c r="Z58" s="43">
        <v>0</v>
      </c>
      <c r="AA58" s="45">
        <v>0</v>
      </c>
      <c r="AB58" s="46">
        <v>0</v>
      </c>
      <c r="AC58" s="43">
        <v>0</v>
      </c>
      <c r="AD58" s="44">
        <v>0</v>
      </c>
      <c r="AE58" s="44">
        <v>0</v>
      </c>
      <c r="AF58" s="44">
        <v>152.79</v>
      </c>
      <c r="AG58" s="44">
        <v>0</v>
      </c>
      <c r="AH58" s="44">
        <v>0</v>
      </c>
      <c r="AI58" s="45">
        <v>0</v>
      </c>
      <c r="AJ58" s="47">
        <v>1</v>
      </c>
    </row>
    <row r="59" spans="1:36" ht="22.5">
      <c r="A59" s="48">
        <v>1064</v>
      </c>
      <c r="B59" s="39" t="s">
        <v>78</v>
      </c>
      <c r="C59" s="40" t="s">
        <v>79</v>
      </c>
      <c r="E59" s="42">
        <f t="shared" si="48"/>
        <v>20927.243999999999</v>
      </c>
      <c r="F59" s="42">
        <f t="shared" si="49"/>
        <v>0</v>
      </c>
      <c r="G59" s="37">
        <f t="shared" si="50"/>
        <v>0</v>
      </c>
      <c r="H59" s="42">
        <f t="shared" si="51"/>
        <v>0</v>
      </c>
      <c r="I59" s="37">
        <f t="shared" si="52"/>
        <v>0</v>
      </c>
      <c r="J59" s="42">
        <f t="shared" si="53"/>
        <v>0</v>
      </c>
      <c r="K59" s="37">
        <f t="shared" si="54"/>
        <v>0</v>
      </c>
      <c r="L59" s="42">
        <f t="shared" si="55"/>
        <v>0</v>
      </c>
      <c r="M59" s="37">
        <f t="shared" si="56"/>
        <v>0</v>
      </c>
      <c r="N59" s="42">
        <f t="shared" si="57"/>
        <v>20568.645</v>
      </c>
      <c r="O59" s="37">
        <f t="shared" si="58"/>
        <v>0.98286448994430431</v>
      </c>
      <c r="P59" s="42">
        <f t="shared" si="59"/>
        <v>358.59899999999999</v>
      </c>
      <c r="Q59" s="37">
        <f t="shared" si="60"/>
        <v>1.7135510055695819E-2</v>
      </c>
      <c r="R59" s="43">
        <v>30.4</v>
      </c>
      <c r="S59" s="44">
        <v>9104.8119999999999</v>
      </c>
      <c r="T59" s="44">
        <v>11792.031999999999</v>
      </c>
      <c r="U59" s="44">
        <v>0</v>
      </c>
      <c r="V59" s="45">
        <v>0</v>
      </c>
      <c r="W59" s="43">
        <v>0</v>
      </c>
      <c r="X59" s="44">
        <v>0</v>
      </c>
      <c r="Y59" s="45">
        <v>0</v>
      </c>
      <c r="Z59" s="43">
        <v>0</v>
      </c>
      <c r="AA59" s="45">
        <v>0</v>
      </c>
      <c r="AB59" s="46">
        <v>0</v>
      </c>
      <c r="AC59" s="43">
        <v>0</v>
      </c>
      <c r="AD59" s="44">
        <v>0</v>
      </c>
      <c r="AE59" s="44">
        <v>0</v>
      </c>
      <c r="AF59" s="44">
        <v>17408.716</v>
      </c>
      <c r="AG59" s="44">
        <v>0</v>
      </c>
      <c r="AH59" s="44">
        <v>3159.9290000000001</v>
      </c>
      <c r="AI59" s="45">
        <v>358.59899999999999</v>
      </c>
      <c r="AJ59" s="47">
        <v>132</v>
      </c>
    </row>
    <row r="60" spans="1:36" ht="22.5">
      <c r="A60" s="48">
        <v>1065</v>
      </c>
      <c r="B60" s="39" t="s">
        <v>80</v>
      </c>
      <c r="C60" s="40" t="s">
        <v>81</v>
      </c>
      <c r="E60" s="42">
        <f t="shared" si="48"/>
        <v>8300.8379999999997</v>
      </c>
      <c r="F60" s="42">
        <f t="shared" si="49"/>
        <v>0</v>
      </c>
      <c r="G60" s="37">
        <f t="shared" si="50"/>
        <v>0</v>
      </c>
      <c r="H60" s="42">
        <f t="shared" si="51"/>
        <v>0</v>
      </c>
      <c r="I60" s="37">
        <f t="shared" si="52"/>
        <v>0</v>
      </c>
      <c r="J60" s="42">
        <f t="shared" si="53"/>
        <v>0</v>
      </c>
      <c r="K60" s="37">
        <f t="shared" si="54"/>
        <v>0</v>
      </c>
      <c r="L60" s="42">
        <f t="shared" si="55"/>
        <v>0</v>
      </c>
      <c r="M60" s="37">
        <f t="shared" si="56"/>
        <v>0</v>
      </c>
      <c r="N60" s="42">
        <f t="shared" si="57"/>
        <v>8007.26</v>
      </c>
      <c r="O60" s="37">
        <f t="shared" si="58"/>
        <v>0.96463272744269923</v>
      </c>
      <c r="P60" s="42">
        <f t="shared" si="59"/>
        <v>293.57799999999997</v>
      </c>
      <c r="Q60" s="37">
        <f t="shared" si="60"/>
        <v>3.5367272557300843E-2</v>
      </c>
      <c r="R60" s="43">
        <v>0</v>
      </c>
      <c r="S60" s="44">
        <v>6019.9830000000002</v>
      </c>
      <c r="T60" s="44">
        <v>2280.855</v>
      </c>
      <c r="U60" s="44">
        <v>0</v>
      </c>
      <c r="V60" s="45">
        <v>0</v>
      </c>
      <c r="W60" s="43">
        <v>0</v>
      </c>
      <c r="X60" s="44">
        <v>0</v>
      </c>
      <c r="Y60" s="45">
        <v>0</v>
      </c>
      <c r="Z60" s="43">
        <v>0</v>
      </c>
      <c r="AA60" s="45">
        <v>0</v>
      </c>
      <c r="AB60" s="46">
        <v>0</v>
      </c>
      <c r="AC60" s="43">
        <v>0</v>
      </c>
      <c r="AD60" s="44">
        <v>0</v>
      </c>
      <c r="AE60" s="44">
        <v>0</v>
      </c>
      <c r="AF60" s="44">
        <v>5902.4250000000002</v>
      </c>
      <c r="AG60" s="44">
        <v>0</v>
      </c>
      <c r="AH60" s="44">
        <v>2104.835</v>
      </c>
      <c r="AI60" s="45">
        <v>293.57799999999997</v>
      </c>
      <c r="AJ60" s="47">
        <v>182</v>
      </c>
    </row>
    <row r="61" spans="1:36" ht="33.75">
      <c r="A61" s="48">
        <v>1066</v>
      </c>
      <c r="B61" s="39" t="s">
        <v>165</v>
      </c>
      <c r="C61" s="40" t="s">
        <v>81</v>
      </c>
      <c r="E61" s="42">
        <f t="shared" si="48"/>
        <v>38.561999999999998</v>
      </c>
      <c r="F61" s="42">
        <f t="shared" si="49"/>
        <v>0</v>
      </c>
      <c r="G61" s="37">
        <f t="shared" si="50"/>
        <v>0</v>
      </c>
      <c r="H61" s="42">
        <f t="shared" si="51"/>
        <v>0</v>
      </c>
      <c r="I61" s="37">
        <f t="shared" si="52"/>
        <v>0</v>
      </c>
      <c r="J61" s="42">
        <f t="shared" si="53"/>
        <v>0</v>
      </c>
      <c r="K61" s="37">
        <f t="shared" si="54"/>
        <v>0</v>
      </c>
      <c r="L61" s="42">
        <f t="shared" si="55"/>
        <v>0</v>
      </c>
      <c r="M61" s="37">
        <f t="shared" si="56"/>
        <v>0</v>
      </c>
      <c r="N61" s="42">
        <f t="shared" si="57"/>
        <v>38.561999999999998</v>
      </c>
      <c r="O61" s="37">
        <f t="shared" si="58"/>
        <v>1</v>
      </c>
      <c r="P61" s="42">
        <f t="shared" si="59"/>
        <v>0</v>
      </c>
      <c r="Q61" s="37">
        <f t="shared" si="60"/>
        <v>0</v>
      </c>
      <c r="R61" s="43">
        <v>0</v>
      </c>
      <c r="S61" s="44">
        <v>38.561999999999998</v>
      </c>
      <c r="T61" s="44">
        <v>0</v>
      </c>
      <c r="U61" s="44">
        <v>0</v>
      </c>
      <c r="V61" s="45">
        <v>0</v>
      </c>
      <c r="W61" s="43">
        <v>0</v>
      </c>
      <c r="X61" s="44">
        <v>0</v>
      </c>
      <c r="Y61" s="45">
        <v>0</v>
      </c>
      <c r="Z61" s="43">
        <v>0</v>
      </c>
      <c r="AA61" s="45">
        <v>0</v>
      </c>
      <c r="AB61" s="46">
        <v>0</v>
      </c>
      <c r="AC61" s="43">
        <v>0</v>
      </c>
      <c r="AD61" s="44">
        <v>0</v>
      </c>
      <c r="AE61" s="44">
        <v>0</v>
      </c>
      <c r="AF61" s="44">
        <v>38.561999999999998</v>
      </c>
      <c r="AG61" s="44">
        <v>0</v>
      </c>
      <c r="AH61" s="44">
        <v>0</v>
      </c>
      <c r="AI61" s="45">
        <v>0</v>
      </c>
      <c r="AJ61" s="47">
        <v>1</v>
      </c>
    </row>
    <row r="62" spans="1:36">
      <c r="A62" s="48">
        <v>1067</v>
      </c>
      <c r="B62" s="39" t="s">
        <v>57</v>
      </c>
      <c r="C62" s="40" t="s">
        <v>58</v>
      </c>
      <c r="E62" s="42">
        <f t="shared" si="48"/>
        <v>28.9</v>
      </c>
      <c r="F62" s="42">
        <f t="shared" si="49"/>
        <v>0</v>
      </c>
      <c r="G62" s="37">
        <f t="shared" si="50"/>
        <v>0</v>
      </c>
      <c r="H62" s="42">
        <f t="shared" si="51"/>
        <v>0</v>
      </c>
      <c r="I62" s="37">
        <f t="shared" si="52"/>
        <v>0</v>
      </c>
      <c r="J62" s="42">
        <f t="shared" si="53"/>
        <v>0</v>
      </c>
      <c r="K62" s="37">
        <f t="shared" si="54"/>
        <v>0</v>
      </c>
      <c r="L62" s="42">
        <f t="shared" si="55"/>
        <v>0</v>
      </c>
      <c r="M62" s="37">
        <f t="shared" si="56"/>
        <v>0</v>
      </c>
      <c r="N62" s="42">
        <f t="shared" si="57"/>
        <v>28.9</v>
      </c>
      <c r="O62" s="37">
        <f t="shared" si="58"/>
        <v>1</v>
      </c>
      <c r="P62" s="42">
        <f t="shared" si="59"/>
        <v>0</v>
      </c>
      <c r="Q62" s="37">
        <f t="shared" si="60"/>
        <v>0</v>
      </c>
      <c r="R62" s="43">
        <v>0</v>
      </c>
      <c r="S62" s="44">
        <v>0</v>
      </c>
      <c r="T62" s="44">
        <v>28.9</v>
      </c>
      <c r="U62" s="44">
        <v>0</v>
      </c>
      <c r="V62" s="45">
        <v>0</v>
      </c>
      <c r="W62" s="43">
        <v>0</v>
      </c>
      <c r="X62" s="44">
        <v>0</v>
      </c>
      <c r="Y62" s="45">
        <v>0</v>
      </c>
      <c r="Z62" s="43">
        <v>0</v>
      </c>
      <c r="AA62" s="45">
        <v>0</v>
      </c>
      <c r="AB62" s="46">
        <v>0</v>
      </c>
      <c r="AC62" s="43">
        <v>0</v>
      </c>
      <c r="AD62" s="44">
        <v>0</v>
      </c>
      <c r="AE62" s="44">
        <v>0</v>
      </c>
      <c r="AF62" s="44">
        <v>0</v>
      </c>
      <c r="AG62" s="44">
        <v>0</v>
      </c>
      <c r="AH62" s="44">
        <v>28.9</v>
      </c>
      <c r="AI62" s="45">
        <v>0</v>
      </c>
      <c r="AJ62" s="47">
        <v>1</v>
      </c>
    </row>
    <row r="63" spans="1:36" ht="22.5">
      <c r="A63" s="48">
        <v>1068</v>
      </c>
      <c r="B63" s="39" t="s">
        <v>93</v>
      </c>
      <c r="C63" s="40" t="s">
        <v>94</v>
      </c>
      <c r="E63" s="42">
        <f t="shared" si="48"/>
        <v>4863.9789999999994</v>
      </c>
      <c r="F63" s="42">
        <f t="shared" si="49"/>
        <v>1.1000000000000001</v>
      </c>
      <c r="G63" s="37">
        <f t="shared" si="50"/>
        <v>2.2615229218711681E-4</v>
      </c>
      <c r="H63" s="42">
        <f t="shared" si="51"/>
        <v>30</v>
      </c>
      <c r="I63" s="37">
        <f t="shared" si="52"/>
        <v>6.1677897869213674E-3</v>
      </c>
      <c r="J63" s="42">
        <f t="shared" si="53"/>
        <v>350.89300000000003</v>
      </c>
      <c r="K63" s="37">
        <f t="shared" si="54"/>
        <v>7.2141142056739979E-2</v>
      </c>
      <c r="L63" s="42">
        <f t="shared" si="55"/>
        <v>0</v>
      </c>
      <c r="M63" s="37">
        <f t="shared" si="56"/>
        <v>0</v>
      </c>
      <c r="N63" s="42">
        <f t="shared" si="57"/>
        <v>4479.8860000000004</v>
      </c>
      <c r="O63" s="37">
        <f t="shared" si="58"/>
        <v>0.92103317057906731</v>
      </c>
      <c r="P63" s="42">
        <f t="shared" si="59"/>
        <v>2.1</v>
      </c>
      <c r="Q63" s="37">
        <f t="shared" si="60"/>
        <v>4.317452850844957E-4</v>
      </c>
      <c r="R63" s="43">
        <v>0</v>
      </c>
      <c r="S63" s="44">
        <v>2370.4079999999999</v>
      </c>
      <c r="T63" s="44">
        <v>2493.5709999999999</v>
      </c>
      <c r="U63" s="44">
        <v>0</v>
      </c>
      <c r="V63" s="45">
        <v>30</v>
      </c>
      <c r="W63" s="43">
        <v>367.09500000000003</v>
      </c>
      <c r="X63" s="44">
        <v>334.495</v>
      </c>
      <c r="Y63" s="45">
        <v>30</v>
      </c>
      <c r="Z63" s="43">
        <v>0</v>
      </c>
      <c r="AA63" s="45">
        <v>0</v>
      </c>
      <c r="AB63" s="46">
        <v>1.1000000000000001</v>
      </c>
      <c r="AC63" s="43">
        <v>13.798</v>
      </c>
      <c r="AD63" s="44">
        <v>0</v>
      </c>
      <c r="AE63" s="44">
        <v>0</v>
      </c>
      <c r="AF63" s="44">
        <v>2000.75</v>
      </c>
      <c r="AG63" s="44">
        <v>0</v>
      </c>
      <c r="AH63" s="44">
        <v>2479.136</v>
      </c>
      <c r="AI63" s="45">
        <v>2.1</v>
      </c>
      <c r="AJ63" s="47">
        <v>133</v>
      </c>
    </row>
    <row r="64" spans="1:36" ht="22.5">
      <c r="A64" s="48">
        <v>1069</v>
      </c>
      <c r="B64" s="39" t="s">
        <v>55</v>
      </c>
      <c r="C64" s="40" t="s">
        <v>56</v>
      </c>
      <c r="E64" s="42">
        <f t="shared" si="48"/>
        <v>0.63500000000000001</v>
      </c>
      <c r="F64" s="42">
        <f t="shared" si="49"/>
        <v>0</v>
      </c>
      <c r="G64" s="37">
        <f t="shared" si="50"/>
        <v>0</v>
      </c>
      <c r="H64" s="42">
        <f t="shared" si="51"/>
        <v>0</v>
      </c>
      <c r="I64" s="37">
        <f t="shared" si="52"/>
        <v>0</v>
      </c>
      <c r="J64" s="42">
        <f t="shared" si="53"/>
        <v>0</v>
      </c>
      <c r="K64" s="37">
        <f t="shared" si="54"/>
        <v>0</v>
      </c>
      <c r="L64" s="42">
        <f t="shared" si="55"/>
        <v>0</v>
      </c>
      <c r="M64" s="37">
        <f t="shared" si="56"/>
        <v>0</v>
      </c>
      <c r="N64" s="42">
        <f t="shared" si="57"/>
        <v>0.63500000000000001</v>
      </c>
      <c r="O64" s="37">
        <f t="shared" si="58"/>
        <v>1</v>
      </c>
      <c r="P64" s="42">
        <f t="shared" si="59"/>
        <v>0</v>
      </c>
      <c r="Q64" s="37">
        <f t="shared" si="60"/>
        <v>0</v>
      </c>
      <c r="R64" s="43">
        <v>0</v>
      </c>
      <c r="S64" s="44">
        <v>0.63500000000000001</v>
      </c>
      <c r="T64" s="44">
        <v>0</v>
      </c>
      <c r="U64" s="44">
        <v>0</v>
      </c>
      <c r="V64" s="45">
        <v>0</v>
      </c>
      <c r="W64" s="43">
        <v>0</v>
      </c>
      <c r="X64" s="44">
        <v>0</v>
      </c>
      <c r="Y64" s="45">
        <v>0</v>
      </c>
      <c r="Z64" s="43">
        <v>0</v>
      </c>
      <c r="AA64" s="45">
        <v>0</v>
      </c>
      <c r="AB64" s="46">
        <v>0</v>
      </c>
      <c r="AC64" s="43">
        <v>0</v>
      </c>
      <c r="AD64" s="44">
        <v>0</v>
      </c>
      <c r="AE64" s="44">
        <v>0</v>
      </c>
      <c r="AF64" s="44">
        <v>0.63500000000000001</v>
      </c>
      <c r="AG64" s="44">
        <v>0</v>
      </c>
      <c r="AH64" s="44">
        <v>0</v>
      </c>
      <c r="AI64" s="45">
        <v>0</v>
      </c>
      <c r="AJ64" s="47">
        <v>1</v>
      </c>
    </row>
    <row r="65" spans="1:36" ht="22.5">
      <c r="A65" s="48">
        <v>1070</v>
      </c>
      <c r="B65" s="39" t="s">
        <v>127</v>
      </c>
      <c r="C65" s="40" t="s">
        <v>128</v>
      </c>
      <c r="E65" s="42">
        <f t="shared" si="48"/>
        <v>130.18799999999999</v>
      </c>
      <c r="F65" s="42">
        <f t="shared" si="49"/>
        <v>0</v>
      </c>
      <c r="G65" s="37">
        <f t="shared" si="50"/>
        <v>0</v>
      </c>
      <c r="H65" s="42">
        <f t="shared" si="51"/>
        <v>0</v>
      </c>
      <c r="I65" s="37">
        <f t="shared" si="52"/>
        <v>0</v>
      </c>
      <c r="J65" s="42">
        <f t="shared" si="53"/>
        <v>0</v>
      </c>
      <c r="K65" s="37">
        <f t="shared" si="54"/>
        <v>0</v>
      </c>
      <c r="L65" s="42">
        <f t="shared" si="55"/>
        <v>0</v>
      </c>
      <c r="M65" s="37">
        <f t="shared" si="56"/>
        <v>0</v>
      </c>
      <c r="N65" s="42">
        <f t="shared" si="57"/>
        <v>130.18799999999999</v>
      </c>
      <c r="O65" s="37">
        <f t="shared" si="58"/>
        <v>1</v>
      </c>
      <c r="P65" s="42">
        <f t="shared" si="59"/>
        <v>0</v>
      </c>
      <c r="Q65" s="37">
        <f t="shared" si="60"/>
        <v>0</v>
      </c>
      <c r="R65" s="43">
        <v>0</v>
      </c>
      <c r="S65" s="44">
        <v>50.866</v>
      </c>
      <c r="T65" s="44">
        <v>79.322000000000003</v>
      </c>
      <c r="U65" s="44">
        <v>0</v>
      </c>
      <c r="V65" s="45">
        <v>0</v>
      </c>
      <c r="W65" s="43">
        <v>0</v>
      </c>
      <c r="X65" s="44">
        <v>0</v>
      </c>
      <c r="Y65" s="45">
        <v>0</v>
      </c>
      <c r="Z65" s="43">
        <v>0</v>
      </c>
      <c r="AA65" s="45">
        <v>0</v>
      </c>
      <c r="AB65" s="46">
        <v>0</v>
      </c>
      <c r="AC65" s="43">
        <v>0</v>
      </c>
      <c r="AD65" s="44">
        <v>0</v>
      </c>
      <c r="AE65" s="44">
        <v>0</v>
      </c>
      <c r="AF65" s="44">
        <v>50.866</v>
      </c>
      <c r="AG65" s="44">
        <v>0</v>
      </c>
      <c r="AH65" s="44">
        <v>79.322000000000003</v>
      </c>
      <c r="AI65" s="45">
        <v>0</v>
      </c>
      <c r="AJ65" s="47">
        <v>9</v>
      </c>
    </row>
    <row r="66" spans="1:36" ht="22.5">
      <c r="A66" s="48">
        <v>1071</v>
      </c>
      <c r="B66" s="39" t="s">
        <v>166</v>
      </c>
      <c r="C66" s="40" t="s">
        <v>167</v>
      </c>
      <c r="E66" s="42">
        <f t="shared" si="48"/>
        <v>2.4119999999999999</v>
      </c>
      <c r="F66" s="42">
        <f t="shared" si="49"/>
        <v>0</v>
      </c>
      <c r="G66" s="37">
        <f t="shared" si="50"/>
        <v>0</v>
      </c>
      <c r="H66" s="42">
        <f t="shared" si="51"/>
        <v>0</v>
      </c>
      <c r="I66" s="37">
        <f t="shared" si="52"/>
        <v>0</v>
      </c>
      <c r="J66" s="42">
        <f t="shared" si="53"/>
        <v>0</v>
      </c>
      <c r="K66" s="37">
        <f t="shared" si="54"/>
        <v>0</v>
      </c>
      <c r="L66" s="42">
        <f t="shared" si="55"/>
        <v>0</v>
      </c>
      <c r="M66" s="37">
        <f t="shared" si="56"/>
        <v>0</v>
      </c>
      <c r="N66" s="42">
        <f t="shared" si="57"/>
        <v>2.4119999999999999</v>
      </c>
      <c r="O66" s="37">
        <f t="shared" si="58"/>
        <v>1</v>
      </c>
      <c r="P66" s="42">
        <f t="shared" si="59"/>
        <v>0</v>
      </c>
      <c r="Q66" s="37">
        <f t="shared" si="60"/>
        <v>0</v>
      </c>
      <c r="R66" s="43">
        <v>0</v>
      </c>
      <c r="S66" s="44">
        <v>0.49199999999999999</v>
      </c>
      <c r="T66" s="44">
        <v>1.92</v>
      </c>
      <c r="U66" s="44">
        <v>0</v>
      </c>
      <c r="V66" s="45">
        <v>0</v>
      </c>
      <c r="W66" s="43">
        <v>0</v>
      </c>
      <c r="X66" s="44">
        <v>0</v>
      </c>
      <c r="Y66" s="45">
        <v>0</v>
      </c>
      <c r="Z66" s="43">
        <v>0</v>
      </c>
      <c r="AA66" s="45">
        <v>0</v>
      </c>
      <c r="AB66" s="46">
        <v>0</v>
      </c>
      <c r="AC66" s="43">
        <v>0</v>
      </c>
      <c r="AD66" s="44">
        <v>0</v>
      </c>
      <c r="AE66" s="44">
        <v>0</v>
      </c>
      <c r="AF66" s="44">
        <v>0.49199999999999999</v>
      </c>
      <c r="AG66" s="44">
        <v>0</v>
      </c>
      <c r="AH66" s="44">
        <v>1.92</v>
      </c>
      <c r="AI66" s="45">
        <v>0</v>
      </c>
      <c r="AJ66" s="47">
        <v>2</v>
      </c>
    </row>
    <row r="67" spans="1:36" ht="22.5">
      <c r="A67" s="48">
        <v>1072</v>
      </c>
      <c r="B67" s="39" t="s">
        <v>83</v>
      </c>
      <c r="C67" s="40" t="s">
        <v>84</v>
      </c>
      <c r="E67" s="42">
        <f t="shared" si="48"/>
        <v>2946.21</v>
      </c>
      <c r="F67" s="42">
        <f t="shared" si="49"/>
        <v>0</v>
      </c>
      <c r="G67" s="37">
        <f t="shared" si="50"/>
        <v>0</v>
      </c>
      <c r="H67" s="42">
        <f t="shared" si="51"/>
        <v>0</v>
      </c>
      <c r="I67" s="37">
        <f t="shared" si="52"/>
        <v>0</v>
      </c>
      <c r="J67" s="42">
        <f t="shared" si="53"/>
        <v>0</v>
      </c>
      <c r="K67" s="37">
        <f t="shared" si="54"/>
        <v>0</v>
      </c>
      <c r="L67" s="42">
        <f t="shared" si="55"/>
        <v>0</v>
      </c>
      <c r="M67" s="37">
        <f t="shared" si="56"/>
        <v>0</v>
      </c>
      <c r="N67" s="42">
        <f t="shared" si="57"/>
        <v>2946.21</v>
      </c>
      <c r="O67" s="37">
        <f t="shared" si="58"/>
        <v>1</v>
      </c>
      <c r="P67" s="42">
        <f t="shared" si="59"/>
        <v>0</v>
      </c>
      <c r="Q67" s="37">
        <f t="shared" si="60"/>
        <v>0</v>
      </c>
      <c r="R67" s="43">
        <v>0</v>
      </c>
      <c r="S67" s="44">
        <v>593.35900000000004</v>
      </c>
      <c r="T67" s="44">
        <v>2352.8510000000001</v>
      </c>
      <c r="U67" s="44">
        <v>0</v>
      </c>
      <c r="V67" s="45">
        <v>0</v>
      </c>
      <c r="W67" s="43">
        <v>0</v>
      </c>
      <c r="X67" s="44">
        <v>0</v>
      </c>
      <c r="Y67" s="45">
        <v>0</v>
      </c>
      <c r="Z67" s="43">
        <v>0</v>
      </c>
      <c r="AA67" s="45">
        <v>0</v>
      </c>
      <c r="AB67" s="46">
        <v>0</v>
      </c>
      <c r="AC67" s="43">
        <v>0</v>
      </c>
      <c r="AD67" s="44">
        <v>0</v>
      </c>
      <c r="AE67" s="44">
        <v>0</v>
      </c>
      <c r="AF67" s="44">
        <v>602.85900000000004</v>
      </c>
      <c r="AG67" s="44">
        <v>0</v>
      </c>
      <c r="AH67" s="44">
        <v>2343.3510000000001</v>
      </c>
      <c r="AI67" s="45">
        <v>0</v>
      </c>
      <c r="AJ67" s="47">
        <v>36</v>
      </c>
    </row>
    <row r="68" spans="1:36" ht="22.5">
      <c r="A68" s="48">
        <v>1073</v>
      </c>
      <c r="B68" s="39" t="s">
        <v>74</v>
      </c>
      <c r="C68" s="40" t="s">
        <v>75</v>
      </c>
      <c r="E68" s="42">
        <f t="shared" si="48"/>
        <v>164.375</v>
      </c>
      <c r="F68" s="42">
        <f t="shared" si="49"/>
        <v>0</v>
      </c>
      <c r="G68" s="37">
        <f t="shared" si="50"/>
        <v>0</v>
      </c>
      <c r="H68" s="42">
        <f t="shared" si="51"/>
        <v>0</v>
      </c>
      <c r="I68" s="37">
        <f t="shared" si="52"/>
        <v>0</v>
      </c>
      <c r="J68" s="42">
        <f t="shared" si="53"/>
        <v>0</v>
      </c>
      <c r="K68" s="37">
        <f t="shared" si="54"/>
        <v>0</v>
      </c>
      <c r="L68" s="42">
        <f t="shared" si="55"/>
        <v>0</v>
      </c>
      <c r="M68" s="37">
        <f t="shared" si="56"/>
        <v>0</v>
      </c>
      <c r="N68" s="42">
        <f t="shared" si="57"/>
        <v>164.375</v>
      </c>
      <c r="O68" s="37">
        <f t="shared" si="58"/>
        <v>1</v>
      </c>
      <c r="P68" s="42">
        <f t="shared" si="59"/>
        <v>0</v>
      </c>
      <c r="Q68" s="37">
        <f t="shared" si="60"/>
        <v>0</v>
      </c>
      <c r="R68" s="43">
        <v>0</v>
      </c>
      <c r="S68" s="44">
        <v>81.671000000000006</v>
      </c>
      <c r="T68" s="44">
        <v>82.703999999999994</v>
      </c>
      <c r="U68" s="44">
        <v>0</v>
      </c>
      <c r="V68" s="45">
        <v>0</v>
      </c>
      <c r="W68" s="43">
        <v>0</v>
      </c>
      <c r="X68" s="44">
        <v>0</v>
      </c>
      <c r="Y68" s="45">
        <v>0</v>
      </c>
      <c r="Z68" s="43">
        <v>0</v>
      </c>
      <c r="AA68" s="45">
        <v>0</v>
      </c>
      <c r="AB68" s="46">
        <v>0</v>
      </c>
      <c r="AC68" s="43">
        <v>0</v>
      </c>
      <c r="AD68" s="44">
        <v>0</v>
      </c>
      <c r="AE68" s="44">
        <v>0</v>
      </c>
      <c r="AF68" s="44">
        <v>81.671000000000006</v>
      </c>
      <c r="AG68" s="44">
        <v>0</v>
      </c>
      <c r="AH68" s="44">
        <v>82.703999999999994</v>
      </c>
      <c r="AI68" s="45">
        <v>0</v>
      </c>
      <c r="AJ68" s="47">
        <v>12</v>
      </c>
    </row>
    <row r="69" spans="1:36">
      <c r="A69" s="48">
        <v>1074</v>
      </c>
      <c r="B69" s="39" t="s">
        <v>168</v>
      </c>
      <c r="C69" s="40" t="s">
        <v>169</v>
      </c>
      <c r="E69" s="42">
        <f t="shared" si="48"/>
        <v>5.1999999999999998E-2</v>
      </c>
      <c r="F69" s="42">
        <f t="shared" si="49"/>
        <v>0</v>
      </c>
      <c r="G69" s="37">
        <f t="shared" si="50"/>
        <v>0</v>
      </c>
      <c r="H69" s="42">
        <f t="shared" si="51"/>
        <v>0</v>
      </c>
      <c r="I69" s="37">
        <f t="shared" si="52"/>
        <v>0</v>
      </c>
      <c r="J69" s="42">
        <f t="shared" si="53"/>
        <v>5.1999999999999998E-2</v>
      </c>
      <c r="K69" s="37">
        <f t="shared" si="54"/>
        <v>1</v>
      </c>
      <c r="L69" s="42">
        <f t="shared" si="55"/>
        <v>0</v>
      </c>
      <c r="M69" s="37">
        <f t="shared" si="56"/>
        <v>0</v>
      </c>
      <c r="N69" s="42">
        <f t="shared" si="57"/>
        <v>0</v>
      </c>
      <c r="O69" s="37">
        <f t="shared" si="58"/>
        <v>0</v>
      </c>
      <c r="P69" s="42">
        <f t="shared" si="59"/>
        <v>0</v>
      </c>
      <c r="Q69" s="37">
        <f t="shared" si="60"/>
        <v>0</v>
      </c>
      <c r="R69" s="43">
        <v>0</v>
      </c>
      <c r="S69" s="44">
        <v>5.1999999999999998E-2</v>
      </c>
      <c r="T69" s="44">
        <v>0</v>
      </c>
      <c r="U69" s="44">
        <v>0</v>
      </c>
      <c r="V69" s="45">
        <v>0</v>
      </c>
      <c r="W69" s="43">
        <v>0</v>
      </c>
      <c r="X69" s="44">
        <v>0</v>
      </c>
      <c r="Y69" s="45">
        <v>0</v>
      </c>
      <c r="Z69" s="43">
        <v>0</v>
      </c>
      <c r="AA69" s="45">
        <v>0</v>
      </c>
      <c r="AB69" s="46">
        <v>0</v>
      </c>
      <c r="AC69" s="43">
        <v>5.1999999999999998E-2</v>
      </c>
      <c r="AD69" s="44">
        <v>0</v>
      </c>
      <c r="AE69" s="44">
        <v>0</v>
      </c>
      <c r="AF69" s="44">
        <v>0</v>
      </c>
      <c r="AG69" s="44">
        <v>0</v>
      </c>
      <c r="AH69" s="44">
        <v>0</v>
      </c>
      <c r="AI69" s="45">
        <v>0</v>
      </c>
      <c r="AJ69" s="47">
        <v>1</v>
      </c>
    </row>
    <row r="70" spans="1:36">
      <c r="A70" s="48">
        <v>1075</v>
      </c>
      <c r="B70" s="39" t="s">
        <v>129</v>
      </c>
      <c r="C70" s="40" t="s">
        <v>130</v>
      </c>
      <c r="E70" s="42">
        <f t="shared" si="48"/>
        <v>2.1019999999999999</v>
      </c>
      <c r="F70" s="42">
        <f t="shared" si="49"/>
        <v>0</v>
      </c>
      <c r="G70" s="37">
        <f t="shared" si="50"/>
        <v>0</v>
      </c>
      <c r="H70" s="42">
        <f t="shared" si="51"/>
        <v>0</v>
      </c>
      <c r="I70" s="37">
        <f t="shared" si="52"/>
        <v>0</v>
      </c>
      <c r="J70" s="42">
        <f t="shared" si="53"/>
        <v>0</v>
      </c>
      <c r="K70" s="37">
        <f t="shared" si="54"/>
        <v>0</v>
      </c>
      <c r="L70" s="42">
        <f t="shared" si="55"/>
        <v>0</v>
      </c>
      <c r="M70" s="37">
        <f t="shared" si="56"/>
        <v>0</v>
      </c>
      <c r="N70" s="42">
        <f t="shared" si="57"/>
        <v>2.1019999999999999</v>
      </c>
      <c r="O70" s="37">
        <f t="shared" si="58"/>
        <v>1</v>
      </c>
      <c r="P70" s="42">
        <f t="shared" si="59"/>
        <v>0</v>
      </c>
      <c r="Q70" s="37">
        <f t="shared" si="60"/>
        <v>0</v>
      </c>
      <c r="R70" s="43">
        <v>0</v>
      </c>
      <c r="S70" s="44">
        <v>2.1019999999999999</v>
      </c>
      <c r="T70" s="44">
        <v>0</v>
      </c>
      <c r="U70" s="44">
        <v>0</v>
      </c>
      <c r="V70" s="45">
        <v>0</v>
      </c>
      <c r="W70" s="43">
        <v>0</v>
      </c>
      <c r="X70" s="44">
        <v>0</v>
      </c>
      <c r="Y70" s="45">
        <v>0</v>
      </c>
      <c r="Z70" s="43">
        <v>0</v>
      </c>
      <c r="AA70" s="45">
        <v>0</v>
      </c>
      <c r="AB70" s="46">
        <v>0</v>
      </c>
      <c r="AC70" s="43">
        <v>0</v>
      </c>
      <c r="AD70" s="44">
        <v>0</v>
      </c>
      <c r="AE70" s="44">
        <v>0</v>
      </c>
      <c r="AF70" s="44">
        <v>2.1019999999999999</v>
      </c>
      <c r="AG70" s="44">
        <v>0</v>
      </c>
      <c r="AH70" s="44">
        <v>0</v>
      </c>
      <c r="AI70" s="45">
        <v>0</v>
      </c>
      <c r="AJ70" s="47">
        <v>1</v>
      </c>
    </row>
  </sheetData>
  <mergeCells count="32">
    <mergeCell ref="N3:O4"/>
    <mergeCell ref="P3:Q4"/>
    <mergeCell ref="W3:Y3"/>
    <mergeCell ref="Z3:AA3"/>
    <mergeCell ref="AI3:AI5"/>
    <mergeCell ref="T4:T5"/>
    <mergeCell ref="U4:U5"/>
    <mergeCell ref="W4:W5"/>
    <mergeCell ref="X4:Y4"/>
    <mergeCell ref="Z4:Z5"/>
    <mergeCell ref="AB4:AB5"/>
    <mergeCell ref="AC4:AC5"/>
    <mergeCell ref="AD4:AD5"/>
    <mergeCell ref="AE4:AE5"/>
    <mergeCell ref="T3:U3"/>
    <mergeCell ref="V3:V5"/>
    <mergeCell ref="A1:J1"/>
    <mergeCell ref="A2:AI2"/>
    <mergeCell ref="A3:A5"/>
    <mergeCell ref="B3:B5"/>
    <mergeCell ref="C3:C5"/>
    <mergeCell ref="E3:E5"/>
    <mergeCell ref="F3:G4"/>
    <mergeCell ref="H3:I4"/>
    <mergeCell ref="AB3:AF3"/>
    <mergeCell ref="AG3:AH3"/>
    <mergeCell ref="R3:R5"/>
    <mergeCell ref="S3:S5"/>
    <mergeCell ref="AF4:AF5"/>
    <mergeCell ref="AG4:AH4"/>
    <mergeCell ref="J3:K4"/>
    <mergeCell ref="L3:M4"/>
  </mergeCells>
  <conditionalFormatting sqref="A6:AI64579">
    <cfRule type="expression" dxfId="3" priority="1" stopIfTrue="1">
      <formula>$AP6=1</formula>
    </cfRule>
    <cfRule type="expression" dxfId="2" priority="2" stopIfTrue="1">
      <formula>$AP6=10</formula>
    </cfRule>
  </conditionalFormatting>
  <printOptions horizontalCentered="1"/>
  <pageMargins left="0" right="0" top="0.98425196850393704" bottom="0.39370078740157483" header="0.51181102362204722" footer="0.19685039370078741"/>
  <pageSetup paperSize="9" scale="2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2014</vt:lpstr>
      <vt:lpstr>2014У</vt:lpstr>
      <vt:lpstr>2015</vt:lpstr>
      <vt:lpstr>2015У</vt:lpstr>
      <vt:lpstr>2016</vt:lpstr>
      <vt:lpstr>2016У</vt:lpstr>
      <vt:lpstr>2017</vt:lpstr>
      <vt:lpstr>2017У</vt:lpstr>
      <vt:lpstr>2018</vt:lpstr>
      <vt:lpstr>2018У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ovbz-1</dc:creator>
  <cp:lastModifiedBy>User</cp:lastModifiedBy>
  <cp:lastPrinted>2019-10-24T15:13:52Z</cp:lastPrinted>
  <dcterms:created xsi:type="dcterms:W3CDTF">2019-09-12T10:19:58Z</dcterms:created>
  <dcterms:modified xsi:type="dcterms:W3CDTF">2020-12-17T13:48:12Z</dcterms:modified>
</cp:coreProperties>
</file>