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6380" windowHeight="8190" tabRatio="710" activeTab="0"/>
  </bookViews>
  <sheets>
    <sheet name="Яровые к-ры" sheetId="1" r:id="rId1"/>
    <sheet name="__VBA__0" sheetId="2" r:id="rId2"/>
    <sheet name="__VBA__1" sheetId="3" r:id="rId3"/>
    <sheet name="__VBA__2" sheetId="4" r:id="rId4"/>
    <sheet name="__VBA__3" sheetId="5" r:id="rId5"/>
    <sheet name="__VBA__4" sheetId="6" r:id="rId6"/>
    <sheet name="__VBA__5" sheetId="7" r:id="rId7"/>
    <sheet name="__VBA__6" sheetId="8" r:id="rId8"/>
    <sheet name="__VBA__7" sheetId="9" r:id="rId9"/>
    <sheet name="__VBA__8" sheetId="10" r:id="rId10"/>
    <sheet name="__VBA__9" sheetId="11" r:id="rId11"/>
    <sheet name="__VBA__10" sheetId="12" r:id="rId12"/>
    <sheet name="__VBA__11" sheetId="13" r:id="rId13"/>
    <sheet name="__VBA__12" sheetId="14" r:id="rId14"/>
    <sheet name="__VBA__13" sheetId="15" r:id="rId15"/>
    <sheet name="__VBA__14" sheetId="16" r:id="rId16"/>
    <sheet name="__VBA__15" sheetId="17" r:id="rId17"/>
    <sheet name="__VBA__16" sheetId="18" r:id="rId18"/>
    <sheet name="__VBA__17" sheetId="19" r:id="rId19"/>
  </sheets>
  <definedNames>
    <definedName name="Excel_BuiltIn_Print_Area_1">#REF!</definedName>
    <definedName name="Excel_BuiltIn_Print_Area_1_1">#REF!</definedName>
    <definedName name="Excel_BuiltIn_Print_Area_1_1_1">#REF!</definedName>
    <definedName name="Excel_BuiltIn_Print_Area_2_1">#REF!</definedName>
    <definedName name="Excel_BuiltIn_Print_Area_3">'Яровые к-ры'!#REF!</definedName>
    <definedName name="Excel_BuiltIn_Print_Area_3_1">'Яровые к-ры'!#REF!</definedName>
    <definedName name="Excel_BuiltIn_Print_Area_4">'Яровые к-ры'!#REF!</definedName>
    <definedName name="Excel_BuiltIn_Print_Area_4_1">#REF!</definedName>
    <definedName name="Excel_BuiltIn_Print_Area_5">'Яровые к-ры'!#REF!</definedName>
    <definedName name="Excel_BuiltIn_Print_Area_5_1">#REF!</definedName>
    <definedName name="Excel_BuiltIn_Print_Area_6">#REF!</definedName>
    <definedName name="_xlnm.Print_Area" localSheetId="0">'Яровые к-ры'!$A$1:$T$39</definedName>
  </definedNames>
  <calcPr fullCalcOnLoad="1"/>
</workbook>
</file>

<file path=xl/sharedStrings.xml><?xml version="1.0" encoding="utf-8"?>
<sst xmlns="http://schemas.openxmlformats.org/spreadsheetml/2006/main" count="45" uniqueCount="42">
  <si>
    <t xml:space="preserve">   Количество и качество семян яровых зерновых и зернобобовых культур в сельскохозяйственных предприятиях Чувашской Республики по состоянию на 15.01.2021 г.</t>
  </si>
  <si>
    <t>Наименование районов</t>
  </si>
  <si>
    <t>План засыпки, тонн</t>
  </si>
  <si>
    <t>Наличие семян, тонн</t>
  </si>
  <si>
    <t>% к плану засыпки</t>
  </si>
  <si>
    <t>Поступ. семян на проверку, тонн</t>
  </si>
  <si>
    <t>% к плану засып.</t>
  </si>
  <si>
    <t>Проверено, тонн.</t>
  </si>
  <si>
    <t>% к пост.</t>
  </si>
  <si>
    <t>Кондиционных, тонн</t>
  </si>
  <si>
    <t>% к проверке</t>
  </si>
  <si>
    <t>Неконди- ционных, тонн</t>
  </si>
  <si>
    <t>По засоренности, тонн</t>
  </si>
  <si>
    <t xml:space="preserve">       по всхож.</t>
  </si>
  <si>
    <t>по  влаж.</t>
  </si>
  <si>
    <t>по заселен. вредит.,   тонн</t>
  </si>
  <si>
    <t xml:space="preserve">Звенья на подработке семян </t>
  </si>
  <si>
    <t>тонн</t>
  </si>
  <si>
    <t>%</t>
  </si>
  <si>
    <t>Алатырский</t>
  </si>
  <si>
    <t>Аликовский</t>
  </si>
  <si>
    <t>Батыревский</t>
  </si>
  <si>
    <t>Вурнарский</t>
  </si>
  <si>
    <t>Ибресинский</t>
  </si>
  <si>
    <t>Канашский</t>
  </si>
  <si>
    <t>Козловский</t>
  </si>
  <si>
    <t>Комсомольский</t>
  </si>
  <si>
    <t>Красноармейский</t>
  </si>
  <si>
    <t>Красночетайский</t>
  </si>
  <si>
    <t>Моргаушский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</si>
  <si>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</si>
  <si>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</si>
  <si>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</si>
  <si>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</si>
  <si>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</si>
  <si>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</si>
  <si>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</si>
  <si>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Яльчикский</t>
  </si>
  <si>
    <t>Янтиковский</t>
  </si>
  <si>
    <t>По республике</t>
  </si>
  <si>
    <t>Было на 17.01.2020 г.</t>
  </si>
  <si>
    <t>Мариинско-Посадский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</si>
</sst>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47">
    <font>
      <sz val="10"/>
      <name val="Arial"/>
      <family val="2"/>
    </font>
    <font>
      <b/>
      <i/>
      <sz val="14"/>
      <name val="Arial Cyr"/>
      <family val="2"/>
    </font>
    <font>
      <b/>
      <i/>
      <sz val="13"/>
      <name val="Arial Cyr"/>
      <family val="2"/>
    </font>
    <font>
      <sz val="13"/>
      <name val="Arial"/>
      <family val="2"/>
    </font>
    <font>
      <b/>
      <sz val="13"/>
      <color indexed="8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sz val="14"/>
      <color indexed="8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3"/>
      <color indexed="8"/>
      <name val="Arial"/>
      <family val="2"/>
    </font>
    <font>
      <b/>
      <sz val="14"/>
      <name val="Arial"/>
      <family val="2"/>
    </font>
    <font>
      <sz val="10"/>
      <name val="Arial Black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4"/>
      <color indexed="17"/>
      <name val="Calibri"/>
      <family val="2"/>
    </font>
    <font>
      <sz val="14"/>
      <color indexed="20"/>
      <name val="Calibri"/>
      <family val="2"/>
    </font>
    <font>
      <sz val="14"/>
      <color indexed="60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sz val="14"/>
      <color indexed="52"/>
      <name val="Calibri"/>
      <family val="2"/>
    </font>
    <font>
      <b/>
      <sz val="14"/>
      <color indexed="9"/>
      <name val="Calibri"/>
      <family val="2"/>
    </font>
    <font>
      <sz val="14"/>
      <color indexed="10"/>
      <name val="Calibri"/>
      <family val="2"/>
    </font>
    <font>
      <i/>
      <sz val="14"/>
      <color indexed="23"/>
      <name val="Calibri"/>
      <family val="2"/>
    </font>
    <font>
      <b/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8"/>
      <name val="Calibri"/>
      <family val="2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4"/>
      <color rgb="FF3F3F76"/>
      <name val="Calibri"/>
      <family val="2"/>
    </font>
    <font>
      <b/>
      <sz val="14"/>
      <color rgb="FF3F3F3F"/>
      <name val="Calibri"/>
      <family val="2"/>
    </font>
    <font>
      <b/>
      <sz val="14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1"/>
      <name val="Calibri"/>
      <family val="2"/>
    </font>
    <font>
      <b/>
      <sz val="14"/>
      <color theme="0"/>
      <name val="Calibri"/>
      <family val="2"/>
    </font>
    <font>
      <b/>
      <sz val="18"/>
      <color theme="3"/>
      <name val="Cambria"/>
      <family val="2"/>
    </font>
    <font>
      <sz val="14"/>
      <color rgb="FF9C6500"/>
      <name val="Calibri"/>
      <family val="2"/>
    </font>
    <font>
      <sz val="14"/>
      <color rgb="FF9C0006"/>
      <name val="Calibri"/>
      <family val="2"/>
    </font>
    <font>
      <i/>
      <sz val="14"/>
      <color rgb="FF7F7F7F"/>
      <name val="Calibri"/>
      <family val="2"/>
    </font>
    <font>
      <sz val="14"/>
      <color rgb="FFFA7D00"/>
      <name val="Calibri"/>
      <family val="2"/>
    </font>
    <font>
      <sz val="14"/>
      <color rgb="FFFF0000"/>
      <name val="Calibri"/>
      <family val="2"/>
    </font>
    <font>
      <sz val="14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6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33" borderId="0" xfId="0" applyFont="1" applyFill="1" applyAlignment="1">
      <alignment/>
    </xf>
    <xf numFmtId="0" fontId="5" fillId="0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left" wrapText="1"/>
    </xf>
    <xf numFmtId="0" fontId="3" fillId="33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1" fontId="3" fillId="0" borderId="10" xfId="0" applyNumberFormat="1" applyFont="1" applyFill="1" applyBorder="1" applyAlignment="1">
      <alignment horizontal="center" wrapText="1"/>
    </xf>
    <xf numFmtId="1" fontId="3" fillId="0" borderId="10" xfId="0" applyNumberFormat="1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1" fontId="3" fillId="33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 wrapText="1"/>
    </xf>
    <xf numFmtId="0" fontId="9" fillId="33" borderId="10" xfId="0" applyFont="1" applyFill="1" applyBorder="1" applyAlignment="1">
      <alignment/>
    </xf>
    <xf numFmtId="1" fontId="3" fillId="33" borderId="10" xfId="55" applyNumberFormat="1" applyFont="1" applyFill="1" applyBorder="1" applyAlignment="1" applyProtection="1">
      <alignment horizontal="center"/>
      <protection/>
    </xf>
    <xf numFmtId="164" fontId="3" fillId="33" borderId="10" xfId="0" applyNumberFormat="1" applyFont="1" applyFill="1" applyBorder="1" applyAlignment="1">
      <alignment horizontal="center"/>
    </xf>
    <xf numFmtId="0" fontId="7" fillId="33" borderId="10" xfId="0" applyFont="1" applyFill="1" applyBorder="1" applyAlignment="1">
      <alignment/>
    </xf>
    <xf numFmtId="1" fontId="3" fillId="0" borderId="10" xfId="0" applyNumberFormat="1" applyFont="1" applyFill="1" applyBorder="1" applyAlignment="1">
      <alignment horizontal="center"/>
    </xf>
    <xf numFmtId="1" fontId="3" fillId="0" borderId="10" xfId="55" applyNumberFormat="1" applyFont="1" applyFill="1" applyBorder="1" applyAlignment="1" applyProtection="1">
      <alignment horizontal="center"/>
      <protection/>
    </xf>
    <xf numFmtId="0" fontId="0" fillId="0" borderId="0" xfId="0" applyFont="1" applyFill="1" applyAlignment="1">
      <alignment/>
    </xf>
    <xf numFmtId="164" fontId="3" fillId="0" borderId="10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10" xfId="55" applyNumberFormat="1" applyFont="1" applyFill="1" applyBorder="1" applyAlignment="1" applyProtection="1">
      <alignment horizontal="center"/>
      <protection/>
    </xf>
    <xf numFmtId="0" fontId="3" fillId="0" borderId="10" xfId="0" applyNumberFormat="1" applyFont="1" applyFill="1" applyBorder="1" applyAlignment="1">
      <alignment horizontal="center"/>
    </xf>
    <xf numFmtId="0" fontId="11" fillId="33" borderId="10" xfId="0" applyFont="1" applyFill="1" applyBorder="1" applyAlignment="1">
      <alignment/>
    </xf>
    <xf numFmtId="1" fontId="5" fillId="0" borderId="10" xfId="0" applyNumberFormat="1" applyFont="1" applyFill="1" applyBorder="1" applyAlignment="1">
      <alignment horizontal="center"/>
    </xf>
    <xf numFmtId="1" fontId="5" fillId="0" borderId="10" xfId="55" applyNumberFormat="1" applyFont="1" applyFill="1" applyBorder="1" applyAlignment="1" applyProtection="1">
      <alignment horizontal="center"/>
      <protection/>
    </xf>
    <xf numFmtId="164" fontId="5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12" fillId="0" borderId="0" xfId="0" applyFont="1" applyFill="1" applyAlignment="1">
      <alignment/>
    </xf>
    <xf numFmtId="0" fontId="12" fillId="33" borderId="0" xfId="0" applyFont="1" applyFill="1" applyAlignment="1">
      <alignment/>
    </xf>
    <xf numFmtId="0" fontId="12" fillId="0" borderId="0" xfId="0" applyFont="1" applyAlignment="1">
      <alignment/>
    </xf>
    <xf numFmtId="0" fontId="1" fillId="33" borderId="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2:T43"/>
  <sheetViews>
    <sheetView tabSelected="1" view="pageBreakPreview" zoomScale="82" zoomScaleNormal="80" zoomScaleSheetLayoutView="82" zoomScalePageLayoutView="0" workbookViewId="0" topLeftCell="A1">
      <selection activeCell="A6" sqref="A6:IV28"/>
    </sheetView>
  </sheetViews>
  <sheetFormatPr defaultColWidth="11.57421875" defaultRowHeight="12.75"/>
  <cols>
    <col min="1" max="1" width="31.140625" style="0" customWidth="1"/>
    <col min="2" max="2" width="14.140625" style="1" customWidth="1"/>
    <col min="3" max="3" width="13.00390625" style="1" customWidth="1"/>
    <col min="4" max="4" width="12.7109375" style="1" customWidth="1"/>
    <col min="5" max="5" width="14.28125" style="1" customWidth="1"/>
    <col min="6" max="6" width="12.00390625" style="1" customWidth="1"/>
    <col min="7" max="7" width="11.421875" style="1" customWidth="1"/>
    <col min="8" max="8" width="13.7109375" style="1" customWidth="1"/>
    <col min="9" max="9" width="12.7109375" style="1" customWidth="1"/>
    <col min="10" max="10" width="12.140625" style="1" customWidth="1"/>
    <col min="11" max="11" width="13.8515625" style="1" customWidth="1"/>
    <col min="12" max="12" width="12.7109375" style="1" customWidth="1"/>
    <col min="13" max="13" width="12.28125" style="1" customWidth="1"/>
    <col min="14" max="14" width="13.421875" style="1" customWidth="1"/>
    <col min="15" max="15" width="10.7109375" style="1" customWidth="1"/>
    <col min="16" max="16" width="8.28125" style="1" customWidth="1"/>
    <col min="17" max="17" width="9.57421875" style="0" customWidth="1"/>
    <col min="18" max="18" width="7.57421875" style="0" customWidth="1"/>
    <col min="19" max="19" width="13.00390625" style="0" customWidth="1"/>
    <col min="20" max="20" width="15.421875" style="0" customWidth="1"/>
    <col min="21" max="250" width="9.140625" style="0" customWidth="1"/>
  </cols>
  <sheetData>
    <row r="2" spans="1:19" ht="21.75" customHeight="1">
      <c r="A2" s="45" t="s">
        <v>0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2"/>
    </row>
    <row r="3" spans="1:19" ht="16.5">
      <c r="A3" s="3"/>
      <c r="B3" s="4"/>
      <c r="C3" s="4"/>
      <c r="D3" s="4"/>
      <c r="E3" s="4"/>
      <c r="F3" s="4"/>
      <c r="G3" s="5"/>
      <c r="H3" s="5"/>
      <c r="I3" s="4"/>
      <c r="J3" s="4"/>
      <c r="K3" s="4"/>
      <c r="L3" s="4"/>
      <c r="M3" s="4"/>
      <c r="N3" s="6"/>
      <c r="O3" s="6"/>
      <c r="P3" s="6"/>
      <c r="Q3" s="7"/>
      <c r="R3" s="7"/>
      <c r="S3" s="7"/>
    </row>
    <row r="4" spans="1:20" ht="50.25" customHeight="1">
      <c r="A4" s="46" t="s">
        <v>1</v>
      </c>
      <c r="B4" s="47" t="s">
        <v>2</v>
      </c>
      <c r="C4" s="47" t="s">
        <v>3</v>
      </c>
      <c r="D4" s="47" t="s">
        <v>4</v>
      </c>
      <c r="E4" s="47" t="s">
        <v>5</v>
      </c>
      <c r="F4" s="47" t="s">
        <v>6</v>
      </c>
      <c r="G4" s="47" t="s">
        <v>7</v>
      </c>
      <c r="H4" s="47" t="s">
        <v>8</v>
      </c>
      <c r="I4" s="47" t="s">
        <v>9</v>
      </c>
      <c r="J4" s="47" t="s">
        <v>10</v>
      </c>
      <c r="K4" s="47" t="s">
        <v>11</v>
      </c>
      <c r="L4" s="47" t="s">
        <v>10</v>
      </c>
      <c r="M4" s="47" t="s">
        <v>12</v>
      </c>
      <c r="N4" s="47" t="s">
        <v>10</v>
      </c>
      <c r="O4" s="48" t="s">
        <v>13</v>
      </c>
      <c r="P4" s="48"/>
      <c r="Q4" s="49" t="s">
        <v>14</v>
      </c>
      <c r="R4" s="49"/>
      <c r="S4" s="50" t="s">
        <v>15</v>
      </c>
      <c r="T4" s="50" t="s">
        <v>16</v>
      </c>
    </row>
    <row r="5" spans="1:20" ht="56.25" customHeight="1">
      <c r="A5" s="46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51" t="s">
        <v>17</v>
      </c>
      <c r="P5" s="51" t="s">
        <v>18</v>
      </c>
      <c r="Q5" s="52" t="s">
        <v>17</v>
      </c>
      <c r="R5" s="52"/>
      <c r="S5" s="50"/>
      <c r="T5" s="50"/>
    </row>
    <row r="6" spans="1:20" ht="24.75" customHeight="1">
      <c r="A6" s="10" t="s">
        <v>19</v>
      </c>
      <c r="B6" s="11">
        <v>2068</v>
      </c>
      <c r="C6" s="12">
        <v>2130</v>
      </c>
      <c r="D6" s="13">
        <f aca="true" t="shared" si="0" ref="D6:D28">C6/B6*100</f>
        <v>102.99806576402321</v>
      </c>
      <c r="E6" s="12">
        <v>2130</v>
      </c>
      <c r="F6" s="13">
        <f aca="true" t="shared" si="1" ref="F6:F28">E6/B6*100</f>
        <v>102.99806576402321</v>
      </c>
      <c r="G6" s="12">
        <v>2130</v>
      </c>
      <c r="H6" s="14">
        <f aca="true" t="shared" si="2" ref="H6:H28">G6/E6*100</f>
        <v>100</v>
      </c>
      <c r="I6" s="12">
        <v>1270</v>
      </c>
      <c r="J6" s="13">
        <f aca="true" t="shared" si="3" ref="J6:J28">I6/G6*100</f>
        <v>59.624413145539904</v>
      </c>
      <c r="K6" s="12">
        <f aca="true" t="shared" si="4" ref="K6:K28">G6-I6</f>
        <v>860</v>
      </c>
      <c r="L6" s="13">
        <f aca="true" t="shared" si="5" ref="L6:L28">K6/G6*100</f>
        <v>40.375586854460096</v>
      </c>
      <c r="M6" s="12">
        <v>860</v>
      </c>
      <c r="N6" s="13">
        <f aca="true" t="shared" si="6" ref="N6:N28">M6/G6*100</f>
        <v>40.375586854460096</v>
      </c>
      <c r="O6" s="15"/>
      <c r="P6" s="16">
        <f>O6/G6*100</f>
        <v>0</v>
      </c>
      <c r="Q6" s="17"/>
      <c r="R6" s="16">
        <f aca="true" t="shared" si="7" ref="R6:R28">Q6/G6*100</f>
        <v>0</v>
      </c>
      <c r="S6" s="18"/>
      <c r="T6" s="18">
        <v>7</v>
      </c>
    </row>
    <row r="7" spans="1:20" ht="24.75" customHeight="1">
      <c r="A7" s="19" t="s">
        <v>20</v>
      </c>
      <c r="B7" s="17">
        <v>1426</v>
      </c>
      <c r="C7" s="17">
        <v>1434</v>
      </c>
      <c r="D7" s="16">
        <f t="shared" si="0"/>
        <v>100.56100981767182</v>
      </c>
      <c r="E7" s="17">
        <v>1324</v>
      </c>
      <c r="F7" s="16">
        <f t="shared" si="1"/>
        <v>92.84712482468443</v>
      </c>
      <c r="G7" s="17">
        <v>1324</v>
      </c>
      <c r="H7" s="14">
        <f t="shared" si="2"/>
        <v>100</v>
      </c>
      <c r="I7" s="17">
        <v>875</v>
      </c>
      <c r="J7" s="20">
        <f t="shared" si="3"/>
        <v>66.08761329305136</v>
      </c>
      <c r="K7" s="12">
        <f t="shared" si="4"/>
        <v>449</v>
      </c>
      <c r="L7" s="20">
        <f t="shared" si="5"/>
        <v>33.91238670694864</v>
      </c>
      <c r="M7" s="17">
        <v>449</v>
      </c>
      <c r="N7" s="16">
        <f t="shared" si="6"/>
        <v>33.91238670694864</v>
      </c>
      <c r="O7"/>
      <c r="P7" s="16">
        <f>O7/G7*100</f>
        <v>0</v>
      </c>
      <c r="Q7" s="16"/>
      <c r="R7" s="16">
        <f t="shared" si="7"/>
        <v>0</v>
      </c>
      <c r="S7" s="16"/>
      <c r="T7" s="17">
        <v>1</v>
      </c>
    </row>
    <row r="8" spans="1:20" ht="24.75" customHeight="1">
      <c r="A8" s="19" t="s">
        <v>21</v>
      </c>
      <c r="B8" s="17">
        <v>3311</v>
      </c>
      <c r="C8" s="17">
        <v>3427</v>
      </c>
      <c r="D8" s="16">
        <f t="shared" si="0"/>
        <v>103.50347327091514</v>
      </c>
      <c r="E8" s="17">
        <v>3427</v>
      </c>
      <c r="F8" s="16">
        <f t="shared" si="1"/>
        <v>103.50347327091514</v>
      </c>
      <c r="G8" s="17">
        <v>3427</v>
      </c>
      <c r="H8" s="16">
        <f t="shared" si="2"/>
        <v>100</v>
      </c>
      <c r="I8" s="17">
        <v>2557</v>
      </c>
      <c r="J8" s="20">
        <f t="shared" si="3"/>
        <v>74.61336445871024</v>
      </c>
      <c r="K8" s="12">
        <f t="shared" si="4"/>
        <v>870</v>
      </c>
      <c r="L8" s="20">
        <f t="shared" si="5"/>
        <v>25.38663554128976</v>
      </c>
      <c r="M8" s="17">
        <v>754</v>
      </c>
      <c r="N8" s="16">
        <f t="shared" si="6"/>
        <v>22.001750802451124</v>
      </c>
      <c r="O8" s="17"/>
      <c r="P8" s="21">
        <f>O8/G8*100</f>
        <v>0</v>
      </c>
      <c r="Q8" s="16"/>
      <c r="R8" s="16">
        <f t="shared" si="7"/>
        <v>0</v>
      </c>
      <c r="S8" s="16"/>
      <c r="T8" s="17">
        <v>18</v>
      </c>
    </row>
    <row r="9" spans="1:20" s="1" customFormat="1" ht="24.75" customHeight="1">
      <c r="A9" s="22" t="s">
        <v>22</v>
      </c>
      <c r="B9" s="17">
        <v>3013</v>
      </c>
      <c r="C9" s="15">
        <v>3023</v>
      </c>
      <c r="D9" s="23">
        <f t="shared" si="0"/>
        <v>100.33189512114171</v>
      </c>
      <c r="E9" s="15">
        <v>2901</v>
      </c>
      <c r="F9" s="23">
        <f t="shared" si="1"/>
        <v>96.28277464321275</v>
      </c>
      <c r="G9" s="17">
        <v>2901</v>
      </c>
      <c r="H9" s="23">
        <f t="shared" si="2"/>
        <v>100</v>
      </c>
      <c r="I9" s="15">
        <v>2371</v>
      </c>
      <c r="J9" s="24">
        <f t="shared" si="3"/>
        <v>81.73043778007583</v>
      </c>
      <c r="K9" s="12">
        <f t="shared" si="4"/>
        <v>530</v>
      </c>
      <c r="L9" s="24">
        <f t="shared" si="5"/>
        <v>18.269562219924165</v>
      </c>
      <c r="M9" s="15">
        <v>530</v>
      </c>
      <c r="N9" s="23">
        <f t="shared" si="6"/>
        <v>18.269562219924165</v>
      </c>
      <c r="O9" s="15"/>
      <c r="P9" s="23">
        <v>0</v>
      </c>
      <c r="Q9" s="23"/>
      <c r="R9" s="23">
        <f t="shared" si="7"/>
        <v>0</v>
      </c>
      <c r="S9" s="23"/>
      <c r="T9" s="15">
        <v>17</v>
      </c>
    </row>
    <row r="10" spans="1:20" s="25" customFormat="1" ht="24.75" customHeight="1">
      <c r="A10" s="19" t="s">
        <v>23</v>
      </c>
      <c r="B10" s="17">
        <v>1381</v>
      </c>
      <c r="C10" s="15">
        <v>1524</v>
      </c>
      <c r="D10" s="23">
        <f t="shared" si="0"/>
        <v>110.35481535119477</v>
      </c>
      <c r="E10" s="15">
        <v>1524</v>
      </c>
      <c r="F10" s="23">
        <f t="shared" si="1"/>
        <v>110.35481535119477</v>
      </c>
      <c r="G10" s="16">
        <v>1524</v>
      </c>
      <c r="H10" s="23">
        <f t="shared" si="2"/>
        <v>100</v>
      </c>
      <c r="I10" s="23">
        <v>1138</v>
      </c>
      <c r="J10" s="24">
        <f t="shared" si="3"/>
        <v>74.67191601049869</v>
      </c>
      <c r="K10" s="23">
        <f t="shared" si="4"/>
        <v>386</v>
      </c>
      <c r="L10" s="24">
        <f t="shared" si="5"/>
        <v>25.32808398950131</v>
      </c>
      <c r="M10" s="15">
        <v>386</v>
      </c>
      <c r="N10" s="23">
        <f t="shared" si="6"/>
        <v>25.32808398950131</v>
      </c>
      <c r="O10" s="15"/>
      <c r="P10" s="23">
        <f aca="true" t="shared" si="8" ref="P10:P28">O10/G10*100</f>
        <v>0</v>
      </c>
      <c r="Q10" s="23"/>
      <c r="R10" s="23">
        <f t="shared" si="7"/>
        <v>0</v>
      </c>
      <c r="S10" s="23"/>
      <c r="T10" s="15">
        <v>11</v>
      </c>
    </row>
    <row r="11" spans="1:20" s="1" customFormat="1" ht="24.75" customHeight="1">
      <c r="A11" s="22" t="s">
        <v>24</v>
      </c>
      <c r="B11" s="17">
        <v>3235</v>
      </c>
      <c r="C11" s="15">
        <v>3235</v>
      </c>
      <c r="D11" s="23">
        <f t="shared" si="0"/>
        <v>100</v>
      </c>
      <c r="E11" s="15">
        <v>2444</v>
      </c>
      <c r="F11" s="23">
        <f t="shared" si="1"/>
        <v>75.54868624420402</v>
      </c>
      <c r="G11" s="15">
        <v>2444</v>
      </c>
      <c r="H11" s="23">
        <f t="shared" si="2"/>
        <v>100</v>
      </c>
      <c r="I11" s="15">
        <v>1885</v>
      </c>
      <c r="J11" s="24">
        <f t="shared" si="3"/>
        <v>77.12765957446808</v>
      </c>
      <c r="K11" s="15">
        <f t="shared" si="4"/>
        <v>559</v>
      </c>
      <c r="L11" s="24">
        <f t="shared" si="5"/>
        <v>22.872340425531913</v>
      </c>
      <c r="M11" s="15">
        <v>559</v>
      </c>
      <c r="N11" s="23">
        <f t="shared" si="6"/>
        <v>22.872340425531913</v>
      </c>
      <c r="O11" s="15"/>
      <c r="P11" s="26">
        <f t="shared" si="8"/>
        <v>0</v>
      </c>
      <c r="Q11" s="23"/>
      <c r="R11" s="23">
        <f t="shared" si="7"/>
        <v>0</v>
      </c>
      <c r="S11" s="23"/>
      <c r="T11" s="15">
        <v>3</v>
      </c>
    </row>
    <row r="12" spans="1:20" s="1" customFormat="1" ht="24.75" customHeight="1">
      <c r="A12" s="22" t="s">
        <v>25</v>
      </c>
      <c r="B12" s="17">
        <v>2215</v>
      </c>
      <c r="C12" s="15">
        <v>1927</v>
      </c>
      <c r="D12" s="23">
        <f t="shared" si="0"/>
        <v>86.99774266365688</v>
      </c>
      <c r="E12" s="15">
        <v>1719</v>
      </c>
      <c r="F12" s="23">
        <f t="shared" si="1"/>
        <v>77.60722347629797</v>
      </c>
      <c r="G12" s="15">
        <v>1719</v>
      </c>
      <c r="H12" s="23">
        <f t="shared" si="2"/>
        <v>100</v>
      </c>
      <c r="I12" s="15">
        <v>1068</v>
      </c>
      <c r="J12" s="24">
        <f t="shared" si="3"/>
        <v>62.129144851657934</v>
      </c>
      <c r="K12" s="15">
        <f t="shared" si="4"/>
        <v>651</v>
      </c>
      <c r="L12" s="24">
        <f t="shared" si="5"/>
        <v>37.87085514834206</v>
      </c>
      <c r="M12" s="15">
        <v>651</v>
      </c>
      <c r="N12" s="23">
        <f t="shared" si="6"/>
        <v>37.87085514834206</v>
      </c>
      <c r="O12" s="15"/>
      <c r="P12" s="23">
        <f t="shared" si="8"/>
        <v>0</v>
      </c>
      <c r="Q12" s="23"/>
      <c r="R12" s="23">
        <f t="shared" si="7"/>
        <v>0</v>
      </c>
      <c r="S12" s="23"/>
      <c r="T12" s="15">
        <v>2</v>
      </c>
    </row>
    <row r="13" spans="1:20" s="1" customFormat="1" ht="24.75" customHeight="1">
      <c r="A13" s="22" t="s">
        <v>26</v>
      </c>
      <c r="B13" s="17">
        <v>2793</v>
      </c>
      <c r="C13" s="15">
        <v>2809</v>
      </c>
      <c r="D13" s="23">
        <f t="shared" si="0"/>
        <v>100.57286072323666</v>
      </c>
      <c r="E13" s="27">
        <v>2566</v>
      </c>
      <c r="F13" s="23">
        <f t="shared" si="1"/>
        <v>91.87253848907984</v>
      </c>
      <c r="G13" s="15">
        <v>2566</v>
      </c>
      <c r="H13" s="23">
        <f t="shared" si="2"/>
        <v>100</v>
      </c>
      <c r="I13" s="15">
        <v>2136</v>
      </c>
      <c r="J13" s="24">
        <f t="shared" si="3"/>
        <v>83.24240062353859</v>
      </c>
      <c r="K13" s="15">
        <f t="shared" si="4"/>
        <v>430</v>
      </c>
      <c r="L13" s="24">
        <f t="shared" si="5"/>
        <v>16.757599376461418</v>
      </c>
      <c r="M13" s="15">
        <v>400</v>
      </c>
      <c r="N13" s="23">
        <f t="shared" si="6"/>
        <v>15.58846453624318</v>
      </c>
      <c r="O13" s="15"/>
      <c r="P13" s="23">
        <f t="shared" si="8"/>
        <v>0</v>
      </c>
      <c r="Q13" s="23"/>
      <c r="R13" s="23">
        <f t="shared" si="7"/>
        <v>0</v>
      </c>
      <c r="S13" s="23">
        <v>30</v>
      </c>
      <c r="T13" s="15">
        <v>8</v>
      </c>
    </row>
    <row r="14" spans="1:20" s="1" customFormat="1" ht="24.75" customHeight="1">
      <c r="A14" s="22" t="s">
        <v>27</v>
      </c>
      <c r="B14" s="17">
        <v>2281</v>
      </c>
      <c r="C14" s="15">
        <v>2281</v>
      </c>
      <c r="D14" s="23">
        <f t="shared" si="0"/>
        <v>100</v>
      </c>
      <c r="E14" s="15">
        <v>2281</v>
      </c>
      <c r="F14" s="23">
        <f t="shared" si="1"/>
        <v>100</v>
      </c>
      <c r="G14" s="15">
        <v>2281</v>
      </c>
      <c r="H14" s="23">
        <f t="shared" si="2"/>
        <v>100</v>
      </c>
      <c r="I14" s="15">
        <v>1720</v>
      </c>
      <c r="J14" s="24">
        <f t="shared" si="3"/>
        <v>75.40552389302937</v>
      </c>
      <c r="K14" s="15">
        <f t="shared" si="4"/>
        <v>561</v>
      </c>
      <c r="L14" s="24">
        <f t="shared" si="5"/>
        <v>24.594476106970628</v>
      </c>
      <c r="M14" s="15">
        <v>561</v>
      </c>
      <c r="N14" s="23">
        <f t="shared" si="6"/>
        <v>24.594476106970628</v>
      </c>
      <c r="O14" s="15"/>
      <c r="P14" s="23">
        <f t="shared" si="8"/>
        <v>0</v>
      </c>
      <c r="R14" s="23">
        <f t="shared" si="7"/>
        <v>0</v>
      </c>
      <c r="S14" s="28">
        <v>63</v>
      </c>
      <c r="T14" s="15">
        <v>1</v>
      </c>
    </row>
    <row r="15" spans="1:20" s="1" customFormat="1" ht="24.75" customHeight="1">
      <c r="A15" s="22" t="s">
        <v>28</v>
      </c>
      <c r="B15" s="17">
        <v>692</v>
      </c>
      <c r="C15" s="15">
        <v>730</v>
      </c>
      <c r="D15" s="23">
        <f t="shared" si="0"/>
        <v>105.49132947976878</v>
      </c>
      <c r="E15" s="15">
        <v>730</v>
      </c>
      <c r="F15" s="23">
        <f t="shared" si="1"/>
        <v>105.49132947976878</v>
      </c>
      <c r="G15" s="15">
        <v>730</v>
      </c>
      <c r="H15" s="23">
        <f t="shared" si="2"/>
        <v>100</v>
      </c>
      <c r="I15" s="15">
        <v>691</v>
      </c>
      <c r="J15" s="24">
        <f t="shared" si="3"/>
        <v>94.65753424657535</v>
      </c>
      <c r="K15" s="15">
        <f t="shared" si="4"/>
        <v>39</v>
      </c>
      <c r="L15" s="24">
        <f t="shared" si="5"/>
        <v>5.342465753424658</v>
      </c>
      <c r="M15" s="15">
        <v>39</v>
      </c>
      <c r="N15" s="23">
        <f t="shared" si="6"/>
        <v>5.342465753424658</v>
      </c>
      <c r="O15" s="15"/>
      <c r="P15" s="23">
        <f t="shared" si="8"/>
        <v>0</v>
      </c>
      <c r="Q15" s="23"/>
      <c r="R15" s="23">
        <f t="shared" si="7"/>
        <v>0</v>
      </c>
      <c r="S15" s="23"/>
      <c r="T15" s="15">
        <v>1</v>
      </c>
    </row>
    <row r="16" spans="1:20" s="1" customFormat="1" ht="24.75" customHeight="1">
      <c r="A16" s="22" t="s">
        <v>41</v>
      </c>
      <c r="B16" s="17">
        <v>1579</v>
      </c>
      <c r="C16" s="15">
        <v>1515</v>
      </c>
      <c r="D16" s="23">
        <f t="shared" si="0"/>
        <v>95.94680177327423</v>
      </c>
      <c r="E16" s="15">
        <v>1295</v>
      </c>
      <c r="F16" s="23">
        <f t="shared" si="1"/>
        <v>82.01393286890438</v>
      </c>
      <c r="G16" s="15">
        <v>1295</v>
      </c>
      <c r="H16" s="23">
        <f t="shared" si="2"/>
        <v>100</v>
      </c>
      <c r="I16" s="15">
        <v>1028</v>
      </c>
      <c r="J16" s="24">
        <f t="shared" si="3"/>
        <v>79.38223938223939</v>
      </c>
      <c r="K16" s="15">
        <f t="shared" si="4"/>
        <v>267</v>
      </c>
      <c r="L16" s="24">
        <f t="shared" si="5"/>
        <v>20.617760617760617</v>
      </c>
      <c r="M16" s="15">
        <v>267</v>
      </c>
      <c r="N16" s="23">
        <f t="shared" si="6"/>
        <v>20.617760617760617</v>
      </c>
      <c r="O16" s="15"/>
      <c r="P16" s="23">
        <f t="shared" si="8"/>
        <v>0</v>
      </c>
      <c r="Q16" s="23"/>
      <c r="R16" s="23">
        <f t="shared" si="7"/>
        <v>0</v>
      </c>
      <c r="S16" s="23"/>
      <c r="T16" s="15">
        <v>3</v>
      </c>
    </row>
    <row r="17" spans="1:20" s="1" customFormat="1" ht="24.75" customHeight="1">
      <c r="A17" s="22" t="s">
        <v>29</v>
      </c>
      <c r="B17" s="17">
        <v>1997</v>
      </c>
      <c r="C17" s="15">
        <v>1997</v>
      </c>
      <c r="D17" s="23">
        <f t="shared" si="0"/>
        <v>100</v>
      </c>
      <c r="E17" s="15">
        <v>1851</v>
      </c>
      <c r="F17" s="23">
        <f t="shared" si="1"/>
        <v>92.68903355032549</v>
      </c>
      <c r="G17" s="15">
        <v>1851</v>
      </c>
      <c r="H17" s="23">
        <f t="shared" si="2"/>
        <v>100</v>
      </c>
      <c r="I17" s="15">
        <v>1116</v>
      </c>
      <c r="J17" s="24">
        <f t="shared" si="3"/>
        <v>60.29173419773096</v>
      </c>
      <c r="K17" s="15">
        <f t="shared" si="4"/>
        <v>735</v>
      </c>
      <c r="L17" s="24">
        <f t="shared" si="5"/>
        <v>39.70826580226905</v>
      </c>
      <c r="M17" s="15">
        <v>675</v>
      </c>
      <c r="N17" s="23">
        <f t="shared" si="6"/>
        <v>36.466774716369535</v>
      </c>
      <c r="O17" s="15">
        <v>205</v>
      </c>
      <c r="P17" s="23">
        <f t="shared" si="8"/>
        <v>11.075094543490005</v>
      </c>
      <c r="Q17" s="23">
        <v>6</v>
      </c>
      <c r="R17" s="23">
        <f t="shared" si="7"/>
        <v>0.3241491085899514</v>
      </c>
      <c r="S17" s="23"/>
      <c r="T17" s="15">
        <v>10</v>
      </c>
    </row>
    <row r="18" spans="1:20" s="1" customFormat="1" ht="24.75" customHeight="1">
      <c r="A18" s="22" t="s">
        <v>30</v>
      </c>
      <c r="B18" s="17">
        <v>2796</v>
      </c>
      <c r="C18" s="15">
        <v>2797</v>
      </c>
      <c r="D18" s="23">
        <f t="shared" si="0"/>
        <v>100.03576537911303</v>
      </c>
      <c r="E18" s="15">
        <v>2797</v>
      </c>
      <c r="F18" s="23">
        <f t="shared" si="1"/>
        <v>100.03576537911303</v>
      </c>
      <c r="G18" s="15">
        <v>2797</v>
      </c>
      <c r="H18" s="23">
        <f t="shared" si="2"/>
        <v>100</v>
      </c>
      <c r="I18" s="15">
        <v>1722</v>
      </c>
      <c r="J18" s="24">
        <f t="shared" si="3"/>
        <v>61.56596353235609</v>
      </c>
      <c r="K18" s="15">
        <f t="shared" si="4"/>
        <v>1075</v>
      </c>
      <c r="L18" s="24">
        <f t="shared" si="5"/>
        <v>38.43403646764391</v>
      </c>
      <c r="M18" s="15">
        <v>1075</v>
      </c>
      <c r="N18" s="23">
        <f t="shared" si="6"/>
        <v>38.43403646764391</v>
      </c>
      <c r="O18" s="15"/>
      <c r="P18" s="23">
        <f t="shared" si="8"/>
        <v>0</v>
      </c>
      <c r="Q18" s="23"/>
      <c r="R18" s="23">
        <f t="shared" si="7"/>
        <v>0</v>
      </c>
      <c r="S18" s="23"/>
      <c r="T18" s="15">
        <v>15</v>
      </c>
    </row>
    <row r="19" spans="1:20" s="1" customFormat="1" ht="24.75" customHeight="1">
      <c r="A19" s="22" t="s">
        <v>31</v>
      </c>
      <c r="B19" s="17">
        <v>3011</v>
      </c>
      <c r="C19" s="15">
        <v>3134</v>
      </c>
      <c r="D19" s="23">
        <f t="shared" si="0"/>
        <v>104.08502158751244</v>
      </c>
      <c r="E19" s="15">
        <v>2883</v>
      </c>
      <c r="F19" s="23">
        <f t="shared" si="1"/>
        <v>95.74892062437729</v>
      </c>
      <c r="G19" s="15">
        <v>2883</v>
      </c>
      <c r="H19" s="23">
        <f t="shared" si="2"/>
        <v>100</v>
      </c>
      <c r="I19" s="15">
        <v>2029</v>
      </c>
      <c r="J19" s="24">
        <f t="shared" si="3"/>
        <v>70.37807839056538</v>
      </c>
      <c r="K19" s="15">
        <f t="shared" si="4"/>
        <v>854</v>
      </c>
      <c r="L19" s="24">
        <f t="shared" si="5"/>
        <v>29.621921609434615</v>
      </c>
      <c r="M19" s="15">
        <v>854</v>
      </c>
      <c r="N19" s="23">
        <f t="shared" si="6"/>
        <v>29.621921609434615</v>
      </c>
      <c r="O19" s="15"/>
      <c r="P19" s="23">
        <f t="shared" si="8"/>
        <v>0</v>
      </c>
      <c r="Q19" s="23"/>
      <c r="R19" s="23">
        <f t="shared" si="7"/>
        <v>0</v>
      </c>
      <c r="S19" s="23"/>
      <c r="T19" s="15">
        <v>7</v>
      </c>
    </row>
    <row r="20" spans="1:20" s="1" customFormat="1" ht="24.75" customHeight="1">
      <c r="A20" s="22" t="s">
        <v>32</v>
      </c>
      <c r="B20" s="17">
        <v>3199</v>
      </c>
      <c r="C20" s="15">
        <v>2528</v>
      </c>
      <c r="D20" s="23">
        <f t="shared" si="0"/>
        <v>79.02469521725538</v>
      </c>
      <c r="E20" s="15">
        <v>2339</v>
      </c>
      <c r="F20" s="23">
        <f t="shared" si="1"/>
        <v>73.11659893716786</v>
      </c>
      <c r="G20" s="15">
        <v>2339</v>
      </c>
      <c r="H20" s="23">
        <f t="shared" si="2"/>
        <v>100</v>
      </c>
      <c r="I20" s="15">
        <v>1729</v>
      </c>
      <c r="J20" s="24">
        <f t="shared" si="3"/>
        <v>73.92047883710987</v>
      </c>
      <c r="K20" s="15">
        <f t="shared" si="4"/>
        <v>610</v>
      </c>
      <c r="L20" s="24">
        <f t="shared" si="5"/>
        <v>26.079521162890124</v>
      </c>
      <c r="M20" s="15">
        <v>610</v>
      </c>
      <c r="N20" s="23">
        <f t="shared" si="6"/>
        <v>26.079521162890124</v>
      </c>
      <c r="O20" s="15"/>
      <c r="P20" s="23">
        <f t="shared" si="8"/>
        <v>0</v>
      </c>
      <c r="Q20" s="23"/>
      <c r="R20" s="23">
        <f t="shared" si="7"/>
        <v>0</v>
      </c>
      <c r="S20" s="23"/>
      <c r="T20" s="15">
        <v>11</v>
      </c>
    </row>
    <row r="21" spans="1:20" s="1" customFormat="1" ht="24.75" customHeight="1">
      <c r="A21" s="22" t="s">
        <v>33</v>
      </c>
      <c r="B21" s="17">
        <v>2334</v>
      </c>
      <c r="C21" s="15">
        <v>2409</v>
      </c>
      <c r="D21" s="23">
        <f t="shared" si="0"/>
        <v>103.2133676092545</v>
      </c>
      <c r="E21" s="29">
        <v>2409</v>
      </c>
      <c r="F21" s="23">
        <f t="shared" si="1"/>
        <v>103.2133676092545</v>
      </c>
      <c r="G21" s="29">
        <v>2409</v>
      </c>
      <c r="H21" s="23">
        <f t="shared" si="2"/>
        <v>100</v>
      </c>
      <c r="I21" s="15">
        <v>1750</v>
      </c>
      <c r="J21" s="24">
        <f t="shared" si="3"/>
        <v>72.64425072644251</v>
      </c>
      <c r="K21" s="15">
        <f t="shared" si="4"/>
        <v>659</v>
      </c>
      <c r="L21" s="24">
        <f t="shared" si="5"/>
        <v>27.355749273557496</v>
      </c>
      <c r="M21" s="15">
        <v>659</v>
      </c>
      <c r="N21" s="23">
        <f t="shared" si="6"/>
        <v>27.355749273557496</v>
      </c>
      <c r="O21" s="15"/>
      <c r="P21" s="23">
        <f t="shared" si="8"/>
        <v>0</v>
      </c>
      <c r="Q21" s="23"/>
      <c r="R21" s="23">
        <f t="shared" si="7"/>
        <v>0</v>
      </c>
      <c r="S21" s="23"/>
      <c r="T21" s="15">
        <v>5</v>
      </c>
    </row>
    <row r="22" spans="1:20" s="1" customFormat="1" ht="24.75" customHeight="1">
      <c r="A22" s="22" t="s">
        <v>34</v>
      </c>
      <c r="B22" s="17">
        <v>2066</v>
      </c>
      <c r="C22" s="15">
        <v>2068</v>
      </c>
      <c r="D22" s="23">
        <f t="shared" si="0"/>
        <v>100.09680542110357</v>
      </c>
      <c r="E22" s="15">
        <v>1718</v>
      </c>
      <c r="F22" s="23">
        <f t="shared" si="1"/>
        <v>83.15585672797677</v>
      </c>
      <c r="G22" s="15">
        <v>1548</v>
      </c>
      <c r="H22" s="23">
        <f t="shared" si="2"/>
        <v>90.104772991851</v>
      </c>
      <c r="I22" s="30">
        <v>1147</v>
      </c>
      <c r="J22" s="24">
        <f t="shared" si="3"/>
        <v>74.09560723514211</v>
      </c>
      <c r="K22" s="15">
        <f t="shared" si="4"/>
        <v>401</v>
      </c>
      <c r="L22" s="24">
        <f t="shared" si="5"/>
        <v>25.90439276485788</v>
      </c>
      <c r="M22" s="15">
        <v>401</v>
      </c>
      <c r="N22" s="23">
        <f t="shared" si="6"/>
        <v>25.90439276485788</v>
      </c>
      <c r="O22" s="15"/>
      <c r="P22" s="23">
        <f t="shared" si="8"/>
        <v>0</v>
      </c>
      <c r="Q22" s="23"/>
      <c r="R22" s="23">
        <f t="shared" si="7"/>
        <v>0</v>
      </c>
      <c r="S22" s="23"/>
      <c r="T22" s="15">
        <v>5</v>
      </c>
    </row>
    <row r="23" spans="1:20" s="1" customFormat="1" ht="24.75" customHeight="1">
      <c r="A23" s="22" t="s">
        <v>35</v>
      </c>
      <c r="B23" s="17">
        <v>685</v>
      </c>
      <c r="C23" s="15">
        <v>430</v>
      </c>
      <c r="D23" s="23">
        <f t="shared" si="0"/>
        <v>62.77372262773723</v>
      </c>
      <c r="E23" s="15">
        <v>430</v>
      </c>
      <c r="F23" s="23">
        <f t="shared" si="1"/>
        <v>62.77372262773723</v>
      </c>
      <c r="G23" s="15">
        <v>430</v>
      </c>
      <c r="H23" s="23">
        <f t="shared" si="2"/>
        <v>100</v>
      </c>
      <c r="I23" s="15">
        <v>370</v>
      </c>
      <c r="J23" s="24">
        <f t="shared" si="3"/>
        <v>86.04651162790698</v>
      </c>
      <c r="K23" s="15">
        <f t="shared" si="4"/>
        <v>60</v>
      </c>
      <c r="L23" s="24">
        <f t="shared" si="5"/>
        <v>13.953488372093023</v>
      </c>
      <c r="M23" s="15">
        <v>60</v>
      </c>
      <c r="N23" s="23">
        <f t="shared" si="6"/>
        <v>13.953488372093023</v>
      </c>
      <c r="O23" s="15"/>
      <c r="P23" s="23">
        <f t="shared" si="8"/>
        <v>0</v>
      </c>
      <c r="Q23" s="23"/>
      <c r="R23" s="23">
        <f t="shared" si="7"/>
        <v>0</v>
      </c>
      <c r="S23" s="23"/>
      <c r="T23" s="15">
        <v>0</v>
      </c>
    </row>
    <row r="24" spans="1:20" s="1" customFormat="1" ht="24.75" customHeight="1">
      <c r="A24" s="22" t="s">
        <v>36</v>
      </c>
      <c r="B24" s="17">
        <v>1885</v>
      </c>
      <c r="C24" s="15">
        <v>1905</v>
      </c>
      <c r="D24" s="23">
        <f t="shared" si="0"/>
        <v>101.06100795755968</v>
      </c>
      <c r="E24" s="15">
        <v>1905</v>
      </c>
      <c r="F24" s="23">
        <f t="shared" si="1"/>
        <v>101.06100795755968</v>
      </c>
      <c r="G24" s="15">
        <v>1905</v>
      </c>
      <c r="H24" s="23">
        <f t="shared" si="2"/>
        <v>100</v>
      </c>
      <c r="I24" s="15">
        <v>1478</v>
      </c>
      <c r="J24" s="24">
        <f t="shared" si="3"/>
        <v>77.58530183727034</v>
      </c>
      <c r="K24" s="15">
        <f t="shared" si="4"/>
        <v>427</v>
      </c>
      <c r="L24" s="24">
        <f t="shared" si="5"/>
        <v>22.41469816272966</v>
      </c>
      <c r="M24" s="23">
        <v>427</v>
      </c>
      <c r="N24" s="23">
        <f t="shared" si="6"/>
        <v>22.41469816272966</v>
      </c>
      <c r="O24" s="15"/>
      <c r="P24" s="23">
        <f t="shared" si="8"/>
        <v>0</v>
      </c>
      <c r="Q24" s="23"/>
      <c r="R24" s="23">
        <f t="shared" si="7"/>
        <v>0</v>
      </c>
      <c r="S24" s="23"/>
      <c r="T24" s="15">
        <v>1</v>
      </c>
    </row>
    <row r="25" spans="1:20" s="1" customFormat="1" ht="24.75" customHeight="1">
      <c r="A25" s="22" t="s">
        <v>37</v>
      </c>
      <c r="B25" s="17">
        <v>3999</v>
      </c>
      <c r="C25" s="15">
        <v>4000</v>
      </c>
      <c r="D25" s="23">
        <f t="shared" si="0"/>
        <v>100.0250062515629</v>
      </c>
      <c r="E25" s="15">
        <v>4000</v>
      </c>
      <c r="F25" s="23">
        <f t="shared" si="1"/>
        <v>100.0250062515629</v>
      </c>
      <c r="G25" s="15">
        <v>4000</v>
      </c>
      <c r="H25" s="23">
        <f t="shared" si="2"/>
        <v>100</v>
      </c>
      <c r="I25" s="15">
        <v>3045</v>
      </c>
      <c r="J25" s="24">
        <f t="shared" si="3"/>
        <v>76.125</v>
      </c>
      <c r="K25" s="15">
        <f t="shared" si="4"/>
        <v>955</v>
      </c>
      <c r="L25" s="24">
        <f t="shared" si="5"/>
        <v>23.875</v>
      </c>
      <c r="M25" s="15">
        <v>955</v>
      </c>
      <c r="N25" s="23">
        <f t="shared" si="6"/>
        <v>23.875</v>
      </c>
      <c r="O25" s="15"/>
      <c r="P25" s="23">
        <f t="shared" si="8"/>
        <v>0</v>
      </c>
      <c r="Q25" s="23"/>
      <c r="R25" s="23">
        <f t="shared" si="7"/>
        <v>0</v>
      </c>
      <c r="S25" s="23"/>
      <c r="T25" s="15">
        <v>8</v>
      </c>
    </row>
    <row r="26" spans="1:20" s="1" customFormat="1" ht="24.75" customHeight="1">
      <c r="A26" s="22" t="s">
        <v>38</v>
      </c>
      <c r="B26" s="17">
        <v>2145</v>
      </c>
      <c r="C26" s="15">
        <v>2145</v>
      </c>
      <c r="D26" s="23">
        <f t="shared" si="0"/>
        <v>100</v>
      </c>
      <c r="E26" s="15">
        <v>1752</v>
      </c>
      <c r="F26" s="23">
        <f t="shared" si="1"/>
        <v>81.67832167832168</v>
      </c>
      <c r="G26" s="15">
        <v>1752</v>
      </c>
      <c r="H26" s="23">
        <f t="shared" si="2"/>
        <v>100</v>
      </c>
      <c r="I26" s="15">
        <v>1697</v>
      </c>
      <c r="J26" s="24">
        <f t="shared" si="3"/>
        <v>96.8607305936073</v>
      </c>
      <c r="K26" s="15">
        <f t="shared" si="4"/>
        <v>55</v>
      </c>
      <c r="L26" s="24">
        <f t="shared" si="5"/>
        <v>3.139269406392694</v>
      </c>
      <c r="M26" s="15">
        <v>55</v>
      </c>
      <c r="N26" s="23">
        <f t="shared" si="6"/>
        <v>3.139269406392694</v>
      </c>
      <c r="O26" s="15"/>
      <c r="P26" s="23">
        <f t="shared" si="8"/>
        <v>0</v>
      </c>
      <c r="Q26" s="23"/>
      <c r="R26" s="23">
        <f t="shared" si="7"/>
        <v>0</v>
      </c>
      <c r="S26" s="23"/>
      <c r="T26" s="15">
        <v>10</v>
      </c>
    </row>
    <row r="27" spans="1:20" s="1" customFormat="1" ht="24.75" customHeight="1">
      <c r="A27" s="31" t="s">
        <v>39</v>
      </c>
      <c r="B27" s="9">
        <f>SUM(B6:B26)</f>
        <v>48111</v>
      </c>
      <c r="C27" s="8">
        <f>SUM(C6:C26)</f>
        <v>47448</v>
      </c>
      <c r="D27" s="32">
        <f t="shared" si="0"/>
        <v>98.62193677121655</v>
      </c>
      <c r="E27" s="8">
        <f>SUM(E6:E26)</f>
        <v>44425</v>
      </c>
      <c r="F27" s="32">
        <f t="shared" si="1"/>
        <v>92.33855043545135</v>
      </c>
      <c r="G27" s="8">
        <f>SUM(G6:G26)</f>
        <v>44255</v>
      </c>
      <c r="H27" s="32">
        <f t="shared" si="2"/>
        <v>99.61733258300507</v>
      </c>
      <c r="I27" s="8">
        <f>SUM(I6:I26)</f>
        <v>32822</v>
      </c>
      <c r="J27" s="33">
        <f t="shared" si="3"/>
        <v>74.16563100214665</v>
      </c>
      <c r="K27" s="8">
        <f t="shared" si="4"/>
        <v>11433</v>
      </c>
      <c r="L27" s="33">
        <f t="shared" si="5"/>
        <v>25.834368997853353</v>
      </c>
      <c r="M27" s="8">
        <f>SUM(M6:M26)</f>
        <v>11227</v>
      </c>
      <c r="N27" s="32">
        <f t="shared" si="6"/>
        <v>25.3688848717659</v>
      </c>
      <c r="O27" s="8">
        <f>SUM(O6:O26)</f>
        <v>205</v>
      </c>
      <c r="P27" s="34">
        <f t="shared" si="8"/>
        <v>0.46322449440741154</v>
      </c>
      <c r="Q27" s="8">
        <f>SUM(Q6:Q26)</f>
        <v>6</v>
      </c>
      <c r="R27" s="32">
        <f t="shared" si="7"/>
        <v>0.013557790080216925</v>
      </c>
      <c r="S27" s="32">
        <f>SUM(S6:S26)</f>
        <v>93</v>
      </c>
      <c r="T27" s="8">
        <f>SUM(T6:T26)</f>
        <v>144</v>
      </c>
    </row>
    <row r="28" spans="1:20" s="1" customFormat="1" ht="24.75" customHeight="1">
      <c r="A28" s="31" t="s">
        <v>40</v>
      </c>
      <c r="B28" s="8">
        <v>49185</v>
      </c>
      <c r="C28" s="8">
        <v>48695</v>
      </c>
      <c r="D28" s="32">
        <f t="shared" si="0"/>
        <v>99.00376130934228</v>
      </c>
      <c r="E28" s="8">
        <v>45480</v>
      </c>
      <c r="F28" s="32">
        <f t="shared" si="1"/>
        <v>92.46721561451662</v>
      </c>
      <c r="G28" s="8">
        <v>45258</v>
      </c>
      <c r="H28" s="32">
        <f t="shared" si="2"/>
        <v>99.51187335092348</v>
      </c>
      <c r="I28" s="8">
        <v>29517</v>
      </c>
      <c r="J28" s="32">
        <f t="shared" si="3"/>
        <v>65.21940872331965</v>
      </c>
      <c r="K28" s="8">
        <f t="shared" si="4"/>
        <v>15741</v>
      </c>
      <c r="L28" s="32">
        <f t="shared" si="5"/>
        <v>34.78059127668037</v>
      </c>
      <c r="M28" s="8">
        <v>15020</v>
      </c>
      <c r="N28" s="32">
        <f t="shared" si="6"/>
        <v>33.18750276194264</v>
      </c>
      <c r="O28" s="8">
        <v>680</v>
      </c>
      <c r="P28" s="32">
        <f t="shared" si="8"/>
        <v>1.5024967961465376</v>
      </c>
      <c r="Q28" s="8">
        <v>131</v>
      </c>
      <c r="R28" s="34">
        <f t="shared" si="7"/>
        <v>0.2894515886694065</v>
      </c>
      <c r="S28" s="8">
        <v>305</v>
      </c>
      <c r="T28" s="35">
        <v>96</v>
      </c>
    </row>
    <row r="29" spans="1:20" s="1" customFormat="1" ht="12.75">
      <c r="A29" s="36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</row>
    <row r="30" spans="1:20" ht="12.75">
      <c r="A30" s="37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</row>
    <row r="31" spans="1:20" ht="12.75">
      <c r="A31" s="38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8"/>
      <c r="R31" s="38"/>
      <c r="S31" s="38"/>
      <c r="T31" s="37"/>
    </row>
    <row r="32" spans="2:20" ht="12.75"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 s="36"/>
      <c r="Q32" s="38"/>
      <c r="R32" s="38"/>
      <c r="S32" s="38"/>
      <c r="T32" s="37"/>
    </row>
    <row r="33" spans="2:20" ht="18"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 s="39"/>
      <c r="Q33" s="40"/>
      <c r="R33" s="40"/>
      <c r="S33" s="41"/>
      <c r="T33" s="37"/>
    </row>
    <row r="34" spans="2:20" ht="12.75"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 s="36"/>
      <c r="Q34" s="38"/>
      <c r="R34" s="38"/>
      <c r="S34" s="38"/>
      <c r="T34" s="37"/>
    </row>
    <row r="35" spans="2:20" ht="12.75"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 s="36"/>
      <c r="Q35" s="38"/>
      <c r="R35" s="38"/>
      <c r="S35" s="38"/>
      <c r="T35" s="37"/>
    </row>
    <row r="36" spans="2:20" ht="12.75"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 s="36"/>
      <c r="Q36" s="38"/>
      <c r="R36" s="38"/>
      <c r="S36" s="38"/>
      <c r="T36" s="37"/>
    </row>
    <row r="37" spans="2:20" ht="15"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 s="42"/>
      <c r="Q37" s="43"/>
      <c r="R37" s="43"/>
      <c r="S37" s="43"/>
      <c r="T37" s="44"/>
    </row>
    <row r="38" spans="2:15" ht="12.75">
      <c r="B38"/>
      <c r="C38"/>
      <c r="D38"/>
      <c r="E38"/>
      <c r="F38"/>
      <c r="G38"/>
      <c r="H38"/>
      <c r="I38"/>
      <c r="J38"/>
      <c r="K38"/>
      <c r="L38"/>
      <c r="M38"/>
      <c r="N38"/>
      <c r="O38"/>
    </row>
    <row r="39" spans="2:15" ht="12.75">
      <c r="B39"/>
      <c r="C39"/>
      <c r="D39"/>
      <c r="E39"/>
      <c r="F39"/>
      <c r="G39"/>
      <c r="H39"/>
      <c r="I39"/>
      <c r="J39"/>
      <c r="K39"/>
      <c r="L39"/>
      <c r="M39"/>
      <c r="N39"/>
      <c r="O39"/>
    </row>
    <row r="40" spans="2:15" ht="12.75">
      <c r="B40"/>
      <c r="C40"/>
      <c r="D40"/>
      <c r="E40"/>
      <c r="F40"/>
      <c r="G40"/>
      <c r="H40"/>
      <c r="I40"/>
      <c r="J40"/>
      <c r="K40"/>
      <c r="L40"/>
      <c r="M40"/>
      <c r="N40"/>
      <c r="O40"/>
    </row>
    <row r="41" spans="2:15" ht="12.75">
      <c r="B41"/>
      <c r="C41"/>
      <c r="D41"/>
      <c r="E41"/>
      <c r="F41"/>
      <c r="G41"/>
      <c r="H41"/>
      <c r="I41"/>
      <c r="J41"/>
      <c r="K41"/>
      <c r="L41"/>
      <c r="M41"/>
      <c r="N41"/>
      <c r="O41"/>
    </row>
    <row r="42" spans="2:15" ht="12.75">
      <c r="B42"/>
      <c r="C42"/>
      <c r="D42"/>
      <c r="E42"/>
      <c r="F42"/>
      <c r="G42"/>
      <c r="H42"/>
      <c r="I42"/>
      <c r="J42"/>
      <c r="K42"/>
      <c r="L42"/>
      <c r="M42"/>
      <c r="N42"/>
      <c r="O42"/>
    </row>
    <row r="43" spans="2:15" ht="12.75">
      <c r="B43"/>
      <c r="C43"/>
      <c r="D43"/>
      <c r="E43"/>
      <c r="F43"/>
      <c r="G43"/>
      <c r="H43"/>
      <c r="I43"/>
      <c r="J43"/>
      <c r="K43"/>
      <c r="L43"/>
      <c r="M43"/>
      <c r="N43"/>
      <c r="O43"/>
    </row>
  </sheetData>
  <sheetProtection selectLockedCells="1" selectUnlockedCells="1"/>
  <mergeCells count="19">
    <mergeCell ref="Q4:R4"/>
    <mergeCell ref="S4:S5"/>
    <mergeCell ref="T4:T5"/>
    <mergeCell ref="J4:J5"/>
    <mergeCell ref="K4:K5"/>
    <mergeCell ref="L4:L5"/>
    <mergeCell ref="M4:M5"/>
    <mergeCell ref="N4:N5"/>
    <mergeCell ref="O4:P4"/>
    <mergeCell ref="A2:R2"/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printOptions/>
  <pageMargins left="0.7479166666666667" right="0.7479166666666667" top="0.9840277777777777" bottom="0.9840277777777777" header="0.5118055555555555" footer="0.5118055555555555"/>
  <pageSetup fitToHeight="0" fitToWidth="1" horizontalDpi="300" verticalDpi="300" orientation="landscape" paperSize="9" scale="5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5"/>
  <dimension ref="A1:A1"/>
  <sheetViews>
    <sheetView zoomScale="80" zoomScaleNormal="80" zoomScaleSheetLayoutView="82" zoomScalePageLayoutView="0" workbookViewId="0" topLeftCell="A13">
      <selection activeCell="K28" sqref="K28"/>
    </sheetView>
  </sheetViews>
  <sheetFormatPr defaultColWidth="11.57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6"/>
  <dimension ref="A1:A1"/>
  <sheetViews>
    <sheetView zoomScale="80" zoomScaleNormal="80" zoomScaleSheetLayoutView="82" zoomScalePageLayoutView="0" workbookViewId="0" topLeftCell="A1">
      <selection activeCell="A28" sqref="A28"/>
    </sheetView>
  </sheetViews>
  <sheetFormatPr defaultColWidth="11.57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7"/>
  <dimension ref="A1:A1"/>
  <sheetViews>
    <sheetView zoomScale="80" zoomScaleNormal="80" zoomScaleSheetLayoutView="82" zoomScalePageLayoutView="0" workbookViewId="0" topLeftCell="A1">
      <selection activeCell="L7" sqref="L7"/>
    </sheetView>
  </sheetViews>
  <sheetFormatPr defaultColWidth="11.57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8"/>
  <dimension ref="A1:A1"/>
  <sheetViews>
    <sheetView zoomScale="80" zoomScaleNormal="80" zoomScaleSheetLayoutView="82" zoomScalePageLayoutView="0" workbookViewId="0" topLeftCell="A1">
      <selection activeCell="L29" sqref="L29"/>
    </sheetView>
  </sheetViews>
  <sheetFormatPr defaultColWidth="11.57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__VBA__12"/>
  <dimension ref="A1:A1"/>
  <sheetViews>
    <sheetView zoomScale="80" zoomScaleNormal="80" zoomScaleSheetLayoutView="82" zoomScalePageLayoutView="0" workbookViewId="0" topLeftCell="A1">
      <selection activeCell="G8" sqref="G8"/>
    </sheetView>
  </sheetViews>
  <sheetFormatPr defaultColWidth="11.57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__VBA__13"/>
  <dimension ref="A1:A1"/>
  <sheetViews>
    <sheetView zoomScale="80" zoomScaleNormal="80" zoomScaleSheetLayoutView="82" zoomScalePageLayoutView="0" workbookViewId="0" topLeftCell="A1">
      <selection activeCell="K15" sqref="K15"/>
    </sheetView>
  </sheetViews>
  <sheetFormatPr defaultColWidth="11.57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__VBA__14"/>
  <dimension ref="A1:A1"/>
  <sheetViews>
    <sheetView zoomScale="80" zoomScaleNormal="80" zoomScaleSheetLayoutView="82" zoomScalePageLayoutView="0" workbookViewId="0" topLeftCell="A1">
      <selection activeCell="K7" sqref="K7"/>
    </sheetView>
  </sheetViews>
  <sheetFormatPr defaultColWidth="11.57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__VBA__15"/>
  <dimension ref="A1:A1"/>
  <sheetViews>
    <sheetView zoomScale="80" zoomScaleNormal="80" zoomScaleSheetLayoutView="82" zoomScalePageLayoutView="0" workbookViewId="0" topLeftCell="A1">
      <selection activeCell="K7" sqref="K7"/>
    </sheetView>
  </sheetViews>
  <sheetFormatPr defaultColWidth="11.57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__VBA__16"/>
  <dimension ref="A1:A1"/>
  <sheetViews>
    <sheetView zoomScale="80" zoomScaleNormal="80" zoomScaleSheetLayoutView="82" zoomScalePageLayoutView="0" workbookViewId="0" topLeftCell="A1">
      <selection activeCell="A25" sqref="A25"/>
    </sheetView>
  </sheetViews>
  <sheetFormatPr defaultColWidth="11.57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Лист9"/>
  <dimension ref="A1:A1"/>
  <sheetViews>
    <sheetView zoomScale="80" zoomScaleNormal="80" zoomScaleSheetLayoutView="82" zoomScalePageLayoutView="0" workbookViewId="0" topLeftCell="A1">
      <selection activeCell="A2" sqref="A2"/>
    </sheetView>
  </sheetViews>
  <sheetFormatPr defaultColWidth="11.57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__VBA__0"/>
  <dimension ref="A1:A1"/>
  <sheetViews>
    <sheetView zoomScale="80" zoomScaleNormal="80" zoomScaleSheetLayoutView="82" zoomScalePageLayoutView="0" workbookViewId="0" topLeftCell="A1">
      <selection activeCell="I11" sqref="I11"/>
    </sheetView>
  </sheetViews>
  <sheetFormatPr defaultColWidth="11.57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__VBA__1"/>
  <dimension ref="A1:A1"/>
  <sheetViews>
    <sheetView zoomScale="80" zoomScaleNormal="80" zoomScaleSheetLayoutView="82" zoomScalePageLayoutView="0" workbookViewId="0" topLeftCell="A1">
      <selection activeCell="N26" sqref="N26"/>
    </sheetView>
  </sheetViews>
  <sheetFormatPr defaultColWidth="11.57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__VBA__2"/>
  <dimension ref="A1:A1"/>
  <sheetViews>
    <sheetView zoomScale="80" zoomScaleNormal="80" zoomScaleSheetLayoutView="82" zoomScalePageLayoutView="0" workbookViewId="0" topLeftCell="A1">
      <selection activeCell="H37" sqref="H37"/>
    </sheetView>
  </sheetViews>
  <sheetFormatPr defaultColWidth="11.57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__VBA__3"/>
  <dimension ref="A1:A1"/>
  <sheetViews>
    <sheetView zoomScale="80" zoomScaleNormal="80" zoomScaleSheetLayoutView="82" zoomScalePageLayoutView="0" workbookViewId="0" topLeftCell="A1">
      <selection activeCell="A21" sqref="A21"/>
    </sheetView>
  </sheetViews>
  <sheetFormatPr defaultColWidth="11.57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"/>
  <dimension ref="A1:A1"/>
  <sheetViews>
    <sheetView zoomScale="80" zoomScaleNormal="80" zoomScaleSheetLayoutView="82" zoomScalePageLayoutView="0" workbookViewId="0" topLeftCell="A1">
      <selection activeCell="I45" sqref="I45"/>
    </sheetView>
  </sheetViews>
  <sheetFormatPr defaultColWidth="11.57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zoomScale="80" zoomScaleNormal="80" zoomScaleSheetLayoutView="82" zoomScalePageLayoutView="0" workbookViewId="0" topLeftCell="A1">
      <selection activeCell="G41" sqref="G41"/>
    </sheetView>
  </sheetViews>
  <sheetFormatPr defaultColWidth="11.57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4"/>
  <dimension ref="A1:A1"/>
  <sheetViews>
    <sheetView zoomScale="80" zoomScaleNormal="80" zoomScaleSheetLayoutView="82" zoomScalePageLayoutView="0" workbookViewId="0" topLeftCell="A1">
      <selection activeCell="E28" sqref="E28"/>
    </sheetView>
  </sheetViews>
  <sheetFormatPr defaultColWidth="11.57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__VBA__7"/>
  <dimension ref="A1:A1"/>
  <sheetViews>
    <sheetView zoomScale="80" zoomScaleNormal="80" zoomScaleSheetLayoutView="82" zoomScalePageLayoutView="0" workbookViewId="0" topLeftCell="A1">
      <selection activeCell="N22" sqref="N22"/>
    </sheetView>
  </sheetViews>
  <sheetFormatPr defaultColWidth="11.57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МСХ ЧР Козлова Ольга Васильевна</dc:creator>
  <cp:keywords/>
  <dc:description/>
  <cp:lastModifiedBy>Минсельхоз 53</cp:lastModifiedBy>
  <cp:lastPrinted>2021-01-15T13:38:59Z</cp:lastPrinted>
  <dcterms:created xsi:type="dcterms:W3CDTF">2021-01-15T13:35:57Z</dcterms:created>
  <dcterms:modified xsi:type="dcterms:W3CDTF">2021-01-15T13:39:15Z</dcterms:modified>
  <cp:category/>
  <cp:version/>
  <cp:contentType/>
  <cp:contentStatus/>
</cp:coreProperties>
</file>