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<sst xmlns="http://schemas.openxmlformats.org/spreadsheetml/2006/main" count="45" uniqueCount="42">
  <si>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12.03.2021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</si>
  <si>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</si>
  <si>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</si>
  <si>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</si>
  <si>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</si>
  <si>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</si>
  <si>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</si>
  <si>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</si>
  <si>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</si>
  <si>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</si>
  <si>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</si>
  <si>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</si>
  <si>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</si>
  <si>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</si>
  <si>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</si>
  <si>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</si>
  <si>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</si>
  <si>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</si>
  <si>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</si>
  <si>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</si>
  <si>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</si>
  <si>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</si>
  <si>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</si>
  <si>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</si>
  <si>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</si>
  <si>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</si>
  <si>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</si>
  <si>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</si>
  <si>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</si>
  <si>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</si>
  <si>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</si>
  <si>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</si>
  <si>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</si>
  <si>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</si>
  <si>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</si>
  <si>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</si>
  <si>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</si>
  <si>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</si>
  <si>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</si>
  <si>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13.03.2020 г.</t>
  </si>
  <si>
    <t xml:space="preserve">  </t>
  </si>
  <si>
    <t>Марпосадский-Посадский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</si>
</sst>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43"/>
  <sheetViews>
    <sheetView tabSelected="1" zoomScale="80" zoomScaleNormal="80" zoomScaleSheetLayoutView="82" zoomScalePageLayoutView="0" workbookViewId="0" topLeftCell="A1">
      <selection activeCell="E13" sqref="E13"/>
    </sheetView>
  </sheetViews>
  <sheetFormatPr defaultColWidth="11.57421875" defaultRowHeight="12.75"/>
  <cols>
    <col min="1" max="1" width="34.140625" style="0" bestFit="1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50.25" customHeight="1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12</v>
      </c>
      <c r="N4" s="49" t="s">
        <v>10</v>
      </c>
      <c r="O4" s="50" t="s">
        <v>13</v>
      </c>
      <c r="P4" s="50"/>
      <c r="Q4" s="51" t="s">
        <v>14</v>
      </c>
      <c r="R4" s="51"/>
      <c r="S4" s="52" t="s">
        <v>15</v>
      </c>
    </row>
    <row r="5" spans="1:19" ht="56.2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3" t="s">
        <v>16</v>
      </c>
      <c r="P5" s="53" t="s">
        <v>17</v>
      </c>
      <c r="Q5" s="54" t="s">
        <v>16</v>
      </c>
      <c r="R5" s="54"/>
      <c r="S5" s="52"/>
    </row>
    <row r="6" spans="1:19" ht="23.25" customHeight="1">
      <c r="A6" s="10" t="s">
        <v>18</v>
      </c>
      <c r="B6" s="11">
        <v>2068</v>
      </c>
      <c r="C6" s="12">
        <v>2160</v>
      </c>
      <c r="D6" s="13">
        <f aca="true" t="shared" si="0" ref="D6:D28">C6/B6*100</f>
        <v>104.44874274661508</v>
      </c>
      <c r="E6" s="12">
        <v>2160</v>
      </c>
      <c r="F6" s="13">
        <f aca="true" t="shared" si="1" ref="F6:F28">E6/B6*100</f>
        <v>104.44874274661508</v>
      </c>
      <c r="G6" s="12">
        <v>2160</v>
      </c>
      <c r="H6" s="14">
        <f aca="true" t="shared" si="2" ref="H6:H28">G6/E6*100</f>
        <v>100</v>
      </c>
      <c r="I6" s="12">
        <v>1660</v>
      </c>
      <c r="J6" s="13">
        <f aca="true" t="shared" si="3" ref="J6:J28">I6/G6*100</f>
        <v>76.85185185185185</v>
      </c>
      <c r="K6" s="12">
        <f aca="true" t="shared" si="4" ref="K6:K28">G6-I6</f>
        <v>500</v>
      </c>
      <c r="L6" s="13">
        <f aca="true" t="shared" si="5" ref="L6:L28">K6/G6*100</f>
        <v>23.14814814814815</v>
      </c>
      <c r="M6" s="12">
        <v>500</v>
      </c>
      <c r="N6" s="13">
        <f aca="true" t="shared" si="6" ref="N6:N28">M6/G6*100</f>
        <v>23.14814814814815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1"/>
    </row>
    <row r="7" spans="1:19" ht="23.25" customHeight="1">
      <c r="A7" s="18" t="s">
        <v>19</v>
      </c>
      <c r="B7" s="17">
        <v>1426</v>
      </c>
      <c r="C7" s="17">
        <v>1434</v>
      </c>
      <c r="D7" s="16">
        <f t="shared" si="0"/>
        <v>100.56100981767182</v>
      </c>
      <c r="E7" s="17">
        <v>1434</v>
      </c>
      <c r="F7" s="16">
        <f t="shared" si="1"/>
        <v>100.56100981767182</v>
      </c>
      <c r="G7" s="17">
        <v>1434</v>
      </c>
      <c r="H7" s="14">
        <f t="shared" si="2"/>
        <v>100</v>
      </c>
      <c r="I7" s="17">
        <v>1193</v>
      </c>
      <c r="J7" s="19">
        <f t="shared" si="3"/>
        <v>83.19386331938632</v>
      </c>
      <c r="K7" s="12">
        <f t="shared" si="4"/>
        <v>241</v>
      </c>
      <c r="L7" s="19">
        <f t="shared" si="5"/>
        <v>16.80613668061367</v>
      </c>
      <c r="M7" s="17">
        <v>241</v>
      </c>
      <c r="N7" s="16">
        <f t="shared" si="6"/>
        <v>16.80613668061367</v>
      </c>
      <c r="O7" s="20"/>
      <c r="P7" s="16">
        <f>O7/G7*100</f>
        <v>0</v>
      </c>
      <c r="Q7" s="16"/>
      <c r="R7" s="16">
        <f t="shared" si="7"/>
        <v>0</v>
      </c>
      <c r="S7" s="16"/>
    </row>
    <row r="8" spans="1:19" ht="23.25" customHeight="1">
      <c r="A8" s="18" t="s">
        <v>20</v>
      </c>
      <c r="B8" s="17">
        <v>3311</v>
      </c>
      <c r="C8" s="17">
        <v>3452</v>
      </c>
      <c r="D8" s="16">
        <f t="shared" si="0"/>
        <v>104.25853216550891</v>
      </c>
      <c r="E8" s="17">
        <v>3452</v>
      </c>
      <c r="F8" s="16">
        <f t="shared" si="1"/>
        <v>104.25853216550891</v>
      </c>
      <c r="G8" s="17">
        <v>3452</v>
      </c>
      <c r="H8" s="16">
        <f t="shared" si="2"/>
        <v>100</v>
      </c>
      <c r="I8" s="17">
        <v>3374</v>
      </c>
      <c r="J8" s="19">
        <f t="shared" si="3"/>
        <v>97.7404403244496</v>
      </c>
      <c r="K8" s="12">
        <f t="shared" si="4"/>
        <v>78</v>
      </c>
      <c r="L8" s="19">
        <f t="shared" si="5"/>
        <v>2.2595596755504053</v>
      </c>
      <c r="M8" s="17">
        <v>78</v>
      </c>
      <c r="N8" s="16">
        <f t="shared" si="6"/>
        <v>2.2595596755504053</v>
      </c>
      <c r="O8" s="17"/>
      <c r="P8" s="21">
        <f>O8/G8*100</f>
        <v>0</v>
      </c>
      <c r="Q8" s="16"/>
      <c r="R8" s="16">
        <f t="shared" si="7"/>
        <v>0</v>
      </c>
      <c r="S8" s="16"/>
    </row>
    <row r="9" spans="1:19" s="1" customFormat="1" ht="23.25" customHeight="1">
      <c r="A9" s="22" t="s">
        <v>21</v>
      </c>
      <c r="B9" s="17">
        <v>3013</v>
      </c>
      <c r="C9" s="15">
        <v>3023</v>
      </c>
      <c r="D9" s="23">
        <f t="shared" si="0"/>
        <v>100.33189512114171</v>
      </c>
      <c r="E9" s="15">
        <v>2901</v>
      </c>
      <c r="F9" s="23">
        <f t="shared" si="1"/>
        <v>96.28277464321275</v>
      </c>
      <c r="G9" s="17">
        <v>2901</v>
      </c>
      <c r="H9" s="23">
        <f t="shared" si="2"/>
        <v>100</v>
      </c>
      <c r="I9" s="15">
        <v>2371</v>
      </c>
      <c r="J9" s="24">
        <f t="shared" si="3"/>
        <v>81.73043778007583</v>
      </c>
      <c r="K9" s="12">
        <f t="shared" si="4"/>
        <v>530</v>
      </c>
      <c r="L9" s="24">
        <f t="shared" si="5"/>
        <v>18.269562219924165</v>
      </c>
      <c r="M9" s="15">
        <v>530</v>
      </c>
      <c r="N9" s="23">
        <f t="shared" si="6"/>
        <v>18.269562219924165</v>
      </c>
      <c r="O9" s="15"/>
      <c r="P9" s="23">
        <v>0</v>
      </c>
      <c r="Q9" s="23"/>
      <c r="R9" s="23">
        <f t="shared" si="7"/>
        <v>0</v>
      </c>
      <c r="S9" s="23"/>
    </row>
    <row r="10" spans="1:19" s="25" customFormat="1" ht="23.25" customHeight="1">
      <c r="A10" s="18" t="s">
        <v>22</v>
      </c>
      <c r="B10" s="17">
        <v>1381</v>
      </c>
      <c r="C10" s="15">
        <v>1524</v>
      </c>
      <c r="D10" s="23">
        <f t="shared" si="0"/>
        <v>110.35481535119477</v>
      </c>
      <c r="E10" s="15">
        <v>1524</v>
      </c>
      <c r="F10" s="23">
        <f t="shared" si="1"/>
        <v>110.35481535119477</v>
      </c>
      <c r="G10" s="16">
        <v>1524</v>
      </c>
      <c r="H10" s="23">
        <f t="shared" si="2"/>
        <v>100</v>
      </c>
      <c r="I10" s="23">
        <v>1338</v>
      </c>
      <c r="J10" s="24">
        <f t="shared" si="3"/>
        <v>87.79527559055119</v>
      </c>
      <c r="K10" s="23">
        <f t="shared" si="4"/>
        <v>186</v>
      </c>
      <c r="L10" s="24">
        <f t="shared" si="5"/>
        <v>12.204724409448819</v>
      </c>
      <c r="M10" s="15">
        <v>186</v>
      </c>
      <c r="N10" s="23">
        <f t="shared" si="6"/>
        <v>12.204724409448819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</row>
    <row r="11" spans="1:19" s="1" customFormat="1" ht="23.25" customHeight="1">
      <c r="A11" s="22" t="s">
        <v>23</v>
      </c>
      <c r="B11" s="17">
        <v>3235</v>
      </c>
      <c r="C11" s="15">
        <v>3226</v>
      </c>
      <c r="D11" s="23">
        <f t="shared" si="0"/>
        <v>99.72179289026275</v>
      </c>
      <c r="E11" s="15">
        <v>2785</v>
      </c>
      <c r="F11" s="23">
        <f t="shared" si="1"/>
        <v>86.08964451313756</v>
      </c>
      <c r="G11" s="15">
        <v>2785</v>
      </c>
      <c r="H11" s="23">
        <f t="shared" si="2"/>
        <v>100</v>
      </c>
      <c r="I11" s="15">
        <v>2785</v>
      </c>
      <c r="J11" s="24">
        <f t="shared" si="3"/>
        <v>100</v>
      </c>
      <c r="K11" s="15">
        <f t="shared" si="4"/>
        <v>0</v>
      </c>
      <c r="L11" s="24">
        <f t="shared" si="5"/>
        <v>0</v>
      </c>
      <c r="M11" s="15"/>
      <c r="N11" s="23">
        <f t="shared" si="6"/>
        <v>0</v>
      </c>
      <c r="O11" s="15"/>
      <c r="P11" s="26">
        <f t="shared" si="8"/>
        <v>0</v>
      </c>
      <c r="Q11" s="23"/>
      <c r="R11" s="23">
        <f t="shared" si="7"/>
        <v>0</v>
      </c>
      <c r="S11" s="23"/>
    </row>
    <row r="12" spans="1:19" s="1" customFormat="1" ht="23.25" customHeight="1">
      <c r="A12" s="22" t="s">
        <v>24</v>
      </c>
      <c r="B12" s="17">
        <v>2215</v>
      </c>
      <c r="C12" s="15">
        <v>2278</v>
      </c>
      <c r="D12" s="23">
        <f t="shared" si="0"/>
        <v>102.84424379232506</v>
      </c>
      <c r="E12" s="15">
        <v>2278</v>
      </c>
      <c r="F12" s="23">
        <f t="shared" si="1"/>
        <v>102.84424379232506</v>
      </c>
      <c r="G12" s="15">
        <v>2278</v>
      </c>
      <c r="H12" s="23">
        <f t="shared" si="2"/>
        <v>100</v>
      </c>
      <c r="I12" s="15">
        <v>1854</v>
      </c>
      <c r="J12" s="24">
        <f t="shared" si="3"/>
        <v>81.38718173836699</v>
      </c>
      <c r="K12" s="15">
        <f t="shared" si="4"/>
        <v>424</v>
      </c>
      <c r="L12" s="24">
        <f t="shared" si="5"/>
        <v>18.61281826163301</v>
      </c>
      <c r="M12" s="15">
        <v>424</v>
      </c>
      <c r="N12" s="23">
        <f t="shared" si="6"/>
        <v>18.61281826163301</v>
      </c>
      <c r="O12" s="15"/>
      <c r="P12" s="23">
        <f t="shared" si="8"/>
        <v>0</v>
      </c>
      <c r="Q12" s="23"/>
      <c r="R12" s="23">
        <f t="shared" si="7"/>
        <v>0</v>
      </c>
      <c r="S12" s="23"/>
    </row>
    <row r="13" spans="1:19" s="1" customFormat="1" ht="23.25" customHeight="1">
      <c r="A13" s="22" t="s">
        <v>25</v>
      </c>
      <c r="B13" s="17">
        <v>2793</v>
      </c>
      <c r="C13" s="15">
        <v>2809</v>
      </c>
      <c r="D13" s="23">
        <f t="shared" si="0"/>
        <v>100.57286072323666</v>
      </c>
      <c r="E13" s="27">
        <v>2739</v>
      </c>
      <c r="F13" s="23">
        <f t="shared" si="1"/>
        <v>98.06659505907626</v>
      </c>
      <c r="G13" s="15">
        <v>2739</v>
      </c>
      <c r="H13" s="23">
        <f t="shared" si="2"/>
        <v>100</v>
      </c>
      <c r="I13" s="15">
        <v>2419</v>
      </c>
      <c r="J13" s="24">
        <f t="shared" si="3"/>
        <v>88.31690397955458</v>
      </c>
      <c r="K13" s="15">
        <f t="shared" si="4"/>
        <v>320</v>
      </c>
      <c r="L13" s="24">
        <f t="shared" si="5"/>
        <v>11.683096020445419</v>
      </c>
      <c r="M13" s="15">
        <v>290</v>
      </c>
      <c r="N13" s="23">
        <f t="shared" si="6"/>
        <v>10.58780576852866</v>
      </c>
      <c r="O13" s="15"/>
      <c r="P13" s="23">
        <f t="shared" si="8"/>
        <v>0</v>
      </c>
      <c r="Q13" s="23"/>
      <c r="R13" s="23">
        <f t="shared" si="7"/>
        <v>0</v>
      </c>
      <c r="S13" s="23">
        <v>30</v>
      </c>
    </row>
    <row r="14" spans="1:19" s="1" customFormat="1" ht="23.25" customHeight="1">
      <c r="A14" s="22" t="s">
        <v>26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2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Q14" s="6"/>
      <c r="R14" s="23">
        <f t="shared" si="7"/>
        <v>0</v>
      </c>
      <c r="S14" s="28">
        <v>63</v>
      </c>
    </row>
    <row r="15" spans="1:19" s="1" customFormat="1" ht="23.25" customHeight="1">
      <c r="A15" s="22" t="s">
        <v>27</v>
      </c>
      <c r="B15" s="17">
        <v>692</v>
      </c>
      <c r="C15" s="15">
        <v>874</v>
      </c>
      <c r="D15" s="23">
        <f t="shared" si="0"/>
        <v>126.30057803468209</v>
      </c>
      <c r="E15" s="15">
        <v>874</v>
      </c>
      <c r="F15" s="23">
        <f t="shared" si="1"/>
        <v>126.30057803468209</v>
      </c>
      <c r="G15" s="15">
        <v>874</v>
      </c>
      <c r="H15" s="23">
        <f t="shared" si="2"/>
        <v>100</v>
      </c>
      <c r="I15" s="15">
        <v>835</v>
      </c>
      <c r="J15" s="24">
        <f t="shared" si="3"/>
        <v>95.53775743707094</v>
      </c>
      <c r="K15" s="15">
        <f t="shared" si="4"/>
        <v>39</v>
      </c>
      <c r="L15" s="24">
        <f t="shared" si="5"/>
        <v>4.462242562929062</v>
      </c>
      <c r="M15" s="15">
        <v>39</v>
      </c>
      <c r="N15" s="23">
        <f t="shared" si="6"/>
        <v>4.462242562929062</v>
      </c>
      <c r="O15" s="15"/>
      <c r="P15" s="23">
        <f t="shared" si="8"/>
        <v>0</v>
      </c>
      <c r="Q15" s="23"/>
      <c r="R15" s="23">
        <f t="shared" si="7"/>
        <v>0</v>
      </c>
      <c r="S15" s="23"/>
    </row>
    <row r="16" spans="1:19" s="1" customFormat="1" ht="23.25" customHeight="1">
      <c r="A16" s="22" t="s">
        <v>41</v>
      </c>
      <c r="B16" s="17">
        <v>1579</v>
      </c>
      <c r="C16" s="15">
        <v>1520</v>
      </c>
      <c r="D16" s="23">
        <f t="shared" si="0"/>
        <v>96.26345788473718</v>
      </c>
      <c r="E16" s="15">
        <v>1350</v>
      </c>
      <c r="F16" s="23">
        <f t="shared" si="1"/>
        <v>85.49715009499683</v>
      </c>
      <c r="G16" s="15">
        <v>1350</v>
      </c>
      <c r="H16" s="23">
        <f t="shared" si="2"/>
        <v>100</v>
      </c>
      <c r="I16" s="15">
        <v>1303</v>
      </c>
      <c r="J16" s="24">
        <f t="shared" si="3"/>
        <v>96.51851851851852</v>
      </c>
      <c r="K16" s="15">
        <f t="shared" si="4"/>
        <v>47</v>
      </c>
      <c r="L16" s="24">
        <f t="shared" si="5"/>
        <v>3.4814814814814814</v>
      </c>
      <c r="M16" s="15">
        <v>47</v>
      </c>
      <c r="N16" s="23">
        <f t="shared" si="6"/>
        <v>3.4814814814814814</v>
      </c>
      <c r="O16" s="15"/>
      <c r="P16" s="23">
        <f t="shared" si="8"/>
        <v>0</v>
      </c>
      <c r="Q16" s="23"/>
      <c r="R16" s="23">
        <f t="shared" si="7"/>
        <v>0</v>
      </c>
      <c r="S16" s="23"/>
    </row>
    <row r="17" spans="1:19" s="1" customFormat="1" ht="23.25" customHeight="1">
      <c r="A17" s="22" t="s">
        <v>28</v>
      </c>
      <c r="B17" s="17">
        <v>1997</v>
      </c>
      <c r="C17" s="15">
        <v>1997</v>
      </c>
      <c r="D17" s="23">
        <f t="shared" si="0"/>
        <v>100</v>
      </c>
      <c r="E17" s="15">
        <v>1997</v>
      </c>
      <c r="F17" s="23">
        <f t="shared" si="1"/>
        <v>100</v>
      </c>
      <c r="G17" s="15">
        <v>1997</v>
      </c>
      <c r="H17" s="23">
        <f t="shared" si="2"/>
        <v>100</v>
      </c>
      <c r="I17" s="15">
        <v>1684</v>
      </c>
      <c r="J17" s="24">
        <f t="shared" si="3"/>
        <v>84.3264897346019</v>
      </c>
      <c r="K17" s="15">
        <f t="shared" si="4"/>
        <v>313</v>
      </c>
      <c r="L17" s="24">
        <f t="shared" si="5"/>
        <v>15.673510265398097</v>
      </c>
      <c r="M17" s="15">
        <v>201</v>
      </c>
      <c r="N17" s="23">
        <f t="shared" si="6"/>
        <v>10.065097646469704</v>
      </c>
      <c r="O17" s="15">
        <v>112</v>
      </c>
      <c r="P17" s="23">
        <f t="shared" si="8"/>
        <v>5.6084126189283925</v>
      </c>
      <c r="Q17" s="23"/>
      <c r="R17" s="23">
        <f t="shared" si="7"/>
        <v>0</v>
      </c>
      <c r="S17" s="23"/>
    </row>
    <row r="18" spans="1:19" s="1" customFormat="1" ht="23.25" customHeight="1">
      <c r="A18" s="22" t="s">
        <v>29</v>
      </c>
      <c r="B18" s="17">
        <v>2796</v>
      </c>
      <c r="C18" s="15">
        <v>2856</v>
      </c>
      <c r="D18" s="23">
        <f t="shared" si="0"/>
        <v>102.14592274678111</v>
      </c>
      <c r="E18" s="15">
        <v>2856</v>
      </c>
      <c r="F18" s="23">
        <f t="shared" si="1"/>
        <v>102.14592274678111</v>
      </c>
      <c r="G18" s="15">
        <v>2856</v>
      </c>
      <c r="H18" s="23">
        <f t="shared" si="2"/>
        <v>100</v>
      </c>
      <c r="I18" s="15">
        <v>2507</v>
      </c>
      <c r="J18" s="24">
        <f t="shared" si="3"/>
        <v>87.78011204481793</v>
      </c>
      <c r="K18" s="15">
        <f t="shared" si="4"/>
        <v>349</v>
      </c>
      <c r="L18" s="24">
        <f t="shared" si="5"/>
        <v>12.219887955182072</v>
      </c>
      <c r="M18" s="15">
        <v>349</v>
      </c>
      <c r="N18" s="23">
        <f t="shared" si="6"/>
        <v>12.219887955182072</v>
      </c>
      <c r="O18" s="15"/>
      <c r="P18" s="23">
        <f t="shared" si="8"/>
        <v>0</v>
      </c>
      <c r="Q18" s="23"/>
      <c r="R18" s="23">
        <f t="shared" si="7"/>
        <v>0</v>
      </c>
      <c r="S18" s="23"/>
    </row>
    <row r="19" spans="1:19" s="1" customFormat="1" ht="23.25" customHeight="1">
      <c r="A19" s="22" t="s">
        <v>30</v>
      </c>
      <c r="B19" s="17">
        <v>3011</v>
      </c>
      <c r="C19" s="15">
        <v>3134</v>
      </c>
      <c r="D19" s="23">
        <f t="shared" si="0"/>
        <v>104.08502158751244</v>
      </c>
      <c r="E19" s="15">
        <v>3133</v>
      </c>
      <c r="F19" s="23">
        <f t="shared" si="1"/>
        <v>104.05181002989042</v>
      </c>
      <c r="G19" s="15">
        <v>3133</v>
      </c>
      <c r="H19" s="23">
        <f t="shared" si="2"/>
        <v>100</v>
      </c>
      <c r="I19" s="15">
        <v>2655</v>
      </c>
      <c r="J19" s="24">
        <f t="shared" si="3"/>
        <v>84.74305777210341</v>
      </c>
      <c r="K19" s="15">
        <f t="shared" si="4"/>
        <v>478</v>
      </c>
      <c r="L19" s="24">
        <f t="shared" si="5"/>
        <v>15.256942227896586</v>
      </c>
      <c r="M19" s="15">
        <v>479</v>
      </c>
      <c r="N19" s="23">
        <f t="shared" si="6"/>
        <v>15.288860517076285</v>
      </c>
      <c r="O19" s="15"/>
      <c r="P19" s="23">
        <f t="shared" si="8"/>
        <v>0</v>
      </c>
      <c r="Q19" s="23"/>
      <c r="R19" s="23">
        <f t="shared" si="7"/>
        <v>0</v>
      </c>
      <c r="S19" s="23"/>
    </row>
    <row r="20" spans="1:19" s="1" customFormat="1" ht="23.25" customHeight="1">
      <c r="A20" s="22" t="s">
        <v>31</v>
      </c>
      <c r="B20" s="17">
        <v>3199</v>
      </c>
      <c r="C20" s="15">
        <v>3027</v>
      </c>
      <c r="D20" s="23">
        <f t="shared" si="0"/>
        <v>94.62331978743357</v>
      </c>
      <c r="E20" s="15">
        <v>3027</v>
      </c>
      <c r="F20" s="23">
        <f t="shared" si="1"/>
        <v>94.62331978743357</v>
      </c>
      <c r="G20" s="15">
        <v>3027</v>
      </c>
      <c r="H20" s="23">
        <f t="shared" si="2"/>
        <v>100</v>
      </c>
      <c r="I20" s="15">
        <v>3027</v>
      </c>
      <c r="J20" s="24">
        <f t="shared" si="3"/>
        <v>100</v>
      </c>
      <c r="K20" s="15">
        <f t="shared" si="4"/>
        <v>0</v>
      </c>
      <c r="L20" s="24">
        <f t="shared" si="5"/>
        <v>0</v>
      </c>
      <c r="M20" s="15"/>
      <c r="N20" s="23">
        <f t="shared" si="6"/>
        <v>0</v>
      </c>
      <c r="O20" s="15"/>
      <c r="P20" s="23">
        <f t="shared" si="8"/>
        <v>0</v>
      </c>
      <c r="Q20" s="23"/>
      <c r="R20" s="23">
        <f t="shared" si="7"/>
        <v>0</v>
      </c>
      <c r="S20" s="23"/>
    </row>
    <row r="21" spans="1:19" s="1" customFormat="1" ht="23.25" customHeight="1">
      <c r="A21" s="22" t="s">
        <v>32</v>
      </c>
      <c r="B21" s="17">
        <v>2334</v>
      </c>
      <c r="C21" s="15">
        <v>2409</v>
      </c>
      <c r="D21" s="23">
        <f t="shared" si="0"/>
        <v>103.2133676092545</v>
      </c>
      <c r="E21" s="29">
        <v>2409</v>
      </c>
      <c r="F21" s="23">
        <f t="shared" si="1"/>
        <v>103.2133676092545</v>
      </c>
      <c r="G21" s="29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</row>
    <row r="22" spans="1:19" s="1" customFormat="1" ht="23.25" customHeight="1">
      <c r="A22" s="22" t="s">
        <v>33</v>
      </c>
      <c r="B22" s="17">
        <v>2066</v>
      </c>
      <c r="C22" s="15">
        <v>2068</v>
      </c>
      <c r="D22" s="23">
        <f t="shared" si="0"/>
        <v>100.09680542110357</v>
      </c>
      <c r="E22" s="15">
        <v>1861</v>
      </c>
      <c r="F22" s="23">
        <f t="shared" si="1"/>
        <v>90.07744433688286</v>
      </c>
      <c r="G22" s="15">
        <v>1718</v>
      </c>
      <c r="H22" s="23">
        <f t="shared" si="2"/>
        <v>92.315959161741</v>
      </c>
      <c r="I22" s="30">
        <v>1387</v>
      </c>
      <c r="J22" s="24">
        <f t="shared" si="3"/>
        <v>80.73341094295692</v>
      </c>
      <c r="K22" s="15">
        <f t="shared" si="4"/>
        <v>331</v>
      </c>
      <c r="L22" s="24">
        <f t="shared" si="5"/>
        <v>19.266589057043074</v>
      </c>
      <c r="M22" s="15">
        <v>331</v>
      </c>
      <c r="N22" s="23">
        <f t="shared" si="6"/>
        <v>19.266589057043074</v>
      </c>
      <c r="O22" s="15"/>
      <c r="P22" s="23">
        <f t="shared" si="8"/>
        <v>0</v>
      </c>
      <c r="Q22" s="23"/>
      <c r="R22" s="23">
        <f t="shared" si="7"/>
        <v>0</v>
      </c>
      <c r="S22" s="23"/>
    </row>
    <row r="23" spans="1:19" s="1" customFormat="1" ht="23.25" customHeight="1">
      <c r="A23" s="22" t="s">
        <v>34</v>
      </c>
      <c r="B23" s="17">
        <v>685</v>
      </c>
      <c r="C23" s="15">
        <v>510</v>
      </c>
      <c r="D23" s="23">
        <f t="shared" si="0"/>
        <v>74.45255474452554</v>
      </c>
      <c r="E23" s="15">
        <v>510</v>
      </c>
      <c r="F23" s="23">
        <f t="shared" si="1"/>
        <v>74.45255474452554</v>
      </c>
      <c r="G23" s="15">
        <v>510</v>
      </c>
      <c r="H23" s="23">
        <f t="shared" si="2"/>
        <v>100</v>
      </c>
      <c r="I23" s="15">
        <v>510</v>
      </c>
      <c r="J23" s="24">
        <f t="shared" si="3"/>
        <v>100</v>
      </c>
      <c r="K23" s="15">
        <f t="shared" si="4"/>
        <v>0</v>
      </c>
      <c r="L23" s="24">
        <f t="shared" si="5"/>
        <v>0</v>
      </c>
      <c r="M23" s="15"/>
      <c r="N23" s="23">
        <f t="shared" si="6"/>
        <v>0</v>
      </c>
      <c r="O23" s="15"/>
      <c r="P23" s="23">
        <f t="shared" si="8"/>
        <v>0</v>
      </c>
      <c r="Q23" s="23"/>
      <c r="R23" s="23">
        <f t="shared" si="7"/>
        <v>0</v>
      </c>
      <c r="S23" s="23"/>
    </row>
    <row r="24" spans="1:19" s="1" customFormat="1" ht="23.25" customHeight="1">
      <c r="A24" s="22" t="s">
        <v>35</v>
      </c>
      <c r="B24" s="17">
        <v>1885</v>
      </c>
      <c r="C24" s="15">
        <v>1988</v>
      </c>
      <c r="D24" s="23">
        <f t="shared" si="0"/>
        <v>105.46419098143235</v>
      </c>
      <c r="E24" s="15">
        <v>1988</v>
      </c>
      <c r="F24" s="23">
        <f t="shared" si="1"/>
        <v>105.46419098143235</v>
      </c>
      <c r="G24" s="15">
        <v>1988</v>
      </c>
      <c r="H24" s="23">
        <f t="shared" si="2"/>
        <v>100</v>
      </c>
      <c r="I24" s="15">
        <v>1731</v>
      </c>
      <c r="J24" s="24">
        <f t="shared" si="3"/>
        <v>87.07243460764587</v>
      </c>
      <c r="K24" s="15">
        <f t="shared" si="4"/>
        <v>257</v>
      </c>
      <c r="L24" s="24">
        <f t="shared" si="5"/>
        <v>12.927565392354124</v>
      </c>
      <c r="M24" s="23">
        <v>257</v>
      </c>
      <c r="N24" s="23">
        <f t="shared" si="6"/>
        <v>12.927565392354124</v>
      </c>
      <c r="O24" s="15"/>
      <c r="P24" s="23">
        <f t="shared" si="8"/>
        <v>0</v>
      </c>
      <c r="Q24" s="23"/>
      <c r="R24" s="23">
        <f t="shared" si="7"/>
        <v>0</v>
      </c>
      <c r="S24" s="23"/>
    </row>
    <row r="25" spans="1:19" s="1" customFormat="1" ht="23.25" customHeight="1">
      <c r="A25" s="22" t="s">
        <v>36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2"/>
        <v>100</v>
      </c>
      <c r="I25" s="15">
        <v>3750</v>
      </c>
      <c r="J25" s="24">
        <f t="shared" si="3"/>
        <v>93.75</v>
      </c>
      <c r="K25" s="15">
        <f t="shared" si="4"/>
        <v>250</v>
      </c>
      <c r="L25" s="24">
        <f t="shared" si="5"/>
        <v>6.25</v>
      </c>
      <c r="M25" s="15">
        <v>250</v>
      </c>
      <c r="N25" s="23">
        <f t="shared" si="6"/>
        <v>6.25</v>
      </c>
      <c r="O25" s="15"/>
      <c r="P25" s="23">
        <f t="shared" si="8"/>
        <v>0</v>
      </c>
      <c r="Q25" s="23"/>
      <c r="R25" s="23">
        <f t="shared" si="7"/>
        <v>0</v>
      </c>
      <c r="S25" s="23"/>
    </row>
    <row r="26" spans="1:19" s="1" customFormat="1" ht="23.25" customHeight="1">
      <c r="A26" s="22" t="s">
        <v>37</v>
      </c>
      <c r="B26" s="17">
        <v>2145</v>
      </c>
      <c r="C26" s="15">
        <v>2145</v>
      </c>
      <c r="D26" s="23">
        <f t="shared" si="0"/>
        <v>100</v>
      </c>
      <c r="E26" s="15">
        <v>1923</v>
      </c>
      <c r="F26" s="23">
        <f t="shared" si="1"/>
        <v>89.65034965034965</v>
      </c>
      <c r="G26" s="15">
        <v>1923</v>
      </c>
      <c r="H26" s="23">
        <f t="shared" si="2"/>
        <v>100</v>
      </c>
      <c r="I26" s="15">
        <v>1868</v>
      </c>
      <c r="J26" s="24">
        <f t="shared" si="3"/>
        <v>97.13988559542382</v>
      </c>
      <c r="K26" s="15">
        <f t="shared" si="4"/>
        <v>55</v>
      </c>
      <c r="L26" s="24">
        <f t="shared" si="5"/>
        <v>2.860114404576183</v>
      </c>
      <c r="M26" s="15">
        <v>55</v>
      </c>
      <c r="N26" s="23">
        <f t="shared" si="6"/>
        <v>2.860114404576183</v>
      </c>
      <c r="O26" s="15"/>
      <c r="P26" s="23">
        <f t="shared" si="8"/>
        <v>0</v>
      </c>
      <c r="Q26" s="23"/>
      <c r="R26" s="23">
        <f t="shared" si="7"/>
        <v>0</v>
      </c>
      <c r="S26" s="23"/>
    </row>
    <row r="27" spans="1:19" s="1" customFormat="1" ht="23.25" customHeight="1">
      <c r="A27" s="31" t="s">
        <v>38</v>
      </c>
      <c r="B27" s="9">
        <f>SUM(B6:B26)</f>
        <v>48111</v>
      </c>
      <c r="C27" s="8">
        <f>SUM(C6:C26)</f>
        <v>48715</v>
      </c>
      <c r="D27" s="32">
        <f t="shared" si="0"/>
        <v>101.2554301511089</v>
      </c>
      <c r="E27" s="8">
        <f>SUM(E6:E26)</f>
        <v>47482</v>
      </c>
      <c r="F27" s="32">
        <f t="shared" si="1"/>
        <v>98.69260668038494</v>
      </c>
      <c r="G27" s="8">
        <f>SUM(G6:G26)</f>
        <v>47339</v>
      </c>
      <c r="H27" s="32">
        <f t="shared" si="2"/>
        <v>99.69883324207068</v>
      </c>
      <c r="I27" s="8">
        <f>SUM(I6:I26)</f>
        <v>41721</v>
      </c>
      <c r="J27" s="33">
        <f t="shared" si="3"/>
        <v>88.13240668370688</v>
      </c>
      <c r="K27" s="8">
        <f t="shared" si="4"/>
        <v>5618</v>
      </c>
      <c r="L27" s="33">
        <f t="shared" si="5"/>
        <v>11.867593316293119</v>
      </c>
      <c r="M27" s="8">
        <f>SUM(M6:M26)</f>
        <v>5477</v>
      </c>
      <c r="N27" s="32">
        <f t="shared" si="6"/>
        <v>11.569741650647458</v>
      </c>
      <c r="O27" s="8">
        <f>SUM(O6:O26)</f>
        <v>112</v>
      </c>
      <c r="P27" s="34">
        <f t="shared" si="8"/>
        <v>0.23659139398804369</v>
      </c>
      <c r="Q27" s="8">
        <f>SUM(Q6:Q26)</f>
        <v>0</v>
      </c>
      <c r="R27" s="32">
        <f t="shared" si="7"/>
        <v>0</v>
      </c>
      <c r="S27" s="32">
        <f>SUM(S6:S26)</f>
        <v>93</v>
      </c>
    </row>
    <row r="28" spans="1:19" s="1" customFormat="1" ht="18">
      <c r="A28" s="31" t="s">
        <v>39</v>
      </c>
      <c r="B28" s="8">
        <v>49185</v>
      </c>
      <c r="C28" s="8">
        <v>49915</v>
      </c>
      <c r="D28" s="32">
        <f t="shared" si="0"/>
        <v>101.4841923350615</v>
      </c>
      <c r="E28" s="8">
        <v>48657</v>
      </c>
      <c r="F28" s="32">
        <f t="shared" si="1"/>
        <v>98.92650198231168</v>
      </c>
      <c r="G28" s="8">
        <v>48541</v>
      </c>
      <c r="H28" s="32">
        <f t="shared" si="2"/>
        <v>99.7615964814929</v>
      </c>
      <c r="I28" s="8">
        <v>43351</v>
      </c>
      <c r="J28" s="32">
        <f t="shared" si="3"/>
        <v>89.30800766362456</v>
      </c>
      <c r="K28" s="8">
        <f t="shared" si="4"/>
        <v>5190</v>
      </c>
      <c r="L28" s="32">
        <f t="shared" si="5"/>
        <v>10.691992336375435</v>
      </c>
      <c r="M28" s="8">
        <v>4882</v>
      </c>
      <c r="N28" s="32">
        <f t="shared" si="6"/>
        <v>10.057477184236006</v>
      </c>
      <c r="O28" s="8">
        <v>245</v>
      </c>
      <c r="P28" s="32">
        <f t="shared" si="8"/>
        <v>0.5047279619290909</v>
      </c>
      <c r="Q28" s="8">
        <v>30</v>
      </c>
      <c r="R28" s="34">
        <f t="shared" si="7"/>
        <v>0.0618034239096846</v>
      </c>
      <c r="S28" s="8">
        <v>115</v>
      </c>
    </row>
    <row r="29" spans="1:19" s="1" customFormat="1" ht="16.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75">
      <c r="A31" s="3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8"/>
      <c r="R31" s="38"/>
      <c r="S31" s="38"/>
    </row>
    <row r="32" spans="1:19" ht="12.75">
      <c r="A32" s="38"/>
      <c r="B32" s="35"/>
      <c r="C32" s="35"/>
      <c r="D32" s="35"/>
      <c r="E32" s="35"/>
      <c r="F32" s="35"/>
      <c r="G32" s="39"/>
      <c r="H32" s="35"/>
      <c r="I32" s="39"/>
      <c r="J32" s="35"/>
      <c r="K32" s="35"/>
      <c r="L32" s="35"/>
      <c r="M32" s="35"/>
      <c r="N32" s="35"/>
      <c r="O32" s="35"/>
      <c r="P32" s="35"/>
      <c r="Q32" s="38"/>
      <c r="R32" s="38"/>
      <c r="S32" s="38"/>
    </row>
    <row r="33" spans="1:19" ht="18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2"/>
    </row>
    <row r="34" spans="1:19" ht="12.7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8"/>
      <c r="R34" s="38"/>
      <c r="S34" s="38"/>
    </row>
    <row r="35" spans="1:19" ht="12.7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/>
      <c r="R35" s="38"/>
      <c r="S35" s="38"/>
    </row>
    <row r="36" spans="1:19" ht="12.75">
      <c r="A36" s="3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8"/>
      <c r="R36" s="38"/>
      <c r="S36" s="38"/>
    </row>
    <row r="37" spans="1:19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5"/>
      <c r="S37" s="45"/>
    </row>
    <row r="38" ht="12.75">
      <c r="A38" s="46"/>
    </row>
    <row r="39" ht="12.75">
      <c r="A39" s="46"/>
    </row>
    <row r="40" spans="1:5" ht="12.75">
      <c r="A40" t="s">
        <v>40</v>
      </c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8">
    <mergeCell ref="Q4:R4"/>
    <mergeCell ref="S4:S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M5" sqref="M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I14" sqref="I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L8" sqref="L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F46" sqref="F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Q9" sqref="Q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P9" sqref="P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K9" sqref="K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K9" sqref="K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created xsi:type="dcterms:W3CDTF">2021-03-16T13:45:08Z</dcterms:created>
  <dcterms:modified xsi:type="dcterms:W3CDTF">2021-03-16T13:45:08Z</dcterms:modified>
  <cp:category/>
  <cp:version/>
  <cp:contentType/>
  <cp:contentStatus/>
</cp:coreProperties>
</file>