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22980" windowHeight="736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оперативка!$A$2:$Y$171</definedName>
  </definedNames>
  <calcPr calcId="145621"/>
</workbook>
</file>

<file path=xl/calcChain.xml><?xml version="1.0" encoding="utf-8"?>
<calcChain xmlns="http://schemas.openxmlformats.org/spreadsheetml/2006/main"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F32" i="1" l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39" i="1" l="1"/>
  <c r="D79" i="1" l="1"/>
  <c r="D81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C65" i="1"/>
  <c r="C64" i="1"/>
  <c r="C63" i="1"/>
  <c r="C62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C33" i="1"/>
  <c r="E32" i="1"/>
  <c r="C31" i="1"/>
  <c r="C30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4" i="1"/>
  <c r="C12" i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21" i="1" l="1"/>
  <c r="C22" i="1"/>
  <c r="C24" i="1"/>
  <c r="C32" i="1"/>
  <c r="D32" i="1" s="1"/>
  <c r="D20" i="1"/>
  <c r="C13" i="1"/>
  <c r="C34" i="1"/>
  <c r="C9" i="1"/>
  <c r="C44" i="1"/>
  <c r="C26" i="1"/>
  <c r="C29" i="1"/>
  <c r="C36" i="1"/>
  <c r="C39" i="1"/>
  <c r="D23" i="1"/>
  <c r="D60" i="1"/>
  <c r="D31" i="1"/>
  <c r="D63" i="1"/>
  <c r="D16" i="1"/>
  <c r="D10" i="1"/>
  <c r="D15" i="1"/>
  <c r="D30" i="1"/>
  <c r="D62" i="1"/>
  <c r="D66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<sst xmlns="http://schemas.openxmlformats.org/spreadsheetml/2006/main" count="250" uniqueCount="203">
  <si>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</si>
  <si>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</si>
  <si>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</si>
  <si>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</si>
  <si>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</si>
  <si>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</si>
  <si>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</si>
  <si>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</si>
  <si>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</si>
  <si>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</si>
  <si>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</si>
  <si>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</si>
  <si>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</si>
  <si>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</si>
  <si>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</si>
  <si>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</si>
  <si>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</si>
  <si>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</si>
  <si>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</si>
  <si>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</si>
  <si>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</si>
  <si>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</si>
  <si>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</si>
  <si>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</si>
  <si>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</si>
  <si>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</si>
  <si>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</si>
  <si>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</si>
  <si>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</si>
  <si>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</si>
  <si>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</si>
  <si>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</si>
  <si>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</si>
  <si>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</si>
  <si>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</si>
  <si>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</si>
  <si>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</si>
  <si>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</si>
  <si>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</si>
  <si>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</si>
  <si>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</si>
  <si>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</si>
  <si>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</si>
  <si>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</si>
  <si>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</si>
  <si>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</si>
  <si>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</si>
  <si>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</si>
  <si>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</si>
  <si>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</si>
  <si>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</si>
  <si>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</si>
  <si>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</si>
  <si>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</si>
  <si>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</si>
  <si>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</si>
  <si>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</si>
  <si>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</si>
  <si>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</si>
  <si>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</si>
  <si>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</si>
  <si>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</si>
  <si>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</si>
  <si>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</si>
  <si>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</si>
  <si>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</si>
  <si>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</si>
  <si>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</si>
  <si>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</si>
  <si>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</si>
  <si>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</si>
  <si>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</si>
  <si>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</si>
  <si>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</si>
  <si>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</si>
  <si>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</si>
  <si>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</si>
  <si>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</si>
  <si>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</si>
  <si>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</si>
  <si>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</si>
  <si>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</si>
  <si>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</si>
  <si>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</si>
  <si>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</si>
  <si>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</si>
  <si>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</si>
  <si>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</si>
  <si>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</si>
  <si>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</si>
  <si>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</si>
  <si>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</si>
  <si>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</si>
  <si>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</si>
  <si>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</si>
  <si>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</si>
  <si>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</si>
  <si>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</si>
  <si>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</si>
  <si>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</si>
  <si>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</si>
  <si>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</si>
  <si>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</si>
  <si>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</si>
  <si>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</si>
  <si>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</si>
  <si>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</si>
  <si>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</si>
  <si>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</si>
  <si>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</si>
  <si>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</si>
  <si>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</si>
  <si>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</si>
  <si>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</si>
  <si>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</si>
  <si>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</si>
  <si>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</si>
  <si>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</si>
  <si>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</si>
  <si>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</si>
  <si>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</si>
  <si>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</si>
  <si>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</si>
  <si>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</si>
  <si>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</si>
  <si>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</si>
  <si>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</si>
  <si>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</si>
  <si>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</si>
  <si>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</si>
  <si>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</si>
  <si>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</si>
  <si>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</si>
  <si>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</si>
  <si>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</si>
  <si>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</si>
  <si>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</si>
  <si>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</si>
  <si>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</si>
  <si>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</si>
  <si>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</si>
  <si>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</si>
  <si>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</si>
  <si>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</si>
  <si>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</si>
  <si>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</si>
  <si>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</si>
  <si>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</si>
  <si>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</si>
  <si>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</si>
  <si>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</si>
  <si>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</si>
  <si>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</si>
  <si>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</si>
  <si>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</si>
  <si>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</si>
  <si>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</si>
  <si>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</si>
  <si>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</si>
  <si>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</si>
  <si>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</si>
  <si>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</si>
  <si>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</si>
  <si>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</si>
  <si>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</si>
  <si>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</si>
  <si>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</si>
  <si>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</si>
  <si>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</si>
  <si>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</si>
  <si>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</si>
  <si>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</si>
  <si>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</si>
  <si>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</si>
  <si>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</si>
  <si>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</si>
  <si>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</si>
  <si>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</si>
  <si>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</si>
  <si>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</si>
  <si>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</si>
  <si>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</si>
  <si>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</si>
  <si>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</si>
  <si>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</si>
  <si>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</si>
  <si>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</si>
  <si>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</si>
  <si>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</si>
  <si>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</si>
  <si>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</si>
  <si>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</si>
  <si>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</si>
  <si>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</si>
  <si>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</si>
  <si>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</si>
  <si>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</si>
  <si>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</si>
  <si>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2020 г.</t>
  </si>
  <si>
    <t>2021 г. к 2020 г., %</t>
  </si>
  <si>
    <t>Всего период 2021 г.</t>
  </si>
  <si>
    <t>Информация о сельскохозяйственных работах по состоянию на 15 апреля 2021 г. (сельскохозяйственные организации и крупные К(Ф)Х)</t>
  </si>
  <si>
    <t>Площадь многолетних трав всего,  га (4-сх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</si>
</sst>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T34" sqref="T34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" customWidth="1"/>
    <col min="10" max="16" width="13.7109375" style="1" customWidth="1"/>
    <col min="17" max="17" width="13.5703125" style="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118" t="s">
        <v>201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45" customHeight="1" thickBot="1" x14ac:dyDescent="0.35">
      <c r="A4" s="119" t="s">
        <v>3</v>
      </c>
      <c r="B4" s="122" t="s">
        <v>198</v>
      </c>
      <c r="C4" s="115" t="s">
        <v>200</v>
      </c>
      <c r="D4" s="115" t="s">
        <v>199</v>
      </c>
      <c r="E4" s="125" t="s">
        <v>4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</row>
    <row r="5" spans="1:26" s="2" customFormat="1" ht="87" customHeight="1" x14ac:dyDescent="0.25">
      <c r="A5" s="120"/>
      <c r="B5" s="123"/>
      <c r="C5" s="116"/>
      <c r="D5" s="116"/>
      <c r="E5" s="128" t="s">
        <v>5</v>
      </c>
      <c r="F5" s="128" t="s">
        <v>6</v>
      </c>
      <c r="G5" s="128" t="s">
        <v>7</v>
      </c>
      <c r="H5" s="128" t="s">
        <v>8</v>
      </c>
      <c r="I5" s="128" t="s">
        <v>9</v>
      </c>
      <c r="J5" s="128" t="s">
        <v>10</v>
      </c>
      <c r="K5" s="128" t="s">
        <v>11</v>
      </c>
      <c r="L5" s="128" t="s">
        <v>12</v>
      </c>
      <c r="M5" s="128" t="s">
        <v>13</v>
      </c>
      <c r="N5" s="128" t="s">
        <v>14</v>
      </c>
      <c r="O5" s="128" t="s">
        <v>15</v>
      </c>
      <c r="P5" s="128" t="s">
        <v>16</v>
      </c>
      <c r="Q5" s="128" t="s">
        <v>17</v>
      </c>
      <c r="R5" s="128" t="s">
        <v>18</v>
      </c>
      <c r="S5" s="128" t="s">
        <v>19</v>
      </c>
      <c r="T5" s="128" t="s">
        <v>20</v>
      </c>
      <c r="U5" s="128" t="s">
        <v>21</v>
      </c>
      <c r="V5" s="128" t="s">
        <v>22</v>
      </c>
      <c r="W5" s="128" t="s">
        <v>23</v>
      </c>
      <c r="X5" s="128" t="s">
        <v>24</v>
      </c>
      <c r="Y5" s="128" t="s">
        <v>25</v>
      </c>
    </row>
    <row r="6" spans="1:26" s="2" customFormat="1" ht="70.150000000000006" customHeight="1" thickBot="1" x14ac:dyDescent="0.3">
      <c r="A6" s="121"/>
      <c r="B6" s="124"/>
      <c r="C6" s="117"/>
      <c r="D6" s="117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1:26" s="2" customFormat="1" ht="30" customHeight="1" x14ac:dyDescent="0.25">
      <c r="A7" s="7" t="s">
        <v>26</v>
      </c>
      <c r="B7" s="8">
        <v>49185</v>
      </c>
      <c r="C7" s="8">
        <f>SUM(E7:Y7)</f>
        <v>48112</v>
      </c>
      <c r="D7" s="8"/>
      <c r="E7" s="10">
        <v>2068</v>
      </c>
      <c r="F7" s="10">
        <v>1426</v>
      </c>
      <c r="G7" s="10">
        <v>3312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customHeight="1" x14ac:dyDescent="0.2">
      <c r="A8" s="11" t="s">
        <v>27</v>
      </c>
      <c r="B8" s="8">
        <v>50391</v>
      </c>
      <c r="C8" s="8">
        <f>SUM(E8:Y8)</f>
        <v>49822</v>
      </c>
      <c r="D8" s="15">
        <f t="shared" ref="D8:D32" si="0">C8/B8</f>
        <v>0.98870830108551133</v>
      </c>
      <c r="E8" s="10">
        <v>2280</v>
      </c>
      <c r="F8" s="10">
        <v>1434</v>
      </c>
      <c r="G8" s="10">
        <v>3597</v>
      </c>
      <c r="H8" s="10">
        <v>3022</v>
      </c>
      <c r="I8" s="10">
        <v>1524</v>
      </c>
      <c r="J8" s="10">
        <v>3226</v>
      </c>
      <c r="K8" s="10">
        <v>2329</v>
      </c>
      <c r="L8" s="10">
        <v>2824</v>
      </c>
      <c r="M8" s="10">
        <v>2281</v>
      </c>
      <c r="N8" s="10">
        <v>1032</v>
      </c>
      <c r="O8" s="10">
        <v>1579</v>
      </c>
      <c r="P8" s="10">
        <v>1997</v>
      </c>
      <c r="Q8" s="10">
        <v>2920</v>
      </c>
      <c r="R8" s="10">
        <v>3134</v>
      </c>
      <c r="S8" s="10">
        <v>3305</v>
      </c>
      <c r="T8" s="10">
        <v>2409</v>
      </c>
      <c r="U8" s="10">
        <v>2146</v>
      </c>
      <c r="V8" s="10">
        <v>510</v>
      </c>
      <c r="W8" s="10">
        <v>2128</v>
      </c>
      <c r="X8" s="10">
        <v>4000</v>
      </c>
      <c r="Y8" s="10">
        <v>2145</v>
      </c>
    </row>
    <row r="9" spans="1:26" s="12" customFormat="1" ht="30" customHeight="1" x14ac:dyDescent="0.2">
      <c r="A9" s="13" t="s">
        <v>28</v>
      </c>
      <c r="B9" s="14">
        <f t="shared" ref="B9:Y9" si="1">B8/B7</f>
        <v>1.02451967063129</v>
      </c>
      <c r="C9" s="14">
        <f t="shared" si="1"/>
        <v>1.0355420685068175</v>
      </c>
      <c r="D9" s="15"/>
      <c r="E9" s="75">
        <f t="shared" si="1"/>
        <v>1.1025145067698259</v>
      </c>
      <c r="F9" s="75">
        <f t="shared" si="1"/>
        <v>1.0056100981767182</v>
      </c>
      <c r="G9" s="75">
        <f t="shared" si="1"/>
        <v>1.0860507246376812</v>
      </c>
      <c r="H9" s="75">
        <f t="shared" si="1"/>
        <v>1.0029870560902754</v>
      </c>
      <c r="I9" s="75">
        <f t="shared" si="1"/>
        <v>1.1035481535119478</v>
      </c>
      <c r="J9" s="75">
        <f t="shared" si="1"/>
        <v>0.9972179289026275</v>
      </c>
      <c r="K9" s="75">
        <f t="shared" si="1"/>
        <v>1.0514672686230249</v>
      </c>
      <c r="L9" s="75">
        <f t="shared" si="1"/>
        <v>1.0110991765127104</v>
      </c>
      <c r="M9" s="75">
        <f t="shared" si="1"/>
        <v>1</v>
      </c>
      <c r="N9" s="75">
        <f t="shared" si="1"/>
        <v>1.4913294797687862</v>
      </c>
      <c r="O9" s="75">
        <f t="shared" si="1"/>
        <v>1</v>
      </c>
      <c r="P9" s="75">
        <f t="shared" si="1"/>
        <v>1</v>
      </c>
      <c r="Q9" s="75">
        <f t="shared" si="1"/>
        <v>1.044349070100143</v>
      </c>
      <c r="R9" s="75">
        <f t="shared" si="1"/>
        <v>1.0408502158751245</v>
      </c>
      <c r="S9" s="75">
        <f t="shared" si="1"/>
        <v>1.0331353547983746</v>
      </c>
      <c r="T9" s="75">
        <f t="shared" si="1"/>
        <v>1.032133676092545</v>
      </c>
      <c r="U9" s="75">
        <f t="shared" si="1"/>
        <v>1.0387221684414327</v>
      </c>
      <c r="V9" s="75">
        <f t="shared" si="1"/>
        <v>0.74452554744525545</v>
      </c>
      <c r="W9" s="75">
        <f t="shared" si="1"/>
        <v>1.1289124668435013</v>
      </c>
      <c r="X9" s="75">
        <f t="shared" si="1"/>
        <v>1.000250062515629</v>
      </c>
      <c r="Y9" s="75">
        <f t="shared" si="1"/>
        <v>1</v>
      </c>
    </row>
    <row r="10" spans="1:26" s="12" customFormat="1" ht="30" customHeight="1" x14ac:dyDescent="0.2">
      <c r="A10" s="11" t="s">
        <v>29</v>
      </c>
      <c r="B10" s="8">
        <v>47980</v>
      </c>
      <c r="C10" s="8">
        <f>SUM(E10:Y10)</f>
        <v>46111</v>
      </c>
      <c r="D10" s="15">
        <f t="shared" si="0"/>
        <v>0.96104626927886616</v>
      </c>
      <c r="E10" s="10">
        <v>1980</v>
      </c>
      <c r="F10" s="10">
        <v>1348</v>
      </c>
      <c r="G10" s="10">
        <v>3597</v>
      </c>
      <c r="H10" s="10">
        <v>2592</v>
      </c>
      <c r="I10" s="10">
        <v>1471</v>
      </c>
      <c r="J10" s="10">
        <v>2785</v>
      </c>
      <c r="K10" s="10">
        <v>2186</v>
      </c>
      <c r="L10" s="10">
        <v>2769</v>
      </c>
      <c r="M10" s="10">
        <v>2182</v>
      </c>
      <c r="N10" s="10">
        <v>1032</v>
      </c>
      <c r="O10" s="10">
        <v>1532</v>
      </c>
      <c r="P10" s="10">
        <v>1795</v>
      </c>
      <c r="Q10" s="10">
        <v>2698</v>
      </c>
      <c r="R10" s="10">
        <v>2994</v>
      </c>
      <c r="S10" s="10">
        <v>3305</v>
      </c>
      <c r="T10" s="10">
        <v>1750</v>
      </c>
      <c r="U10" s="10">
        <v>1845</v>
      </c>
      <c r="V10" s="10">
        <v>510</v>
      </c>
      <c r="W10" s="10">
        <v>1946</v>
      </c>
      <c r="X10" s="10">
        <v>3809</v>
      </c>
      <c r="Y10" s="10">
        <v>1985</v>
      </c>
    </row>
    <row r="11" spans="1:26" s="12" customFormat="1" ht="30" customHeight="1" x14ac:dyDescent="0.2">
      <c r="A11" s="11" t="s">
        <v>30</v>
      </c>
      <c r="B11" s="14">
        <v>0.94</v>
      </c>
      <c r="C11" s="14">
        <v>0.94</v>
      </c>
      <c r="D11" s="15"/>
      <c r="E11" s="75">
        <f>E10/E8</f>
        <v>0.86842105263157898</v>
      </c>
      <c r="F11" s="75">
        <f t="shared" ref="F11:Y11" si="2">F10/F8</f>
        <v>0.94002789400278941</v>
      </c>
      <c r="G11" s="75">
        <f t="shared" si="2"/>
        <v>1</v>
      </c>
      <c r="H11" s="75">
        <f t="shared" si="2"/>
        <v>0.85771012574454009</v>
      </c>
      <c r="I11" s="75">
        <f t="shared" si="2"/>
        <v>0.96522309711286092</v>
      </c>
      <c r="J11" s="75">
        <f t="shared" si="2"/>
        <v>0.86329820210787356</v>
      </c>
      <c r="K11" s="75">
        <f t="shared" si="2"/>
        <v>0.93860025762129673</v>
      </c>
      <c r="L11" s="75">
        <f t="shared" si="2"/>
        <v>0.98052407932011332</v>
      </c>
      <c r="M11" s="75">
        <f t="shared" si="2"/>
        <v>0.95659798334064006</v>
      </c>
      <c r="N11" s="75">
        <f t="shared" si="2"/>
        <v>1</v>
      </c>
      <c r="O11" s="75">
        <f t="shared" si="2"/>
        <v>0.97023432552248257</v>
      </c>
      <c r="P11" s="75">
        <f t="shared" si="2"/>
        <v>0.89884827240861287</v>
      </c>
      <c r="Q11" s="75">
        <f t="shared" si="2"/>
        <v>0.92397260273972603</v>
      </c>
      <c r="R11" s="75">
        <f t="shared" si="2"/>
        <v>0.95532865347798346</v>
      </c>
      <c r="S11" s="75">
        <f t="shared" si="2"/>
        <v>1</v>
      </c>
      <c r="T11" s="75">
        <f t="shared" si="2"/>
        <v>0.72644250726442505</v>
      </c>
      <c r="U11" s="75">
        <f t="shared" si="2"/>
        <v>0.85973904939422185</v>
      </c>
      <c r="V11" s="75">
        <f t="shared" si="2"/>
        <v>1</v>
      </c>
      <c r="W11" s="75">
        <f t="shared" si="2"/>
        <v>0.91447368421052633</v>
      </c>
      <c r="X11" s="75">
        <f t="shared" si="2"/>
        <v>0.95225000000000004</v>
      </c>
      <c r="Y11" s="75">
        <f t="shared" si="2"/>
        <v>0.92540792540792538</v>
      </c>
    </row>
    <row r="12" spans="1:26" s="12" customFormat="1" ht="30" customHeight="1" x14ac:dyDescent="0.2">
      <c r="A12" s="13" t="s">
        <v>31</v>
      </c>
      <c r="B12" s="8">
        <v>14055</v>
      </c>
      <c r="C12" s="8">
        <f>SUM(E12:Y12)</f>
        <v>1037</v>
      </c>
      <c r="D12" s="15"/>
      <c r="E12" s="80"/>
      <c r="F12" s="80">
        <v>70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>
        <v>240</v>
      </c>
      <c r="R12" s="80"/>
      <c r="S12" s="80">
        <v>557</v>
      </c>
      <c r="T12" s="80">
        <v>170</v>
      </c>
      <c r="U12" s="80"/>
      <c r="V12" s="80"/>
      <c r="W12" s="80"/>
      <c r="X12" s="80"/>
      <c r="Y12" s="80"/>
    </row>
    <row r="13" spans="1:26" s="12" customFormat="1" ht="30" hidden="1" customHeight="1" x14ac:dyDescent="0.2">
      <c r="A13" s="13" t="s">
        <v>32</v>
      </c>
      <c r="B13" s="15">
        <f>B12/B8</f>
        <v>0.27891885455736143</v>
      </c>
      <c r="C13" s="15">
        <f>C12/C8</f>
        <v>2.0814098189554816E-2</v>
      </c>
      <c r="D13" s="15"/>
      <c r="E13" s="16">
        <f t="shared" ref="E13:L13" si="3">E12/E8</f>
        <v>0</v>
      </c>
      <c r="F13" s="16">
        <f t="shared" si="3"/>
        <v>4.8814504881450491E-2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16">
        <f t="shared" si="3"/>
        <v>0</v>
      </c>
      <c r="L13" s="16">
        <f t="shared" si="3"/>
        <v>0</v>
      </c>
      <c r="M13" s="16">
        <f t="shared" ref="M13" si="4">M12/M8</f>
        <v>0</v>
      </c>
      <c r="N13" s="16">
        <f t="shared" ref="N13" si="5">N12/N8</f>
        <v>0</v>
      </c>
      <c r="O13" s="16">
        <f t="shared" ref="O13" si="6">O12/O8</f>
        <v>0</v>
      </c>
      <c r="P13" s="16">
        <f t="shared" ref="P13" si="7">P12/P8</f>
        <v>0</v>
      </c>
      <c r="Q13" s="16">
        <f t="shared" ref="Q13" si="8">Q12/Q8</f>
        <v>8.2191780821917804E-2</v>
      </c>
      <c r="R13" s="16">
        <f t="shared" ref="R13" si="9">R12/R8</f>
        <v>0</v>
      </c>
      <c r="S13" s="16">
        <f t="shared" ref="S13" si="10">S12/S8</f>
        <v>0.16853252647503783</v>
      </c>
      <c r="T13" s="16">
        <f t="shared" ref="T13" si="11">T12/T8</f>
        <v>7.0568700705687007E-2</v>
      </c>
      <c r="U13" s="16">
        <f t="shared" ref="U13" si="12">U12/U8</f>
        <v>0</v>
      </c>
      <c r="V13" s="16">
        <f t="shared" ref="V13" si="13">V12/V8</f>
        <v>0</v>
      </c>
      <c r="W13" s="16">
        <f t="shared" ref="W13" si="14">W12/W8</f>
        <v>0</v>
      </c>
      <c r="X13" s="16">
        <f t="shared" ref="X13" si="15">X12/X8</f>
        <v>0</v>
      </c>
      <c r="Y13" s="16">
        <f t="shared" ref="Y13" si="16">Y12/Y8</f>
        <v>0</v>
      </c>
    </row>
    <row r="14" spans="1:26" s="12" customFormat="1" ht="30" hidden="1" customHeight="1" x14ac:dyDescent="0.2">
      <c r="A14" s="18" t="s">
        <v>33</v>
      </c>
      <c r="B14" s="8">
        <v>4144</v>
      </c>
      <c r="C14" s="8">
        <f>SUM(E14:Y14)</f>
        <v>0</v>
      </c>
      <c r="D14" s="15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">
      <c r="A20" s="22" t="s">
        <v>39</v>
      </c>
      <c r="B20" s="23">
        <v>93232</v>
      </c>
      <c r="C20" s="23">
        <f>SUM(E20:Y20)</f>
        <v>100529</v>
      </c>
      <c r="D20" s="15">
        <f t="shared" si="0"/>
        <v>1.0782671185858932</v>
      </c>
      <c r="E20" s="106">
        <v>7450</v>
      </c>
      <c r="F20" s="106">
        <v>3328</v>
      </c>
      <c r="G20" s="106">
        <v>5500</v>
      </c>
      <c r="H20" s="106">
        <v>6469</v>
      </c>
      <c r="I20" s="106">
        <v>3383</v>
      </c>
      <c r="J20" s="106">
        <v>7874</v>
      </c>
      <c r="K20" s="106">
        <v>2903</v>
      </c>
      <c r="L20" s="106">
        <v>4065</v>
      </c>
      <c r="M20" s="106">
        <v>5356</v>
      </c>
      <c r="N20" s="106">
        <v>1683</v>
      </c>
      <c r="O20" s="106">
        <v>2415</v>
      </c>
      <c r="P20" s="106">
        <v>5502</v>
      </c>
      <c r="Q20" s="106">
        <v>7063</v>
      </c>
      <c r="R20" s="106">
        <v>4830</v>
      </c>
      <c r="S20" s="106">
        <v>7951</v>
      </c>
      <c r="T20" s="106">
        <v>4344</v>
      </c>
      <c r="U20" s="106">
        <v>2600</v>
      </c>
      <c r="V20" s="106">
        <v>2415</v>
      </c>
      <c r="W20" s="106">
        <v>6100</v>
      </c>
      <c r="X20" s="106">
        <v>6912</v>
      </c>
      <c r="Y20" s="106">
        <v>2386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11" customFormat="1" ht="30" customHeight="1" x14ac:dyDescent="0.2">
      <c r="A25" s="107" t="s">
        <v>44</v>
      </c>
      <c r="B25" s="108">
        <v>64815</v>
      </c>
      <c r="C25" s="108">
        <f>SUM(E25:Y25)</f>
        <v>1157</v>
      </c>
      <c r="D25" s="109"/>
      <c r="E25" s="110">
        <v>440</v>
      </c>
      <c r="F25" s="110"/>
      <c r="G25" s="110"/>
      <c r="H25" s="110">
        <v>370</v>
      </c>
      <c r="I25" s="110"/>
      <c r="J25" s="110"/>
      <c r="K25" s="110"/>
      <c r="L25" s="110"/>
      <c r="M25" s="110"/>
      <c r="N25" s="110"/>
      <c r="O25" s="110"/>
      <c r="P25" s="110"/>
      <c r="Q25" s="110">
        <v>40</v>
      </c>
      <c r="R25" s="110"/>
      <c r="S25" s="110">
        <v>227</v>
      </c>
      <c r="T25" s="110">
        <v>30</v>
      </c>
      <c r="U25" s="110"/>
      <c r="V25" s="110"/>
      <c r="W25" s="110"/>
      <c r="X25" s="110">
        <v>50</v>
      </c>
      <c r="Y25" s="110"/>
    </row>
    <row r="26" spans="1:26" s="12" customFormat="1" ht="30" customHeight="1" x14ac:dyDescent="0.2">
      <c r="A26" s="18" t="s">
        <v>45</v>
      </c>
      <c r="B26" s="28">
        <f t="shared" ref="B26:Y26" si="40">B25/B20</f>
        <v>0.69520121846576288</v>
      </c>
      <c r="C26" s="28">
        <f t="shared" si="40"/>
        <v>1.1509116772274668E-2</v>
      </c>
      <c r="D26" s="15"/>
      <c r="E26" s="29">
        <f t="shared" si="40"/>
        <v>5.9060402684563758E-2</v>
      </c>
      <c r="F26" s="29">
        <f t="shared" si="40"/>
        <v>0</v>
      </c>
      <c r="G26" s="29">
        <f t="shared" si="40"/>
        <v>0</v>
      </c>
      <c r="H26" s="29">
        <f t="shared" si="40"/>
        <v>5.7195857164940488E-2</v>
      </c>
      <c r="I26" s="29">
        <f t="shared" si="40"/>
        <v>0</v>
      </c>
      <c r="J26" s="29">
        <f t="shared" si="40"/>
        <v>0</v>
      </c>
      <c r="K26" s="29">
        <f t="shared" si="40"/>
        <v>0</v>
      </c>
      <c r="L26" s="29">
        <f t="shared" si="40"/>
        <v>0</v>
      </c>
      <c r="M26" s="29">
        <f t="shared" si="40"/>
        <v>0</v>
      </c>
      <c r="N26" s="29">
        <f t="shared" si="40"/>
        <v>0</v>
      </c>
      <c r="O26" s="29">
        <f t="shared" si="40"/>
        <v>0</v>
      </c>
      <c r="P26" s="29">
        <f t="shared" si="40"/>
        <v>0</v>
      </c>
      <c r="Q26" s="29">
        <f t="shared" si="40"/>
        <v>5.66331587144273E-3</v>
      </c>
      <c r="R26" s="29">
        <f t="shared" si="40"/>
        <v>0</v>
      </c>
      <c r="S26" s="29">
        <f t="shared" si="40"/>
        <v>2.8549867941139478E-2</v>
      </c>
      <c r="T26" s="29">
        <f t="shared" si="40"/>
        <v>6.9060773480662981E-3</v>
      </c>
      <c r="U26" s="29">
        <f t="shared" si="40"/>
        <v>0</v>
      </c>
      <c r="V26" s="29">
        <f t="shared" si="40"/>
        <v>0</v>
      </c>
      <c r="W26" s="29">
        <f t="shared" si="40"/>
        <v>0</v>
      </c>
      <c r="X26" s="29">
        <f t="shared" si="40"/>
        <v>7.2337962962962963E-3</v>
      </c>
      <c r="Y26" s="29">
        <f t="shared" si="40"/>
        <v>0</v>
      </c>
    </row>
    <row r="27" spans="1:26" s="104" customFormat="1" ht="30" customHeight="1" x14ac:dyDescent="0.2">
      <c r="A27" s="101" t="s">
        <v>196</v>
      </c>
      <c r="B27" s="102">
        <v>268</v>
      </c>
      <c r="C27" s="23">
        <f>SUM(E27:Y27)</f>
        <v>10</v>
      </c>
      <c r="D27" s="103"/>
      <c r="E27" s="37">
        <v>5</v>
      </c>
      <c r="F27" s="37"/>
      <c r="G27" s="37"/>
      <c r="H27" s="37">
        <v>2</v>
      </c>
      <c r="I27" s="37"/>
      <c r="J27" s="37"/>
      <c r="K27" s="37"/>
      <c r="L27" s="37"/>
      <c r="M27" s="37"/>
      <c r="N27" s="37"/>
      <c r="O27" s="37"/>
      <c r="P27" s="37"/>
      <c r="Q27" s="37">
        <v>1</v>
      </c>
      <c r="R27" s="37"/>
      <c r="S27" s="37">
        <v>2</v>
      </c>
      <c r="T27" s="37"/>
      <c r="U27" s="37"/>
      <c r="V27" s="37"/>
      <c r="W27" s="37"/>
      <c r="X27" s="37"/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>SUM(E28:Y28)</f>
        <v>0</v>
      </c>
      <c r="D28" s="1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6" s="12" customFormat="1" ht="30" customHeight="1" x14ac:dyDescent="0.2">
      <c r="A29" s="18" t="s">
        <v>45</v>
      </c>
      <c r="B29" s="9">
        <f t="shared" ref="B29:Y29" si="41">B28/B20</f>
        <v>0.34168525828041874</v>
      </c>
      <c r="C29" s="9">
        <f t="shared" si="41"/>
        <v>0</v>
      </c>
      <c r="D29" s="15"/>
      <c r="E29" s="30">
        <f t="shared" si="41"/>
        <v>0</v>
      </c>
      <c r="F29" s="30">
        <f t="shared" si="41"/>
        <v>0</v>
      </c>
      <c r="G29" s="30">
        <f t="shared" si="41"/>
        <v>0</v>
      </c>
      <c r="H29" s="30">
        <f t="shared" si="41"/>
        <v>0</v>
      </c>
      <c r="I29" s="30">
        <f t="shared" si="41"/>
        <v>0</v>
      </c>
      <c r="J29" s="30">
        <f t="shared" si="41"/>
        <v>0</v>
      </c>
      <c r="K29" s="30">
        <f t="shared" si="41"/>
        <v>0</v>
      </c>
      <c r="L29" s="30">
        <f t="shared" si="41"/>
        <v>0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</v>
      </c>
      <c r="R29" s="30">
        <f t="shared" si="41"/>
        <v>0</v>
      </c>
      <c r="S29" s="30">
        <f t="shared" si="41"/>
        <v>0</v>
      </c>
      <c r="T29" s="30">
        <f t="shared" si="41"/>
        <v>0</v>
      </c>
      <c r="U29" s="30">
        <f t="shared" si="41"/>
        <v>0</v>
      </c>
      <c r="V29" s="30">
        <f t="shared" si="41"/>
        <v>0</v>
      </c>
      <c r="W29" s="30">
        <f t="shared" si="41"/>
        <v>0</v>
      </c>
      <c r="X29" s="30">
        <f t="shared" si="41"/>
        <v>0</v>
      </c>
      <c r="Y29" s="30">
        <f t="shared" si="41"/>
        <v>0</v>
      </c>
    </row>
    <row r="30" spans="1:26" s="12" customFormat="1" ht="30" customHeight="1" x14ac:dyDescent="0.2">
      <c r="A30" s="11" t="s">
        <v>202</v>
      </c>
      <c r="B30" s="23">
        <v>102447</v>
      </c>
      <c r="C30" s="23">
        <f>SUM(E30:Y30)</f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105">
        <f>S31/T30</f>
        <v>0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">
      <c r="A33" s="13" t="s">
        <v>48</v>
      </c>
      <c r="B33" s="23">
        <v>21250</v>
      </c>
      <c r="C33" s="23">
        <f>SUM(E33:Y33)</f>
        <v>300</v>
      </c>
      <c r="D33" s="15"/>
      <c r="E33" s="26"/>
      <c r="F33" s="26"/>
      <c r="G33" s="26"/>
      <c r="H33" s="26">
        <v>20</v>
      </c>
      <c r="I33" s="26"/>
      <c r="J33" s="26"/>
      <c r="K33" s="26"/>
      <c r="L33" s="26"/>
      <c r="M33" s="26"/>
      <c r="N33" s="26"/>
      <c r="O33" s="26"/>
      <c r="P33" s="26"/>
      <c r="Q33" s="26">
        <v>10</v>
      </c>
      <c r="R33" s="26"/>
      <c r="S33" s="26">
        <v>10</v>
      </c>
      <c r="T33" s="26">
        <v>260</v>
      </c>
      <c r="U33" s="26"/>
      <c r="V33" s="26"/>
      <c r="W33" s="26"/>
      <c r="X33" s="26"/>
      <c r="Y33" s="26"/>
    </row>
    <row r="34" spans="1:29" s="12" customFormat="1" ht="30" customHeight="1" x14ac:dyDescent="0.2">
      <c r="A34" s="13" t="s">
        <v>45</v>
      </c>
      <c r="B34" s="28"/>
      <c r="C34" s="28">
        <f t="shared" ref="C34:Y34" si="44">C33/C30</f>
        <v>2.6859818606691675E-3</v>
      </c>
      <c r="D34" s="15"/>
      <c r="E34" s="29">
        <f t="shared" si="44"/>
        <v>0</v>
      </c>
      <c r="F34" s="29">
        <f t="shared" si="44"/>
        <v>0</v>
      </c>
      <c r="G34" s="29">
        <f t="shared" si="44"/>
        <v>0</v>
      </c>
      <c r="H34" s="29">
        <f t="shared" si="44"/>
        <v>2.5903380391141045E-3</v>
      </c>
      <c r="I34" s="29">
        <f t="shared" si="44"/>
        <v>0</v>
      </c>
      <c r="J34" s="29">
        <f t="shared" si="44"/>
        <v>0</v>
      </c>
      <c r="K34" s="29">
        <f t="shared" si="44"/>
        <v>0</v>
      </c>
      <c r="L34" s="29">
        <f t="shared" si="44"/>
        <v>0</v>
      </c>
      <c r="M34" s="29">
        <f t="shared" si="44"/>
        <v>0</v>
      </c>
      <c r="N34" s="29">
        <f t="shared" si="44"/>
        <v>0</v>
      </c>
      <c r="O34" s="29">
        <f t="shared" si="44"/>
        <v>0</v>
      </c>
      <c r="P34" s="29">
        <f>P33/Q30</f>
        <v>0</v>
      </c>
      <c r="Q34" s="29">
        <f>Q33/R30</f>
        <v>2.5786487880350697E-3</v>
      </c>
      <c r="R34" s="29">
        <f>R33/S30</f>
        <v>0</v>
      </c>
      <c r="S34" s="29">
        <f>S33/T30</f>
        <v>1.863932898415657E-3</v>
      </c>
      <c r="T34" s="29">
        <f t="shared" si="44"/>
        <v>4.8462255358807084E-2</v>
      </c>
      <c r="U34" s="29">
        <f t="shared" si="44"/>
        <v>0</v>
      </c>
      <c r="V34" s="29">
        <f t="shared" si="44"/>
        <v>0</v>
      </c>
      <c r="W34" s="29">
        <f t="shared" si="44"/>
        <v>0</v>
      </c>
      <c r="X34" s="29">
        <f t="shared" si="44"/>
        <v>0</v>
      </c>
      <c r="Y34" s="29">
        <f t="shared" si="44"/>
        <v>0</v>
      </c>
    </row>
    <row r="35" spans="1:29" s="12" customFormat="1" ht="30" customHeight="1" x14ac:dyDescent="0.2">
      <c r="A35" s="25" t="s">
        <v>49</v>
      </c>
      <c r="B35" s="23">
        <v>245</v>
      </c>
      <c r="C35" s="23">
        <f>SUM(E35:Y35)</f>
        <v>70</v>
      </c>
      <c r="D35" s="15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>
        <v>60</v>
      </c>
      <c r="T35" s="26"/>
      <c r="U35" s="26"/>
      <c r="V35" s="26"/>
      <c r="W35" s="26"/>
      <c r="X35" s="26">
        <v>10</v>
      </c>
      <c r="Y35" s="26"/>
    </row>
    <row r="36" spans="1:29" s="12" customFormat="1" ht="30" customHeight="1" x14ac:dyDescent="0.2">
      <c r="A36" s="18" t="s">
        <v>45</v>
      </c>
      <c r="B36" s="9"/>
      <c r="C36" s="9">
        <f t="shared" ref="C36:Y36" si="45">C35/C30</f>
        <v>6.2672910082280575E-4</v>
      </c>
      <c r="D36" s="15"/>
      <c r="E36" s="105">
        <f t="shared" si="45"/>
        <v>0</v>
      </c>
      <c r="F36" s="30">
        <f t="shared" si="45"/>
        <v>0</v>
      </c>
      <c r="G36" s="30">
        <f t="shared" si="45"/>
        <v>0</v>
      </c>
      <c r="H36" s="30">
        <f t="shared" si="45"/>
        <v>0</v>
      </c>
      <c r="I36" s="30">
        <f t="shared" si="45"/>
        <v>0</v>
      </c>
      <c r="J36" s="30">
        <f t="shared" si="45"/>
        <v>0</v>
      </c>
      <c r="K36" s="30">
        <f t="shared" si="45"/>
        <v>0</v>
      </c>
      <c r="L36" s="30">
        <f t="shared" si="45"/>
        <v>0</v>
      </c>
      <c r="M36" s="30">
        <f t="shared" si="45"/>
        <v>0</v>
      </c>
      <c r="N36" s="30">
        <f t="shared" si="45"/>
        <v>0</v>
      </c>
      <c r="O36" s="30">
        <f t="shared" si="45"/>
        <v>0</v>
      </c>
      <c r="P36" s="30">
        <f>P35/Q30</f>
        <v>0</v>
      </c>
      <c r="Q36" s="30">
        <f>Q35/R30</f>
        <v>0</v>
      </c>
      <c r="R36" s="30">
        <f>R35/S30</f>
        <v>0</v>
      </c>
      <c r="S36" s="30">
        <f>S35/T30</f>
        <v>1.1183597390493943E-2</v>
      </c>
      <c r="T36" s="30">
        <f t="shared" si="45"/>
        <v>0</v>
      </c>
      <c r="U36" s="30">
        <f t="shared" si="45"/>
        <v>0</v>
      </c>
      <c r="V36" s="30">
        <f t="shared" si="45"/>
        <v>0</v>
      </c>
      <c r="W36" s="30">
        <f t="shared" si="45"/>
        <v>0</v>
      </c>
      <c r="X36" s="30">
        <f t="shared" si="45"/>
        <v>1.1978917105893627E-3</v>
      </c>
      <c r="Y36" s="30">
        <f t="shared" si="45"/>
        <v>0</v>
      </c>
      <c r="Z36" s="30"/>
      <c r="AA36" s="30"/>
      <c r="AB36" s="30"/>
      <c r="AC36" s="30"/>
    </row>
    <row r="37" spans="1:29" s="12" customFormat="1" ht="30" customHeight="1" x14ac:dyDescent="0.2">
      <c r="A37" s="22" t="s">
        <v>50</v>
      </c>
      <c r="B37" s="23"/>
      <c r="C37" s="27">
        <f>SUM(E37:Y37)</f>
        <v>0</v>
      </c>
      <c r="D37" s="15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customHeight="1" x14ac:dyDescent="0.2">
      <c r="A38" s="25" t="s">
        <v>51</v>
      </c>
      <c r="B38" s="23">
        <v>1116</v>
      </c>
      <c r="C38" s="23">
        <f>SUM(E38:Y38)</f>
        <v>90</v>
      </c>
      <c r="D38" s="15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>
        <v>70</v>
      </c>
      <c r="V38" s="26"/>
      <c r="W38" s="26"/>
      <c r="X38" s="26">
        <v>20</v>
      </c>
      <c r="Y38" s="26"/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">
      <c r="A40" s="81" t="s">
        <v>53</v>
      </c>
      <c r="B40" s="23">
        <v>18</v>
      </c>
      <c r="C40" s="23">
        <f>SUM(E40:Y40)</f>
        <v>0</v>
      </c>
      <c r="D40" s="15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9" s="2" customFormat="1" ht="30" hidden="1" customHeight="1" x14ac:dyDescent="0.25">
      <c r="A41" s="11" t="s">
        <v>168</v>
      </c>
      <c r="B41" s="23">
        <v>214447</v>
      </c>
      <c r="C41" s="23">
        <f>SUM(E41:Y41)</f>
        <v>185988.6</v>
      </c>
      <c r="D41" s="15"/>
      <c r="E41" s="10">
        <v>8532</v>
      </c>
      <c r="F41" s="10">
        <v>6006</v>
      </c>
      <c r="G41" s="10">
        <v>13990</v>
      </c>
      <c r="H41" s="10">
        <v>11277.6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hidden="1" customHeight="1" x14ac:dyDescent="0.25">
      <c r="A42" s="32" t="s">
        <v>166</v>
      </c>
      <c r="B42" s="23">
        <v>94</v>
      </c>
      <c r="C42" s="23">
        <f>SUM(E42:Y42)</f>
        <v>0</v>
      </c>
      <c r="D42" s="15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20"/>
    </row>
    <row r="43" spans="1:29" s="2" customFormat="1" ht="30" hidden="1" customHeight="1" x14ac:dyDescent="0.25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25">
      <c r="A44" s="18" t="s">
        <v>52</v>
      </c>
      <c r="B44" s="33">
        <f>B42/B41</f>
        <v>4.3833674520977209E-4</v>
      </c>
      <c r="C44" s="33">
        <f>C42/C41</f>
        <v>0</v>
      </c>
      <c r="D44" s="15"/>
      <c r="E44" s="35">
        <f>E42/E41</f>
        <v>0</v>
      </c>
      <c r="F44" s="35">
        <f t="shared" ref="F44:Y44" si="47">F42/F41</f>
        <v>0</v>
      </c>
      <c r="G44" s="35">
        <f t="shared" si="47"/>
        <v>0</v>
      </c>
      <c r="H44" s="35">
        <f t="shared" si="47"/>
        <v>0</v>
      </c>
      <c r="I44" s="35">
        <f t="shared" si="47"/>
        <v>0</v>
      </c>
      <c r="J44" s="35">
        <f t="shared" si="47"/>
        <v>0</v>
      </c>
      <c r="K44" s="35">
        <f t="shared" si="47"/>
        <v>0</v>
      </c>
      <c r="L44" s="35">
        <f t="shared" si="47"/>
        <v>0</v>
      </c>
      <c r="M44" s="35">
        <f t="shared" si="47"/>
        <v>0</v>
      </c>
      <c r="N44" s="35">
        <f t="shared" si="47"/>
        <v>0</v>
      </c>
      <c r="O44" s="35">
        <f t="shared" si="47"/>
        <v>0</v>
      </c>
      <c r="P44" s="35">
        <f t="shared" si="47"/>
        <v>0</v>
      </c>
      <c r="Q44" s="35">
        <f t="shared" si="47"/>
        <v>0</v>
      </c>
      <c r="R44" s="35">
        <f t="shared" si="47"/>
        <v>0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0</v>
      </c>
      <c r="Y44" s="35">
        <f t="shared" si="47"/>
        <v>0</v>
      </c>
      <c r="Z44" s="21"/>
    </row>
    <row r="45" spans="1:29" s="2" customFormat="1" ht="30" hidden="1" customHeight="1" x14ac:dyDescent="0.25">
      <c r="A45" s="18" t="s">
        <v>167</v>
      </c>
      <c r="B45" s="23">
        <v>60</v>
      </c>
      <c r="C45" s="23">
        <f>SUM(E45:Y45)</f>
        <v>0</v>
      </c>
      <c r="D45" s="15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hidden="1" customHeight="1" x14ac:dyDescent="0.25">
      <c r="A46" s="18" t="s">
        <v>54</v>
      </c>
      <c r="B46" s="23">
        <v>30</v>
      </c>
      <c r="C46" s="23">
        <f>SUM(E46:Y46)</f>
        <v>0</v>
      </c>
      <c r="D46" s="15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1"/>
    </row>
    <row r="47" spans="1:29" s="2" customFormat="1" ht="30" hidden="1" customHeight="1" x14ac:dyDescent="0.25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25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hidden="1" customHeight="1" x14ac:dyDescent="0.25">
      <c r="A49" s="18" t="s">
        <v>57</v>
      </c>
      <c r="B49" s="23"/>
      <c r="C49" s="23">
        <f>SUM(E49:Y49)</f>
        <v>1762</v>
      </c>
      <c r="D49" s="15"/>
      <c r="E49" s="26">
        <v>15</v>
      </c>
      <c r="F49" s="26"/>
      <c r="G49" s="26">
        <v>205</v>
      </c>
      <c r="H49" s="26">
        <v>73</v>
      </c>
      <c r="I49" s="26">
        <v>55</v>
      </c>
      <c r="J49" s="26">
        <v>220</v>
      </c>
      <c r="K49" s="26">
        <v>40</v>
      </c>
      <c r="L49" s="26">
        <v>97</v>
      </c>
      <c r="M49" s="26"/>
      <c r="N49" s="26"/>
      <c r="O49" s="26"/>
      <c r="P49" s="26">
        <v>85</v>
      </c>
      <c r="Q49" s="26">
        <v>200</v>
      </c>
      <c r="R49" s="26"/>
      <c r="S49" s="26">
        <v>12</v>
      </c>
      <c r="T49" s="26">
        <v>100</v>
      </c>
      <c r="U49" s="26">
        <v>30</v>
      </c>
      <c r="V49" s="26"/>
      <c r="W49" s="26"/>
      <c r="X49" s="26">
        <v>630</v>
      </c>
      <c r="Y49" s="26"/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25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25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25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25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5" hidden="1" customHeight="1" x14ac:dyDescent="0.25">
      <c r="A58" s="32" t="s">
        <v>162</v>
      </c>
      <c r="B58" s="27"/>
      <c r="C58" s="27">
        <f t="shared" si="48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hidden="1" customHeight="1" x14ac:dyDescent="0.25">
      <c r="A59" s="13" t="s">
        <v>197</v>
      </c>
      <c r="B59" s="27"/>
      <c r="C59" s="27">
        <f t="shared" si="48"/>
        <v>0</v>
      </c>
      <c r="D59" s="9"/>
      <c r="E59" s="26"/>
      <c r="F59" s="26"/>
      <c r="G59" s="26"/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25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25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25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25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hidden="1" customHeight="1" x14ac:dyDescent="0.25">
      <c r="A64" s="18" t="s">
        <v>65</v>
      </c>
      <c r="B64" s="23"/>
      <c r="C64" s="23">
        <f t="shared" si="51"/>
        <v>4011</v>
      </c>
      <c r="D64" s="15"/>
      <c r="E64" s="37">
        <v>2010</v>
      </c>
      <c r="F64" s="37"/>
      <c r="G64" s="37"/>
      <c r="H64" s="37"/>
      <c r="I64" s="37"/>
      <c r="J64" s="37">
        <v>107</v>
      </c>
      <c r="K64" s="37"/>
      <c r="L64" s="37">
        <v>70</v>
      </c>
      <c r="M64" s="37">
        <v>50</v>
      </c>
      <c r="N64" s="37"/>
      <c r="O64" s="37"/>
      <c r="P64" s="37">
        <v>10</v>
      </c>
      <c r="Q64" s="37">
        <v>1135</v>
      </c>
      <c r="R64" s="37"/>
      <c r="S64" s="37"/>
      <c r="T64" s="37">
        <v>250</v>
      </c>
      <c r="U64" s="37"/>
      <c r="V64" s="37"/>
      <c r="W64" s="37"/>
      <c r="X64" s="37">
        <v>329</v>
      </c>
      <c r="Y64" s="37">
        <v>50</v>
      </c>
      <c r="Z64" s="21"/>
    </row>
    <row r="65" spans="1:26" s="2" customFormat="1" ht="30" hidden="1" customHeight="1" x14ac:dyDescent="0.25">
      <c r="A65" s="18" t="s">
        <v>66</v>
      </c>
      <c r="B65" s="23"/>
      <c r="C65" s="23">
        <f t="shared" si="51"/>
        <v>2084</v>
      </c>
      <c r="D65" s="15"/>
      <c r="E65" s="37"/>
      <c r="F65" s="37">
        <v>6</v>
      </c>
      <c r="G65" s="37"/>
      <c r="H65" s="37">
        <v>668</v>
      </c>
      <c r="I65" s="37"/>
      <c r="J65" s="37">
        <v>730</v>
      </c>
      <c r="K65" s="37">
        <v>80</v>
      </c>
      <c r="L65" s="37">
        <v>180</v>
      </c>
      <c r="M65" s="37"/>
      <c r="N65" s="37"/>
      <c r="O65" s="37"/>
      <c r="P65" s="37"/>
      <c r="Q65" s="37">
        <v>120</v>
      </c>
      <c r="R65" s="37"/>
      <c r="S65" s="37"/>
      <c r="T65" s="37"/>
      <c r="U65" s="37"/>
      <c r="V65" s="37"/>
      <c r="W65" s="37"/>
      <c r="X65" s="37">
        <v>300</v>
      </c>
      <c r="Y65" s="37"/>
      <c r="Z65" s="21"/>
    </row>
    <row r="66" spans="1:26" s="2" customFormat="1" ht="30" hidden="1" customHeight="1" x14ac:dyDescent="0.25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25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hidden="1" customHeight="1" x14ac:dyDescent="0.25">
      <c r="A68" s="18" t="s">
        <v>69</v>
      </c>
      <c r="B68" s="23"/>
      <c r="C68" s="23">
        <f t="shared" si="51"/>
        <v>3763</v>
      </c>
      <c r="D68" s="15"/>
      <c r="E68" s="37"/>
      <c r="F68" s="37"/>
      <c r="G68" s="37">
        <v>572</v>
      </c>
      <c r="H68" s="37">
        <v>79</v>
      </c>
      <c r="I68" s="37">
        <v>91</v>
      </c>
      <c r="J68" s="37">
        <v>100</v>
      </c>
      <c r="K68" s="37"/>
      <c r="L68" s="37">
        <v>437</v>
      </c>
      <c r="M68" s="37"/>
      <c r="N68" s="37">
        <v>26</v>
      </c>
      <c r="O68" s="37">
        <v>15</v>
      </c>
      <c r="P68" s="37">
        <v>10</v>
      </c>
      <c r="Q68" s="37">
        <v>80</v>
      </c>
      <c r="R68" s="37"/>
      <c r="S68" s="37">
        <v>15</v>
      </c>
      <c r="T68" s="37">
        <v>90</v>
      </c>
      <c r="U68" s="37">
        <v>153</v>
      </c>
      <c r="V68" s="37"/>
      <c r="W68" s="37">
        <v>296</v>
      </c>
      <c r="X68" s="37">
        <v>1699</v>
      </c>
      <c r="Y68" s="37">
        <v>100</v>
      </c>
      <c r="Z68" s="21"/>
    </row>
    <row r="69" spans="1:26" s="2" customFormat="1" ht="30" hidden="1" customHeight="1" x14ac:dyDescent="0.25">
      <c r="A69" s="18" t="s">
        <v>70</v>
      </c>
      <c r="B69" s="23"/>
      <c r="C69" s="23">
        <f t="shared" si="51"/>
        <v>0</v>
      </c>
      <c r="D69" s="15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21"/>
    </row>
    <row r="70" spans="1:26" s="2" customFormat="1" ht="30" hidden="1" customHeight="1" x14ac:dyDescent="0.25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25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25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25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25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25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25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25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25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25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25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9" hidden="1" customHeight="1" x14ac:dyDescent="0.25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25">
      <c r="A83" s="13" t="s">
        <v>80</v>
      </c>
      <c r="B83" s="42"/>
      <c r="C83" s="42">
        <f>SUM(E83:Y83)</f>
        <v>-61929</v>
      </c>
      <c r="D83" s="15"/>
      <c r="E83" s="100">
        <f>(E42-E84)</f>
        <v>-2925</v>
      </c>
      <c r="F83" s="100">
        <f t="shared" ref="F83:Y83" si="52">(F42-F84)</f>
        <v>-2253</v>
      </c>
      <c r="G83" s="100">
        <f t="shared" si="52"/>
        <v>-8550</v>
      </c>
      <c r="H83" s="100">
        <f t="shared" si="52"/>
        <v>-3688</v>
      </c>
      <c r="I83" s="100">
        <f t="shared" si="52"/>
        <v>-2300</v>
      </c>
      <c r="J83" s="100">
        <f t="shared" si="52"/>
        <v>-3800</v>
      </c>
      <c r="K83" s="100">
        <f t="shared" si="52"/>
        <v>-2592</v>
      </c>
      <c r="L83" s="100">
        <f t="shared" si="52"/>
        <v>-5121</v>
      </c>
      <c r="M83" s="100">
        <f t="shared" si="52"/>
        <v>-2780</v>
      </c>
      <c r="N83" s="100">
        <f t="shared" si="52"/>
        <v>-1095</v>
      </c>
      <c r="O83" s="100">
        <f t="shared" si="52"/>
        <v>-660</v>
      </c>
      <c r="P83" s="100">
        <f t="shared" si="52"/>
        <v>-708</v>
      </c>
      <c r="Q83" s="100">
        <f t="shared" si="52"/>
        <v>-3875</v>
      </c>
      <c r="R83" s="100">
        <f t="shared" si="52"/>
        <v>-2330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-9000</v>
      </c>
      <c r="Y83" s="100">
        <f t="shared" si="52"/>
        <v>-1210</v>
      </c>
    </row>
    <row r="84" spans="1:26" ht="30.6" hidden="1" customHeight="1" x14ac:dyDescent="0.25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25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25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25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25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25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25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25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9" hidden="1" customHeight="1" outlineLevel="1" x14ac:dyDescent="0.2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15" hidden="1" customHeight="1" outlineLevel="1" x14ac:dyDescent="0.2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9" hidden="1" customHeight="1" x14ac:dyDescent="0.2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15" hidden="1" customHeight="1" x14ac:dyDescent="0.2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15" hidden="1" customHeight="1" x14ac:dyDescent="0.2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15" hidden="1" customHeight="1" x14ac:dyDescent="0.2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15" hidden="1" customHeight="1" x14ac:dyDescent="0.2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9" hidden="1" customHeight="1" outlineLevel="1" x14ac:dyDescent="0.2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149999999999999" hidden="1" customHeight="1" x14ac:dyDescent="0.2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9" hidden="1" customHeight="1" x14ac:dyDescent="0.2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15" hidden="1" customHeight="1" x14ac:dyDescent="0.2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15" hidden="1" customHeight="1" x14ac:dyDescent="0.2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15" hidden="1" customHeight="1" outlineLevel="1" x14ac:dyDescent="0.2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25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25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25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35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35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35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35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35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899999999999999" hidden="1" customHeight="1" x14ac:dyDescent="0.25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5" hidden="1" customHeight="1" x14ac:dyDescent="0.35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4"/>
      <c r="N221" s="114"/>
      <c r="O221" s="114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</row>
    <row r="222" spans="1:25" ht="20.45" hidden="1" customHeight="1" x14ac:dyDescent="0.25">
      <c r="A222" s="112"/>
      <c r="B222" s="113"/>
      <c r="C222" s="113"/>
      <c r="D222" s="113"/>
      <c r="E222" s="113"/>
      <c r="F222" s="113"/>
      <c r="G222" s="113"/>
      <c r="H222" s="113"/>
      <c r="I222" s="113"/>
      <c r="J222" s="11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899999999999999" hidden="1" customHeight="1" x14ac:dyDescent="0.25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hidden="1" customHeight="1" x14ac:dyDescent="0.25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15" hidden="1" customHeight="1" x14ac:dyDescent="0.2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25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25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500000000000002" hidden="1" customHeight="1" x14ac:dyDescent="0.25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25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25"/>
    <row r="231" spans="1:25" s="65" customFormat="1" hidden="1" x14ac:dyDescent="0.25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25"/>
    <row r="233" spans="1:25" ht="21.6" hidden="1" customHeight="1" x14ac:dyDescent="0.25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25"/>
    <row r="235" spans="1:25" hidden="1" x14ac:dyDescent="0.25"/>
    <row r="236" spans="1:25" ht="13.9" hidden="1" customHeight="1" x14ac:dyDescent="0.25"/>
    <row r="237" spans="1:25" hidden="1" x14ac:dyDescent="0.25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8" spans="1:25" hidden="1" x14ac:dyDescent="0.25"/>
    <row r="239" spans="1:25" ht="22.5" hidden="1" x14ac:dyDescent="0.25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53</cp:lastModifiedBy>
  <cp:lastPrinted>2020-04-04T09:09:46Z</cp:lastPrinted>
  <dcterms:created xsi:type="dcterms:W3CDTF">2017-06-08T05:54:08Z</dcterms:created>
  <dcterms:modified xsi:type="dcterms:W3CDTF">2021-04-15T10:17:30Z</dcterms:modified>
</cp:coreProperties>
</file>