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45621"/>
</workbook>
</file>

<file path=xl/calcChain.xml><?xml version="1.0" encoding="utf-8"?>
<calcChain xmlns="http://schemas.openxmlformats.org/spreadsheetml/2006/main"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5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C64" i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C12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21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  <c r="D23" i="1"/>
  <c r="D60" i="1"/>
  <c r="D31" i="1"/>
  <c r="D63" i="1"/>
  <c r="D16" i="1"/>
  <c r="D10" i="1"/>
  <c r="D15" i="1"/>
  <c r="D30" i="1"/>
  <c r="D62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<sst xmlns="http://schemas.openxmlformats.org/spreadsheetml/2006/main" count="250" uniqueCount="203">
  <si>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</si>
  <si>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</si>
  <si>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</si>
  <si>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</si>
  <si>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</si>
  <si>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</si>
  <si>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</si>
  <si>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</si>
  <si>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</si>
  <si>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</si>
  <si>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</si>
  <si>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</si>
  <si>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</si>
  <si>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</si>
  <si>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</si>
  <si>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</si>
  <si>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</si>
  <si>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</si>
  <si>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</si>
  <si>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</si>
  <si>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</si>
  <si>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</si>
  <si>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</si>
  <si>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</si>
  <si>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</si>
  <si>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</si>
  <si>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</si>
  <si>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</si>
  <si>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</si>
  <si>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</si>
  <si>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</si>
  <si>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</si>
  <si>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</si>
  <si>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</si>
  <si>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</si>
  <si>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</si>
  <si>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</si>
  <si>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</si>
  <si>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</si>
  <si>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</si>
  <si>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</si>
  <si>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</si>
  <si>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</si>
  <si>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</si>
  <si>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</si>
  <si>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</si>
  <si>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</si>
  <si>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</si>
  <si>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</si>
  <si>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</si>
  <si>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</si>
  <si>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</si>
  <si>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</si>
  <si>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</si>
  <si>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</si>
  <si>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</si>
  <si>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</si>
  <si>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</si>
  <si>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</si>
  <si>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</si>
  <si>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</si>
  <si>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</si>
  <si>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</si>
  <si>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</si>
  <si>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</si>
  <si>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</si>
  <si>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</si>
  <si>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</si>
  <si>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</si>
  <si>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</si>
  <si>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</si>
  <si>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</si>
  <si>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</si>
  <si>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</si>
  <si>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</si>
  <si>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</si>
  <si>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</si>
  <si>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</si>
  <si>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</si>
  <si>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</si>
  <si>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</si>
  <si>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</si>
  <si>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</si>
  <si>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</si>
  <si>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</si>
  <si>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</si>
  <si>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</si>
  <si>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</si>
  <si>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</si>
  <si>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</si>
  <si>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</si>
  <si>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</si>
  <si>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</si>
  <si>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</si>
  <si>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</si>
  <si>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</si>
  <si>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</si>
  <si>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</si>
  <si>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</si>
  <si>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</si>
  <si>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</si>
  <si>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</si>
  <si>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</si>
  <si>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</si>
  <si>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</si>
  <si>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</si>
  <si>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</si>
  <si>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</si>
  <si>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</si>
  <si>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</si>
  <si>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</si>
  <si>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</si>
  <si>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</si>
  <si>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</si>
  <si>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</si>
  <si>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</si>
  <si>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</si>
  <si>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</si>
  <si>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</si>
  <si>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</si>
  <si>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</si>
  <si>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</si>
  <si>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</si>
  <si>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</si>
  <si>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</si>
  <si>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</si>
  <si>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</si>
  <si>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</si>
  <si>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</si>
  <si>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</si>
  <si>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</si>
  <si>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</si>
  <si>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</si>
  <si>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</si>
  <si>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</si>
  <si>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</si>
  <si>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</si>
  <si>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</si>
  <si>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</si>
  <si>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</si>
  <si>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</si>
  <si>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</si>
  <si>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</si>
  <si>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</si>
  <si>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</si>
  <si>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</si>
  <si>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</si>
  <si>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</si>
  <si>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</si>
  <si>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</si>
  <si>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</si>
  <si>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</si>
  <si>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</si>
  <si>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</si>
  <si>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</si>
  <si>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</si>
  <si>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</si>
  <si>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</si>
  <si>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</si>
  <si>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</si>
  <si>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</si>
  <si>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</si>
  <si>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</si>
  <si>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</si>
  <si>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</si>
  <si>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</si>
  <si>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</si>
  <si>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</si>
  <si>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</si>
  <si>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</si>
  <si>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</si>
  <si>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</si>
  <si>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</si>
  <si>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</si>
  <si>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</si>
  <si>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</si>
  <si>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</si>
  <si>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</si>
  <si>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</si>
  <si>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</si>
  <si>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</si>
  <si>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</si>
  <si>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</si>
  <si>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</si>
  <si>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</si>
  <si>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</si>
  <si>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</si>
  <si>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</si>
  <si>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</si>
  <si>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</si>
  <si>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</si>
  <si>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</si>
  <si>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</si>
  <si>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</si>
  <si>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</si>
  <si>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</si>
  <si>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</si>
  <si>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</si>
  <si>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</si>
  <si>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</si>
  <si>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</si>
  <si>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</si>
  <si>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Информация о сельскохозяйственных работах по состоянию на 16 апреля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</si>
</sst>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0" fontId="19" fillId="0" borderId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3" xfId="5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246" sqref="A246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15" t="s">
        <v>202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16" t="s">
        <v>3</v>
      </c>
      <c r="B4" s="119" t="s">
        <v>198</v>
      </c>
      <c r="C4" s="122" t="s">
        <v>200</v>
      </c>
      <c r="D4" s="122" t="s">
        <v>199</v>
      </c>
      <c r="E4" s="125" t="s">
        <v>4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</row>
    <row r="5" spans="1:26" s="2" customFormat="1" ht="87" customHeight="1" x14ac:dyDescent="0.25">
      <c r="A5" s="117"/>
      <c r="B5" s="120"/>
      <c r="C5" s="123"/>
      <c r="D5" s="123"/>
      <c r="E5" s="128" t="s">
        <v>5</v>
      </c>
      <c r="F5" s="128" t="s">
        <v>6</v>
      </c>
      <c r="G5" s="128" t="s">
        <v>7</v>
      </c>
      <c r="H5" s="128" t="s">
        <v>8</v>
      </c>
      <c r="I5" s="128" t="s">
        <v>9</v>
      </c>
      <c r="J5" s="128" t="s">
        <v>10</v>
      </c>
      <c r="K5" s="128" t="s">
        <v>11</v>
      </c>
      <c r="L5" s="128" t="s">
        <v>12</v>
      </c>
      <c r="M5" s="128" t="s">
        <v>13</v>
      </c>
      <c r="N5" s="128" t="s">
        <v>14</v>
      </c>
      <c r="O5" s="128" t="s">
        <v>15</v>
      </c>
      <c r="P5" s="128" t="s">
        <v>16</v>
      </c>
      <c r="Q5" s="128" t="s">
        <v>17</v>
      </c>
      <c r="R5" s="128" t="s">
        <v>18</v>
      </c>
      <c r="S5" s="128" t="s">
        <v>19</v>
      </c>
      <c r="T5" s="128" t="s">
        <v>20</v>
      </c>
      <c r="U5" s="128" t="s">
        <v>21</v>
      </c>
      <c r="V5" s="128" t="s">
        <v>22</v>
      </c>
      <c r="W5" s="128" t="s">
        <v>23</v>
      </c>
      <c r="X5" s="128" t="s">
        <v>24</v>
      </c>
      <c r="Y5" s="128" t="s">
        <v>25</v>
      </c>
    </row>
    <row r="6" spans="1:26" s="2" customFormat="1" ht="70.150000000000006" customHeight="1" thickBot="1" x14ac:dyDescent="0.3">
      <c r="A6" s="118"/>
      <c r="B6" s="121"/>
      <c r="C6" s="124"/>
      <c r="D6" s="124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1:26" s="2" customFormat="1" ht="30" customHeight="1" x14ac:dyDescent="0.25">
      <c r="A7" s="7" t="s">
        <v>26</v>
      </c>
      <c r="B7" s="8">
        <v>49185</v>
      </c>
      <c r="C7" s="8">
        <f>SUM(E7:Y7)</f>
        <v>48112</v>
      </c>
      <c r="D7" s="8"/>
      <c r="E7" s="10">
        <v>2068</v>
      </c>
      <c r="F7" s="10">
        <v>1426</v>
      </c>
      <c r="G7" s="10">
        <v>3312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50391</v>
      </c>
      <c r="C8" s="8">
        <f>SUM(E8:Y8)</f>
        <v>50019.8</v>
      </c>
      <c r="D8" s="15">
        <f t="shared" ref="D8:D32" si="0">C8/B8</f>
        <v>0.99263360520727917</v>
      </c>
      <c r="E8" s="10">
        <v>2280</v>
      </c>
      <c r="F8" s="10">
        <v>1434</v>
      </c>
      <c r="G8" s="10">
        <v>3597</v>
      </c>
      <c r="H8" s="10">
        <v>3022</v>
      </c>
      <c r="I8" s="10">
        <v>1524</v>
      </c>
      <c r="J8" s="10">
        <v>3226</v>
      </c>
      <c r="K8" s="10">
        <v>2329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2145</v>
      </c>
      <c r="V8" s="10">
        <v>510</v>
      </c>
      <c r="W8" s="10">
        <v>2128</v>
      </c>
      <c r="X8" s="10">
        <v>4000</v>
      </c>
      <c r="Y8" s="10">
        <v>2145</v>
      </c>
    </row>
    <row r="9" spans="1:26" s="12" customFormat="1" ht="30" customHeight="1" x14ac:dyDescent="0.2">
      <c r="A9" s="13" t="s">
        <v>28</v>
      </c>
      <c r="B9" s="14">
        <v>1.03</v>
      </c>
      <c r="C9" s="14">
        <f t="shared" ref="C9:Y9" si="1">C8/C7</f>
        <v>1.0396533089457931</v>
      </c>
      <c r="D9" s="15"/>
      <c r="E9" s="75">
        <f t="shared" si="1"/>
        <v>1.1025145067698259</v>
      </c>
      <c r="F9" s="75">
        <f t="shared" si="1"/>
        <v>1.0056100981767182</v>
      </c>
      <c r="G9" s="75">
        <f t="shared" si="1"/>
        <v>1.0860507246376812</v>
      </c>
      <c r="H9" s="75">
        <f t="shared" si="1"/>
        <v>1.0029870560902754</v>
      </c>
      <c r="I9" s="75">
        <f t="shared" si="1"/>
        <v>1.1035481535119478</v>
      </c>
      <c r="J9" s="75">
        <f t="shared" si="1"/>
        <v>0.9972179289026275</v>
      </c>
      <c r="K9" s="75">
        <f t="shared" si="1"/>
        <v>1.0514672686230249</v>
      </c>
      <c r="L9" s="75">
        <f t="shared" si="1"/>
        <v>1.0110991765127104</v>
      </c>
      <c r="M9" s="75">
        <f t="shared" si="1"/>
        <v>1</v>
      </c>
      <c r="N9" s="75">
        <f t="shared" si="1"/>
        <v>1.4913294797687862</v>
      </c>
      <c r="O9" s="75">
        <f t="shared" si="1"/>
        <v>1.0227992400253325</v>
      </c>
      <c r="P9" s="75">
        <f t="shared" si="1"/>
        <v>1</v>
      </c>
      <c r="Q9" s="75">
        <f t="shared" si="1"/>
        <v>1.0515021459227467</v>
      </c>
      <c r="R9" s="75">
        <f t="shared" si="1"/>
        <v>1.0408502158751245</v>
      </c>
      <c r="S9" s="75">
        <f t="shared" si="1"/>
        <v>1.0643951234760862</v>
      </c>
      <c r="T9" s="75">
        <f t="shared" si="1"/>
        <v>1.0504712939160241</v>
      </c>
      <c r="U9" s="75">
        <f t="shared" si="1"/>
        <v>1.0382381413359147</v>
      </c>
      <c r="V9" s="75">
        <f t="shared" si="1"/>
        <v>0.74452554744525545</v>
      </c>
      <c r="W9" s="75">
        <f t="shared" si="1"/>
        <v>1.1289124668435013</v>
      </c>
      <c r="X9" s="75">
        <f t="shared" si="1"/>
        <v>1.000250062515629</v>
      </c>
      <c r="Y9" s="75">
        <f t="shared" si="1"/>
        <v>1</v>
      </c>
    </row>
    <row r="10" spans="1:26" s="111" customFormat="1" ht="30" customHeight="1" x14ac:dyDescent="0.2">
      <c r="A10" s="112" t="s">
        <v>29</v>
      </c>
      <c r="B10" s="113">
        <v>47980</v>
      </c>
      <c r="C10" s="113">
        <f>SUM(E10:Y10)</f>
        <v>47227.8</v>
      </c>
      <c r="D10" s="109">
        <f t="shared" si="0"/>
        <v>0.98432263443101298</v>
      </c>
      <c r="E10" s="114">
        <v>2160</v>
      </c>
      <c r="F10" s="114">
        <v>1348</v>
      </c>
      <c r="G10" s="114">
        <v>3597</v>
      </c>
      <c r="H10" s="114">
        <v>2592</v>
      </c>
      <c r="I10" s="114">
        <v>1471</v>
      </c>
      <c r="J10" s="114">
        <v>2785</v>
      </c>
      <c r="K10" s="114">
        <v>2186</v>
      </c>
      <c r="L10" s="114">
        <v>2769</v>
      </c>
      <c r="M10" s="114">
        <v>2182</v>
      </c>
      <c r="N10" s="114">
        <v>1032</v>
      </c>
      <c r="O10" s="114">
        <v>1568</v>
      </c>
      <c r="P10" s="114">
        <v>1965</v>
      </c>
      <c r="Q10" s="114">
        <v>2880</v>
      </c>
      <c r="R10" s="114">
        <v>2994</v>
      </c>
      <c r="S10" s="114">
        <v>3405</v>
      </c>
      <c r="T10" s="114">
        <v>2104.8000000000002</v>
      </c>
      <c r="U10" s="114">
        <v>1999</v>
      </c>
      <c r="V10" s="114">
        <v>510</v>
      </c>
      <c r="W10" s="114">
        <v>1826</v>
      </c>
      <c r="X10" s="114">
        <v>3809</v>
      </c>
      <c r="Y10" s="114">
        <v>2045</v>
      </c>
    </row>
    <row r="11" spans="1:26" s="12" customFormat="1" ht="30" customHeight="1" x14ac:dyDescent="0.2">
      <c r="A11" s="11" t="s">
        <v>30</v>
      </c>
      <c r="B11" s="14">
        <v>0.95</v>
      </c>
      <c r="C11" s="14">
        <v>0.95</v>
      </c>
      <c r="D11" s="15"/>
      <c r="E11" s="75">
        <f>E10/E8</f>
        <v>0.94736842105263153</v>
      </c>
      <c r="F11" s="75">
        <f t="shared" ref="F11:X11" si="2">F10/F8</f>
        <v>0.94002789400278941</v>
      </c>
      <c r="G11" s="75">
        <f t="shared" si="2"/>
        <v>1</v>
      </c>
      <c r="H11" s="75">
        <f t="shared" si="2"/>
        <v>0.85771012574454009</v>
      </c>
      <c r="I11" s="75">
        <f t="shared" si="2"/>
        <v>0.96522309711286092</v>
      </c>
      <c r="J11" s="75">
        <v>1</v>
      </c>
      <c r="K11" s="75">
        <f t="shared" si="2"/>
        <v>0.93860025762129673</v>
      </c>
      <c r="L11" s="75">
        <f t="shared" si="2"/>
        <v>0.98052407932011332</v>
      </c>
      <c r="M11" s="75">
        <f t="shared" si="2"/>
        <v>0.95659798334064006</v>
      </c>
      <c r="N11" s="75">
        <f t="shared" si="2"/>
        <v>1</v>
      </c>
      <c r="O11" s="75">
        <f t="shared" si="2"/>
        <v>0.97089783281733744</v>
      </c>
      <c r="P11" s="75">
        <f t="shared" si="2"/>
        <v>0.98397596394591891</v>
      </c>
      <c r="Q11" s="75">
        <f t="shared" si="2"/>
        <v>0.97959183673469385</v>
      </c>
      <c r="R11" s="75">
        <f t="shared" si="2"/>
        <v>0.95532865347798346</v>
      </c>
      <c r="S11" s="75">
        <f t="shared" si="2"/>
        <v>1</v>
      </c>
      <c r="T11" s="75">
        <f t="shared" si="2"/>
        <v>0.8584713271881883</v>
      </c>
      <c r="U11" s="75">
        <f t="shared" si="2"/>
        <v>0.93193473193473197</v>
      </c>
      <c r="V11" s="75">
        <f t="shared" si="2"/>
        <v>1</v>
      </c>
      <c r="W11" s="75">
        <f t="shared" si="2"/>
        <v>0.85808270676691734</v>
      </c>
      <c r="X11" s="75">
        <f t="shared" si="2"/>
        <v>0.95225000000000004</v>
      </c>
      <c r="Y11" s="75">
        <v>0.998</v>
      </c>
    </row>
    <row r="12" spans="1:26" s="12" customFormat="1" ht="30" customHeight="1" x14ac:dyDescent="0.2">
      <c r="A12" s="13" t="s">
        <v>31</v>
      </c>
      <c r="B12" s="8">
        <v>16374</v>
      </c>
      <c r="C12" s="8">
        <f>SUM(E12:Y12)</f>
        <v>2247</v>
      </c>
      <c r="D12" s="15"/>
      <c r="E12" s="80"/>
      <c r="F12" s="80">
        <v>70</v>
      </c>
      <c r="G12" s="80">
        <v>660</v>
      </c>
      <c r="H12" s="80">
        <v>190</v>
      </c>
      <c r="I12" s="80"/>
      <c r="J12" s="80">
        <v>120</v>
      </c>
      <c r="K12" s="80"/>
      <c r="L12" s="80"/>
      <c r="M12" s="80"/>
      <c r="N12" s="80"/>
      <c r="O12" s="80"/>
      <c r="P12" s="80"/>
      <c r="Q12" s="80">
        <v>370</v>
      </c>
      <c r="R12" s="80"/>
      <c r="S12" s="80">
        <v>557</v>
      </c>
      <c r="T12" s="80">
        <v>280</v>
      </c>
      <c r="U12" s="80"/>
      <c r="V12" s="80"/>
      <c r="W12" s="80"/>
      <c r="X12" s="80"/>
      <c r="Y12" s="80"/>
    </row>
    <row r="13" spans="1:26" s="12" customFormat="1" ht="30" customHeight="1" x14ac:dyDescent="0.2">
      <c r="A13" s="13" t="s">
        <v>32</v>
      </c>
      <c r="B13" s="15">
        <f>B12/B8</f>
        <v>0.32493897719830922</v>
      </c>
      <c r="C13" s="15">
        <f>C12/C8</f>
        <v>4.4922210804521405E-2</v>
      </c>
      <c r="D13" s="15"/>
      <c r="E13" s="16">
        <f t="shared" ref="E13:L13" si="3">E12/E8</f>
        <v>0</v>
      </c>
      <c r="F13" s="16">
        <f t="shared" si="3"/>
        <v>4.8814504881450491E-2</v>
      </c>
      <c r="G13" s="16">
        <f t="shared" si="3"/>
        <v>0.1834862385321101</v>
      </c>
      <c r="H13" s="16">
        <f t="shared" si="3"/>
        <v>6.2872270019854404E-2</v>
      </c>
      <c r="I13" s="16">
        <f t="shared" si="3"/>
        <v>0</v>
      </c>
      <c r="J13" s="16">
        <f t="shared" si="3"/>
        <v>3.7197768133911964E-2</v>
      </c>
      <c r="K13" s="16">
        <f t="shared" si="3"/>
        <v>0</v>
      </c>
      <c r="L13" s="16">
        <f t="shared" si="3"/>
        <v>0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</v>
      </c>
      <c r="P13" s="16">
        <f t="shared" ref="P13" si="7">P12/P8</f>
        <v>0</v>
      </c>
      <c r="Q13" s="16">
        <f t="shared" ref="Q13" si="8">Q12/Q8</f>
        <v>0.12585034013605442</v>
      </c>
      <c r="R13" s="16">
        <f t="shared" ref="R13" si="9">R12/R8</f>
        <v>0</v>
      </c>
      <c r="S13" s="16">
        <f t="shared" ref="S13" si="10">S12/S8</f>
        <v>0.16358296622613802</v>
      </c>
      <c r="T13" s="16">
        <f t="shared" ref="T13" si="11">T12/T8</f>
        <v>0.11420181091443021</v>
      </c>
      <c r="U13" s="16">
        <f t="shared" ref="U13" si="12">U12/U8</f>
        <v>0</v>
      </c>
      <c r="V13" s="16">
        <f t="shared" ref="V13:W13" si="13">V12/V8</f>
        <v>0</v>
      </c>
      <c r="W13" s="16">
        <f t="shared" si="13"/>
        <v>0</v>
      </c>
      <c r="X13" s="16">
        <f t="shared" ref="X13" si="14">X12/X8</f>
        <v>0</v>
      </c>
      <c r="Y13" s="16">
        <f t="shared" ref="Y13" si="15">Y12/Y8</f>
        <v>0</v>
      </c>
    </row>
    <row r="14" spans="1:26" s="12" customFormat="1" ht="30" customHeight="1" x14ac:dyDescent="0.2">
      <c r="A14" s="18" t="s">
        <v>33</v>
      </c>
      <c r="B14" s="8">
        <v>4294</v>
      </c>
      <c r="C14" s="8">
        <f>SUM(E14:Y14)</f>
        <v>1260</v>
      </c>
      <c r="D14" s="15"/>
      <c r="E14" s="10"/>
      <c r="F14" s="10"/>
      <c r="G14" s="10">
        <v>1010</v>
      </c>
      <c r="H14" s="10"/>
      <c r="I14" s="10"/>
      <c r="J14" s="10">
        <v>150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>
        <v>100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93232</v>
      </c>
      <c r="C20" s="23">
        <f>SUM(E20:Y20)</f>
        <v>100529</v>
      </c>
      <c r="D20" s="15">
        <f t="shared" si="0"/>
        <v>1.0782671185858932</v>
      </c>
      <c r="E20" s="106">
        <v>7450</v>
      </c>
      <c r="F20" s="106">
        <v>3328</v>
      </c>
      <c r="G20" s="106">
        <v>5500</v>
      </c>
      <c r="H20" s="106">
        <v>6469</v>
      </c>
      <c r="I20" s="106">
        <v>3383</v>
      </c>
      <c r="J20" s="106">
        <v>7874</v>
      </c>
      <c r="K20" s="106">
        <v>2903</v>
      </c>
      <c r="L20" s="106">
        <v>4065</v>
      </c>
      <c r="M20" s="106">
        <v>5356</v>
      </c>
      <c r="N20" s="106">
        <v>1683</v>
      </c>
      <c r="O20" s="106">
        <v>2415</v>
      </c>
      <c r="P20" s="106">
        <v>5502</v>
      </c>
      <c r="Q20" s="106">
        <v>7063</v>
      </c>
      <c r="R20" s="106">
        <v>4830</v>
      </c>
      <c r="S20" s="106">
        <v>7951</v>
      </c>
      <c r="T20" s="106">
        <v>4344</v>
      </c>
      <c r="U20" s="106">
        <v>2600</v>
      </c>
      <c r="V20" s="106">
        <v>2415</v>
      </c>
      <c r="W20" s="106">
        <v>6100</v>
      </c>
      <c r="X20" s="106">
        <v>6912</v>
      </c>
      <c r="Y20" s="106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11" customFormat="1" ht="30" customHeight="1" x14ac:dyDescent="0.2">
      <c r="A25" s="107" t="s">
        <v>44</v>
      </c>
      <c r="B25" s="108">
        <v>65845</v>
      </c>
      <c r="C25" s="108">
        <f>SUM(E25:Y25)</f>
        <v>2431</v>
      </c>
      <c r="D25" s="109"/>
      <c r="E25" s="110">
        <v>440</v>
      </c>
      <c r="F25" s="110"/>
      <c r="G25" s="110">
        <v>150</v>
      </c>
      <c r="H25" s="110">
        <v>779</v>
      </c>
      <c r="I25" s="110"/>
      <c r="J25" s="110"/>
      <c r="K25" s="110"/>
      <c r="L25" s="110"/>
      <c r="M25" s="110">
        <v>100</v>
      </c>
      <c r="N25" s="110"/>
      <c r="O25" s="110"/>
      <c r="P25" s="110">
        <v>100</v>
      </c>
      <c r="Q25" s="110">
        <v>355</v>
      </c>
      <c r="R25" s="110"/>
      <c r="S25" s="110">
        <v>227</v>
      </c>
      <c r="T25" s="110">
        <v>70</v>
      </c>
      <c r="U25" s="110"/>
      <c r="V25" s="110"/>
      <c r="W25" s="110"/>
      <c r="X25" s="110">
        <v>210</v>
      </c>
      <c r="Y25" s="110"/>
    </row>
    <row r="26" spans="1:26" s="12" customFormat="1" ht="30" customHeight="1" x14ac:dyDescent="0.2">
      <c r="A26" s="18" t="s">
        <v>45</v>
      </c>
      <c r="B26" s="28">
        <f t="shared" ref="B26:Y26" si="39">B25/B20</f>
        <v>0.70624892740689893</v>
      </c>
      <c r="C26" s="28">
        <f t="shared" si="39"/>
        <v>2.4182076813655761E-2</v>
      </c>
      <c r="D26" s="15"/>
      <c r="E26" s="29">
        <f t="shared" si="39"/>
        <v>5.9060402684563758E-2</v>
      </c>
      <c r="F26" s="29">
        <f t="shared" si="39"/>
        <v>0</v>
      </c>
      <c r="G26" s="29">
        <f t="shared" si="39"/>
        <v>2.7272727272727271E-2</v>
      </c>
      <c r="H26" s="29">
        <f t="shared" si="39"/>
        <v>0.12042046684186118</v>
      </c>
      <c r="I26" s="29">
        <f t="shared" si="39"/>
        <v>0</v>
      </c>
      <c r="J26" s="29">
        <f t="shared" si="39"/>
        <v>0</v>
      </c>
      <c r="K26" s="29">
        <f t="shared" si="39"/>
        <v>0</v>
      </c>
      <c r="L26" s="29">
        <f t="shared" si="39"/>
        <v>0</v>
      </c>
      <c r="M26" s="29">
        <f t="shared" si="39"/>
        <v>1.8670649738610903E-2</v>
      </c>
      <c r="N26" s="29">
        <f t="shared" si="39"/>
        <v>0</v>
      </c>
      <c r="O26" s="29">
        <f t="shared" si="39"/>
        <v>0</v>
      </c>
      <c r="P26" s="29">
        <f t="shared" si="39"/>
        <v>1.817520901490367E-2</v>
      </c>
      <c r="Q26" s="29">
        <f t="shared" si="39"/>
        <v>5.0261928359054228E-2</v>
      </c>
      <c r="R26" s="29">
        <f t="shared" si="39"/>
        <v>0</v>
      </c>
      <c r="S26" s="29">
        <f t="shared" si="39"/>
        <v>2.8549867941139478E-2</v>
      </c>
      <c r="T26" s="29">
        <f t="shared" si="39"/>
        <v>1.6114180478821363E-2</v>
      </c>
      <c r="U26" s="29">
        <f t="shared" si="39"/>
        <v>0</v>
      </c>
      <c r="V26" s="29">
        <f t="shared" si="39"/>
        <v>0</v>
      </c>
      <c r="W26" s="29">
        <f t="shared" si="39"/>
        <v>0</v>
      </c>
      <c r="X26" s="29">
        <f t="shared" si="39"/>
        <v>3.0381944444444444E-2</v>
      </c>
      <c r="Y26" s="29">
        <f t="shared" si="39"/>
        <v>0</v>
      </c>
    </row>
    <row r="27" spans="1:26" s="104" customFormat="1" ht="30" customHeight="1" x14ac:dyDescent="0.2">
      <c r="A27" s="101" t="s">
        <v>196</v>
      </c>
      <c r="B27" s="102">
        <v>268</v>
      </c>
      <c r="C27" s="23">
        <f>SUM(E27:Y27)</f>
        <v>22</v>
      </c>
      <c r="D27" s="103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>SUM(E28:Y28)</f>
        <v>0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 x14ac:dyDescent="0.2">
      <c r="A29" s="18" t="s">
        <v>45</v>
      </c>
      <c r="B29" s="9">
        <f t="shared" ref="B29:Y29" si="40">B28/B20</f>
        <v>0.34168525828041874</v>
      </c>
      <c r="C29" s="9">
        <f t="shared" si="40"/>
        <v>0</v>
      </c>
      <c r="D29" s="15"/>
      <c r="E29" s="30">
        <f t="shared" si="40"/>
        <v>0</v>
      </c>
      <c r="F29" s="30">
        <f t="shared" si="40"/>
        <v>0</v>
      </c>
      <c r="G29" s="30">
        <f t="shared" si="40"/>
        <v>0</v>
      </c>
      <c r="H29" s="30">
        <f t="shared" si="40"/>
        <v>0</v>
      </c>
      <c r="I29" s="30">
        <f t="shared" si="40"/>
        <v>0</v>
      </c>
      <c r="J29" s="30">
        <f t="shared" si="40"/>
        <v>0</v>
      </c>
      <c r="K29" s="30">
        <f t="shared" si="40"/>
        <v>0</v>
      </c>
      <c r="L29" s="30">
        <f t="shared" si="40"/>
        <v>0</v>
      </c>
      <c r="M29" s="30">
        <f t="shared" si="40"/>
        <v>0</v>
      </c>
      <c r="N29" s="30">
        <f t="shared" si="40"/>
        <v>0</v>
      </c>
      <c r="O29" s="30">
        <f t="shared" si="40"/>
        <v>0</v>
      </c>
      <c r="P29" s="30">
        <f t="shared" si="40"/>
        <v>0</v>
      </c>
      <c r="Q29" s="30">
        <f t="shared" si="40"/>
        <v>0</v>
      </c>
      <c r="R29" s="30">
        <f t="shared" si="40"/>
        <v>0</v>
      </c>
      <c r="S29" s="30">
        <f t="shared" si="40"/>
        <v>0</v>
      </c>
      <c r="T29" s="30">
        <f t="shared" si="40"/>
        <v>0</v>
      </c>
      <c r="U29" s="30">
        <f t="shared" si="40"/>
        <v>0</v>
      </c>
      <c r="V29" s="30">
        <f t="shared" si="40"/>
        <v>0</v>
      </c>
      <c r="W29" s="30">
        <f t="shared" si="40"/>
        <v>0</v>
      </c>
      <c r="X29" s="30">
        <f t="shared" si="40"/>
        <v>0</v>
      </c>
      <c r="Y29" s="30">
        <f t="shared" si="40"/>
        <v>0</v>
      </c>
    </row>
    <row r="30" spans="1:26" s="12" customFormat="1" ht="30" customHeight="1" x14ac:dyDescent="0.2">
      <c r="A30" s="11" t="s">
        <v>201</v>
      </c>
      <c r="B30" s="23">
        <v>100430</v>
      </c>
      <c r="C30" s="23">
        <f>SUM(E30:Y30)</f>
        <v>111691</v>
      </c>
      <c r="D30" s="15">
        <f t="shared" si="0"/>
        <v>1.1121278502439511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1">B31/B30</f>
        <v>0</v>
      </c>
      <c r="C32" s="30">
        <f t="shared" si="41"/>
        <v>0</v>
      </c>
      <c r="D32" s="15" t="e">
        <f t="shared" si="0"/>
        <v>#DIV/0!</v>
      </c>
      <c r="E32" s="30">
        <f>E31/E30</f>
        <v>0</v>
      </c>
      <c r="F32" s="30">
        <f t="shared" ref="F32:Y32" si="42">F31/F30</f>
        <v>0</v>
      </c>
      <c r="G32" s="30">
        <f t="shared" si="42"/>
        <v>0</v>
      </c>
      <c r="H32" s="30">
        <f t="shared" si="42"/>
        <v>0</v>
      </c>
      <c r="I32" s="30">
        <f t="shared" si="42"/>
        <v>0</v>
      </c>
      <c r="J32" s="30">
        <f t="shared" si="42"/>
        <v>0</v>
      </c>
      <c r="K32" s="30">
        <f t="shared" si="42"/>
        <v>0</v>
      </c>
      <c r="L32" s="30">
        <f t="shared" si="42"/>
        <v>0</v>
      </c>
      <c r="M32" s="30">
        <f t="shared" si="42"/>
        <v>0</v>
      </c>
      <c r="N32" s="30">
        <f t="shared" si="42"/>
        <v>0</v>
      </c>
      <c r="O32" s="30">
        <f t="shared" si="42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2"/>
        <v>0</v>
      </c>
      <c r="U32" s="30">
        <f t="shared" si="42"/>
        <v>0</v>
      </c>
      <c r="V32" s="30">
        <f t="shared" si="42"/>
        <v>0</v>
      </c>
      <c r="W32" s="30">
        <f t="shared" si="42"/>
        <v>0</v>
      </c>
      <c r="X32" s="30">
        <f t="shared" si="42"/>
        <v>0</v>
      </c>
      <c r="Y32" s="30">
        <f t="shared" si="42"/>
        <v>0</v>
      </c>
    </row>
    <row r="33" spans="1:29" s="12" customFormat="1" ht="30" customHeight="1" x14ac:dyDescent="0.2">
      <c r="A33" s="13" t="s">
        <v>48</v>
      </c>
      <c r="B33" s="23">
        <v>22071</v>
      </c>
      <c r="C33" s="23">
        <f>SUM(E33:Y33)</f>
        <v>1857</v>
      </c>
      <c r="D33" s="15"/>
      <c r="E33" s="26"/>
      <c r="F33" s="26"/>
      <c r="G33" s="26">
        <v>980</v>
      </c>
      <c r="H33" s="26">
        <v>20</v>
      </c>
      <c r="I33" s="26"/>
      <c r="J33" s="26"/>
      <c r="K33" s="26"/>
      <c r="L33" s="26"/>
      <c r="M33" s="26"/>
      <c r="N33" s="26"/>
      <c r="O33" s="26"/>
      <c r="P33" s="26"/>
      <c r="Q33" s="26">
        <v>90</v>
      </c>
      <c r="R33" s="26"/>
      <c r="S33" s="26">
        <v>10</v>
      </c>
      <c r="T33" s="26">
        <v>519</v>
      </c>
      <c r="U33" s="26"/>
      <c r="V33" s="26"/>
      <c r="W33" s="26"/>
      <c r="X33" s="26">
        <v>110</v>
      </c>
      <c r="Y33" s="26">
        <v>128</v>
      </c>
    </row>
    <row r="34" spans="1:29" s="12" customFormat="1" ht="30" hidden="1" customHeight="1" x14ac:dyDescent="0.2">
      <c r="A34" s="13" t="s">
        <v>45</v>
      </c>
      <c r="B34" s="28">
        <f t="shared" ref="B34:Y34" si="43">B33/B30</f>
        <v>0.21976501045504332</v>
      </c>
      <c r="C34" s="28">
        <f t="shared" si="43"/>
        <v>1.6626227717542148E-2</v>
      </c>
      <c r="D34" s="15"/>
      <c r="E34" s="29">
        <f t="shared" si="43"/>
        <v>0</v>
      </c>
      <c r="F34" s="29">
        <f t="shared" si="43"/>
        <v>0</v>
      </c>
      <c r="G34" s="29">
        <f t="shared" si="43"/>
        <v>8.1294068851099133E-2</v>
      </c>
      <c r="H34" s="29">
        <f t="shared" si="43"/>
        <v>2.5903380391141045E-3</v>
      </c>
      <c r="I34" s="29">
        <f t="shared" si="43"/>
        <v>0</v>
      </c>
      <c r="J34" s="29">
        <f t="shared" si="43"/>
        <v>0</v>
      </c>
      <c r="K34" s="29">
        <f t="shared" si="43"/>
        <v>0</v>
      </c>
      <c r="L34" s="29">
        <f t="shared" si="43"/>
        <v>0</v>
      </c>
      <c r="M34" s="29">
        <f t="shared" si="43"/>
        <v>0</v>
      </c>
      <c r="N34" s="29">
        <f t="shared" si="43"/>
        <v>0</v>
      </c>
      <c r="O34" s="29">
        <f t="shared" si="43"/>
        <v>0</v>
      </c>
      <c r="P34" s="29">
        <f>P33/Q30</f>
        <v>0</v>
      </c>
      <c r="Q34" s="29">
        <f>Q33/R30</f>
        <v>2.3207839092315628E-2</v>
      </c>
      <c r="R34" s="29">
        <f>R33/S30</f>
        <v>0</v>
      </c>
      <c r="S34" s="29">
        <f>S33/T30</f>
        <v>1.863932898415657E-3</v>
      </c>
      <c r="T34" s="29">
        <f t="shared" si="43"/>
        <v>9.6738117427772594E-2</v>
      </c>
      <c r="U34" s="29">
        <f t="shared" si="43"/>
        <v>0</v>
      </c>
      <c r="V34" s="29">
        <f t="shared" si="43"/>
        <v>0</v>
      </c>
      <c r="W34" s="29">
        <f t="shared" si="43"/>
        <v>0</v>
      </c>
      <c r="X34" s="29">
        <f t="shared" si="43"/>
        <v>1.3176808816482991E-2</v>
      </c>
      <c r="Y34" s="29">
        <f t="shared" si="43"/>
        <v>1.9746991669237889E-2</v>
      </c>
    </row>
    <row r="35" spans="1:29" s="12" customFormat="1" ht="30" customHeight="1" x14ac:dyDescent="0.2">
      <c r="A35" s="25" t="s">
        <v>49</v>
      </c>
      <c r="B35" s="23">
        <v>54463</v>
      </c>
      <c r="C35" s="23">
        <f>SUM(E35:Y35)</f>
        <v>1320</v>
      </c>
      <c r="D35" s="15"/>
      <c r="E35" s="26"/>
      <c r="F35" s="26"/>
      <c r="G35" s="26">
        <v>980</v>
      </c>
      <c r="H35" s="26">
        <v>40</v>
      </c>
      <c r="I35" s="26"/>
      <c r="J35" s="26">
        <v>90</v>
      </c>
      <c r="K35" s="26"/>
      <c r="L35" s="26"/>
      <c r="M35" s="26"/>
      <c r="N35" s="26"/>
      <c r="O35" s="26"/>
      <c r="P35" s="26"/>
      <c r="Q35" s="26">
        <v>40</v>
      </c>
      <c r="R35" s="26"/>
      <c r="S35" s="26">
        <v>60</v>
      </c>
      <c r="T35" s="26"/>
      <c r="U35" s="26"/>
      <c r="V35" s="26"/>
      <c r="W35" s="26"/>
      <c r="X35" s="26">
        <v>110</v>
      </c>
      <c r="Y35" s="26"/>
    </row>
    <row r="36" spans="1:29" s="12" customFormat="1" ht="30" hidden="1" customHeight="1" x14ac:dyDescent="0.2">
      <c r="A36" s="18" t="s">
        <v>45</v>
      </c>
      <c r="B36" s="9">
        <f t="shared" ref="B36:Y36" si="44">B35/B30</f>
        <v>0.54229811809220352</v>
      </c>
      <c r="C36" s="9">
        <f t="shared" si="44"/>
        <v>1.1818320186944337E-2</v>
      </c>
      <c r="D36" s="15"/>
      <c r="E36" s="105">
        <f t="shared" si="44"/>
        <v>0</v>
      </c>
      <c r="F36" s="30">
        <f t="shared" si="44"/>
        <v>0</v>
      </c>
      <c r="G36" s="30">
        <f t="shared" si="44"/>
        <v>8.1294068851099133E-2</v>
      </c>
      <c r="H36" s="30">
        <f t="shared" si="44"/>
        <v>5.180676078228209E-3</v>
      </c>
      <c r="I36" s="30">
        <f t="shared" si="44"/>
        <v>0</v>
      </c>
      <c r="J36" s="30">
        <f t="shared" si="44"/>
        <v>1.5889830508474576E-2</v>
      </c>
      <c r="K36" s="30">
        <f t="shared" si="44"/>
        <v>0</v>
      </c>
      <c r="L36" s="30">
        <f t="shared" si="44"/>
        <v>0</v>
      </c>
      <c r="M36" s="30">
        <f t="shared" si="44"/>
        <v>0</v>
      </c>
      <c r="N36" s="30">
        <f t="shared" si="44"/>
        <v>0</v>
      </c>
      <c r="O36" s="30">
        <f t="shared" si="44"/>
        <v>0</v>
      </c>
      <c r="P36" s="30">
        <f>P35/Q30</f>
        <v>0</v>
      </c>
      <c r="Q36" s="30">
        <f>Q35/R30</f>
        <v>1.0314595152140279E-2</v>
      </c>
      <c r="R36" s="30">
        <f>R35/S30</f>
        <v>0</v>
      </c>
      <c r="S36" s="30">
        <f>S35/T30</f>
        <v>1.1183597390493943E-2</v>
      </c>
      <c r="T36" s="30">
        <f t="shared" si="44"/>
        <v>0</v>
      </c>
      <c r="U36" s="30">
        <f t="shared" si="44"/>
        <v>0</v>
      </c>
      <c r="V36" s="30">
        <f t="shared" si="44"/>
        <v>0</v>
      </c>
      <c r="W36" s="30">
        <f t="shared" si="44"/>
        <v>0</v>
      </c>
      <c r="X36" s="30">
        <f t="shared" si="44"/>
        <v>1.3176808816482991E-2</v>
      </c>
      <c r="Y36" s="30">
        <f t="shared" si="44"/>
        <v>0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111132</v>
      </c>
      <c r="C38" s="23">
        <f>SUM(E38:Y38)</f>
        <v>540</v>
      </c>
      <c r="D38" s="15"/>
      <c r="E38" s="26"/>
      <c r="F38" s="26"/>
      <c r="G38" s="26">
        <v>150</v>
      </c>
      <c r="H38" s="26"/>
      <c r="I38" s="26"/>
      <c r="J38" s="26"/>
      <c r="K38" s="26"/>
      <c r="L38" s="26"/>
      <c r="M38" s="26"/>
      <c r="N38" s="26"/>
      <c r="O38" s="26"/>
      <c r="P38" s="26"/>
      <c r="Q38" s="26">
        <v>70</v>
      </c>
      <c r="R38" s="26"/>
      <c r="S38" s="26"/>
      <c r="T38" s="26"/>
      <c r="U38" s="26">
        <v>70</v>
      </c>
      <c r="V38" s="26"/>
      <c r="W38" s="26"/>
      <c r="X38" s="26">
        <v>250</v>
      </c>
      <c r="Y38" s="26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5">F38/F37</f>
        <v>#DIV/0!</v>
      </c>
      <c r="G39" s="30" t="e">
        <f t="shared" si="45"/>
        <v>#DIV/0!</v>
      </c>
      <c r="H39" s="30" t="e">
        <f t="shared" si="45"/>
        <v>#DIV/0!</v>
      </c>
      <c r="I39" s="30" t="e">
        <f t="shared" si="45"/>
        <v>#DIV/0!</v>
      </c>
      <c r="J39" s="30" t="e">
        <f t="shared" si="45"/>
        <v>#DIV/0!</v>
      </c>
      <c r="K39" s="30" t="e">
        <f t="shared" si="45"/>
        <v>#DIV/0!</v>
      </c>
      <c r="L39" s="30" t="e">
        <f t="shared" si="45"/>
        <v>#DIV/0!</v>
      </c>
      <c r="M39" s="30" t="e">
        <f t="shared" si="45"/>
        <v>#DIV/0!</v>
      </c>
      <c r="N39" s="30" t="e">
        <f t="shared" si="45"/>
        <v>#DIV/0!</v>
      </c>
      <c r="O39" s="30" t="e">
        <f t="shared" si="45"/>
        <v>#DIV/0!</v>
      </c>
      <c r="P39" s="30" t="e">
        <f t="shared" si="45"/>
        <v>#DIV/0!</v>
      </c>
      <c r="Q39" s="30" t="e">
        <f t="shared" si="45"/>
        <v>#DIV/0!</v>
      </c>
      <c r="R39" s="30" t="e">
        <f t="shared" si="45"/>
        <v>#DIV/0!</v>
      </c>
      <c r="S39" s="30" t="e">
        <f t="shared" si="45"/>
        <v>#DIV/0!</v>
      </c>
      <c r="T39" s="30" t="e">
        <f t="shared" si="45"/>
        <v>#DIV/0!</v>
      </c>
      <c r="U39" s="30" t="e">
        <f t="shared" si="45"/>
        <v>#DIV/0!</v>
      </c>
      <c r="V39" s="30" t="e">
        <f t="shared" si="45"/>
        <v>#DIV/0!</v>
      </c>
      <c r="W39" s="30" t="e">
        <f t="shared" si="45"/>
        <v>#DIV/0!</v>
      </c>
      <c r="X39" s="30" t="e">
        <f t="shared" si="45"/>
        <v>#DIV/0!</v>
      </c>
      <c r="Y39" s="30" t="e">
        <f t="shared" si="45"/>
        <v>#DIV/0!</v>
      </c>
    </row>
    <row r="40" spans="1:29" s="12" customFormat="1" ht="30" hidden="1" customHeight="1" x14ac:dyDescent="0.2">
      <c r="A40" s="81" t="s">
        <v>53</v>
      </c>
      <c r="B40" s="23">
        <v>28386</v>
      </c>
      <c r="C40" s="23">
        <f>SUM(E40:Y40)</f>
        <v>0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hidden="1" customHeight="1" x14ac:dyDescent="0.25">
      <c r="A42" s="32" t="s">
        <v>166</v>
      </c>
      <c r="B42" s="23">
        <v>94</v>
      </c>
      <c r="C42" s="23">
        <f>SUM(E42:Y42)</f>
        <v>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hidden="1" customHeight="1" x14ac:dyDescent="0.25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4.3833674520977209E-4</v>
      </c>
      <c r="C44" s="33">
        <f>C42/C41</f>
        <v>0</v>
      </c>
      <c r="D44" s="15"/>
      <c r="E44" s="35">
        <f>E42/E41</f>
        <v>0</v>
      </c>
      <c r="F44" s="35">
        <f t="shared" ref="F44:Y44" si="46">F42/F41</f>
        <v>0</v>
      </c>
      <c r="G44" s="35">
        <f t="shared" si="46"/>
        <v>0</v>
      </c>
      <c r="H44" s="35">
        <f t="shared" si="46"/>
        <v>0</v>
      </c>
      <c r="I44" s="35">
        <f t="shared" si="46"/>
        <v>0</v>
      </c>
      <c r="J44" s="35">
        <f t="shared" si="46"/>
        <v>0</v>
      </c>
      <c r="K44" s="35">
        <f t="shared" si="46"/>
        <v>0</v>
      </c>
      <c r="L44" s="35">
        <f t="shared" si="46"/>
        <v>0</v>
      </c>
      <c r="M44" s="35">
        <f t="shared" si="46"/>
        <v>0</v>
      </c>
      <c r="N44" s="35">
        <f t="shared" si="46"/>
        <v>0</v>
      </c>
      <c r="O44" s="35">
        <f t="shared" si="46"/>
        <v>0</v>
      </c>
      <c r="P44" s="35">
        <f t="shared" si="46"/>
        <v>0</v>
      </c>
      <c r="Q44" s="35">
        <f t="shared" si="46"/>
        <v>0</v>
      </c>
      <c r="R44" s="35">
        <f t="shared" si="46"/>
        <v>0</v>
      </c>
      <c r="S44" s="35">
        <f t="shared" si="46"/>
        <v>0</v>
      </c>
      <c r="T44" s="35">
        <f t="shared" si="46"/>
        <v>0</v>
      </c>
      <c r="U44" s="35">
        <f t="shared" si="46"/>
        <v>0</v>
      </c>
      <c r="V44" s="35">
        <f t="shared" si="46"/>
        <v>0</v>
      </c>
      <c r="W44" s="35"/>
      <c r="X44" s="35">
        <f t="shared" si="46"/>
        <v>0</v>
      </c>
      <c r="Y44" s="35">
        <f t="shared" si="46"/>
        <v>0</v>
      </c>
      <c r="Z44" s="21"/>
    </row>
    <row r="45" spans="1:29" s="2" customFormat="1" ht="30" hidden="1" customHeight="1" x14ac:dyDescent="0.25">
      <c r="A45" s="18" t="s">
        <v>167</v>
      </c>
      <c r="B45" s="23">
        <v>60</v>
      </c>
      <c r="C45" s="23">
        <f>SUM(E45:Y45)</f>
        <v>0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hidden="1" customHeight="1" x14ac:dyDescent="0.25">
      <c r="A46" s="18" t="s">
        <v>54</v>
      </c>
      <c r="B46" s="23">
        <v>30</v>
      </c>
      <c r="C46" s="23">
        <f>SUM(E46:Y46)</f>
        <v>0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25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47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25">
      <c r="A54" s="32" t="s">
        <v>60</v>
      </c>
      <c r="B54" s="23"/>
      <c r="C54" s="23">
        <f t="shared" si="47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47"/>
        <v>#DIV/0!</v>
      </c>
      <c r="D55" s="15"/>
      <c r="E55" s="35" t="e">
        <f t="shared" ref="E55:Y55" si="48">E54/E53</f>
        <v>#DIV/0!</v>
      </c>
      <c r="F55" s="35" t="e">
        <f t="shared" si="48"/>
        <v>#DIV/0!</v>
      </c>
      <c r="G55" s="35" t="e">
        <f t="shared" si="48"/>
        <v>#DIV/0!</v>
      </c>
      <c r="H55" s="35" t="e">
        <f t="shared" si="48"/>
        <v>#DIV/0!</v>
      </c>
      <c r="I55" s="35" t="e">
        <f t="shared" si="48"/>
        <v>#DIV/0!</v>
      </c>
      <c r="J55" s="35" t="e">
        <f t="shared" si="48"/>
        <v>#DIV/0!</v>
      </c>
      <c r="K55" s="35" t="e">
        <f t="shared" si="48"/>
        <v>#DIV/0!</v>
      </c>
      <c r="L55" s="35" t="e">
        <f t="shared" si="48"/>
        <v>#DIV/0!</v>
      </c>
      <c r="M55" s="35" t="e">
        <f t="shared" si="48"/>
        <v>#DIV/0!</v>
      </c>
      <c r="N55" s="35" t="e">
        <f t="shared" si="48"/>
        <v>#DIV/0!</v>
      </c>
      <c r="O55" s="35" t="e">
        <f t="shared" si="48"/>
        <v>#DIV/0!</v>
      </c>
      <c r="P55" s="35" t="e">
        <f t="shared" si="48"/>
        <v>#DIV/0!</v>
      </c>
      <c r="Q55" s="35" t="e">
        <f t="shared" si="48"/>
        <v>#DIV/0!</v>
      </c>
      <c r="R55" s="35" t="e">
        <f t="shared" si="48"/>
        <v>#DIV/0!</v>
      </c>
      <c r="S55" s="35" t="e">
        <f t="shared" si="48"/>
        <v>#DIV/0!</v>
      </c>
      <c r="T55" s="35" t="e">
        <f t="shared" si="48"/>
        <v>#DIV/0!</v>
      </c>
      <c r="U55" s="35" t="e">
        <f t="shared" si="48"/>
        <v>#DIV/0!</v>
      </c>
      <c r="V55" s="35" t="e">
        <f t="shared" si="48"/>
        <v>#DIV/0!</v>
      </c>
      <c r="W55" s="35" t="e">
        <f t="shared" si="48"/>
        <v>#DIV/0!</v>
      </c>
      <c r="X55" s="35" t="e">
        <f t="shared" si="48"/>
        <v>#DIV/0!</v>
      </c>
      <c r="Y55" s="35" t="e">
        <f t="shared" si="48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47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hidden="1" customHeight="1" x14ac:dyDescent="0.25">
      <c r="A58" s="32" t="s">
        <v>162</v>
      </c>
      <c r="B58" s="27"/>
      <c r="C58" s="27">
        <f t="shared" si="47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25">
      <c r="A59" s="13" t="s">
        <v>197</v>
      </c>
      <c r="B59" s="27"/>
      <c r="C59" s="27">
        <f t="shared" si="47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47"/>
        <v>0</v>
      </c>
      <c r="D60" s="9" t="e">
        <f t="shared" ref="D60:D90" si="49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47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0">SUM(E62:Y62)</f>
        <v>0</v>
      </c>
      <c r="D62" s="15" t="e">
        <f t="shared" si="49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0"/>
        <v>0</v>
      </c>
      <c r="D63" s="15" t="e">
        <f t="shared" si="49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25">
      <c r="A64" s="18" t="s">
        <v>65</v>
      </c>
      <c r="B64" s="23"/>
      <c r="C64" s="23">
        <f t="shared" si="50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25">
      <c r="A65" s="18" t="s">
        <v>66</v>
      </c>
      <c r="B65" s="23"/>
      <c r="C65" s="23">
        <f t="shared" si="50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0"/>
        <v>0</v>
      </c>
      <c r="D66" s="15" t="e">
        <f t="shared" si="49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0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25">
      <c r="A68" s="18" t="s">
        <v>69</v>
      </c>
      <c r="B68" s="23"/>
      <c r="C68" s="23">
        <f t="shared" si="50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25">
      <c r="A69" s="18" t="s">
        <v>70</v>
      </c>
      <c r="B69" s="23"/>
      <c r="C69" s="23">
        <f t="shared" si="50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0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0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0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0"/>
        <v>0</v>
      </c>
      <c r="D73" s="15" t="e">
        <f t="shared" si="49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0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0"/>
        <v>0</v>
      </c>
      <c r="D75" s="15" t="e">
        <f t="shared" si="49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49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49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49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49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49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49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-61929</v>
      </c>
      <c r="D83" s="15"/>
      <c r="E83" s="100">
        <f>(E42-E84)</f>
        <v>-2925</v>
      </c>
      <c r="F83" s="100">
        <f t="shared" ref="F83:Y83" si="51">(F42-F84)</f>
        <v>-2253</v>
      </c>
      <c r="G83" s="100">
        <f t="shared" si="51"/>
        <v>-8550</v>
      </c>
      <c r="H83" s="100">
        <f t="shared" si="51"/>
        <v>-3688</v>
      </c>
      <c r="I83" s="100">
        <f t="shared" si="51"/>
        <v>-2300</v>
      </c>
      <c r="J83" s="100">
        <f t="shared" si="51"/>
        <v>-3800</v>
      </c>
      <c r="K83" s="100">
        <f t="shared" si="51"/>
        <v>-2592</v>
      </c>
      <c r="L83" s="100">
        <f t="shared" si="51"/>
        <v>-5121</v>
      </c>
      <c r="M83" s="100">
        <f t="shared" si="51"/>
        <v>-2780</v>
      </c>
      <c r="N83" s="100">
        <f t="shared" si="51"/>
        <v>-1095</v>
      </c>
      <c r="O83" s="100">
        <f t="shared" si="51"/>
        <v>-660</v>
      </c>
      <c r="P83" s="100">
        <f t="shared" si="51"/>
        <v>-708</v>
      </c>
      <c r="Q83" s="100">
        <f t="shared" si="51"/>
        <v>-3875</v>
      </c>
      <c r="R83" s="100">
        <f t="shared" si="51"/>
        <v>-2330</v>
      </c>
      <c r="S83" s="100">
        <f t="shared" si="51"/>
        <v>-3205</v>
      </c>
      <c r="T83" s="100">
        <f t="shared" si="51"/>
        <v>-1074</v>
      </c>
      <c r="U83" s="100">
        <f t="shared" si="51"/>
        <v>-2210</v>
      </c>
      <c r="V83" s="100">
        <f t="shared" si="51"/>
        <v>-798</v>
      </c>
      <c r="W83" s="100">
        <f t="shared" si="51"/>
        <v>-1755</v>
      </c>
      <c r="X83" s="100">
        <f t="shared" si="51"/>
        <v>-9000</v>
      </c>
      <c r="Y83" s="100">
        <f t="shared" si="51"/>
        <v>-1210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49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49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49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49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49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2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2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3">G99/G98</f>
        <v>#DIV/0!</v>
      </c>
      <c r="H100" s="29" t="e">
        <f t="shared" si="53"/>
        <v>#DIV/0!</v>
      </c>
      <c r="I100" s="29" t="e">
        <f t="shared" si="53"/>
        <v>#DIV/0!</v>
      </c>
      <c r="J100" s="29" t="e">
        <f t="shared" si="53"/>
        <v>#DIV/0!</v>
      </c>
      <c r="K100" s="29" t="e">
        <f t="shared" si="53"/>
        <v>#DIV/0!</v>
      </c>
      <c r="L100" s="29" t="e">
        <f t="shared" si="53"/>
        <v>#DIV/0!</v>
      </c>
      <c r="M100" s="29" t="e">
        <f t="shared" si="53"/>
        <v>#DIV/0!</v>
      </c>
      <c r="N100" s="29" t="e">
        <f t="shared" si="53"/>
        <v>#DIV/0!</v>
      </c>
      <c r="O100" s="29" t="e">
        <f t="shared" si="53"/>
        <v>#DIV/0!</v>
      </c>
      <c r="P100" s="29" t="e">
        <f t="shared" si="53"/>
        <v>#DIV/0!</v>
      </c>
      <c r="Q100" s="29" t="e">
        <f t="shared" si="53"/>
        <v>#DIV/0!</v>
      </c>
      <c r="R100" s="29" t="e">
        <f t="shared" si="53"/>
        <v>#DIV/0!</v>
      </c>
      <c r="S100" s="29" t="e">
        <f t="shared" si="53"/>
        <v>#DIV/0!</v>
      </c>
      <c r="T100" s="29" t="e">
        <f t="shared" si="53"/>
        <v>#DIV/0!</v>
      </c>
      <c r="U100" s="29" t="e">
        <f t="shared" si="53"/>
        <v>#DIV/0!</v>
      </c>
      <c r="V100" s="29" t="e">
        <f t="shared" si="53"/>
        <v>#DIV/0!</v>
      </c>
      <c r="W100" s="29" t="e">
        <f t="shared" si="53"/>
        <v>#DIV/0!</v>
      </c>
      <c r="X100" s="29" t="e">
        <f t="shared" si="53"/>
        <v>#DIV/0!</v>
      </c>
      <c r="Y100" s="29" t="e">
        <f t="shared" si="53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4">E98-E99</f>
        <v>0</v>
      </c>
      <c r="F101" s="97">
        <f t="shared" si="54"/>
        <v>0</v>
      </c>
      <c r="G101" s="97">
        <f t="shared" si="54"/>
        <v>0</v>
      </c>
      <c r="H101" s="97">
        <f t="shared" si="54"/>
        <v>0</v>
      </c>
      <c r="I101" s="97">
        <f t="shared" si="54"/>
        <v>0</v>
      </c>
      <c r="J101" s="97">
        <f t="shared" si="54"/>
        <v>0</v>
      </c>
      <c r="K101" s="97">
        <f t="shared" si="54"/>
        <v>0</v>
      </c>
      <c r="L101" s="97">
        <f t="shared" si="54"/>
        <v>0</v>
      </c>
      <c r="M101" s="97">
        <f t="shared" si="54"/>
        <v>0</v>
      </c>
      <c r="N101" s="97">
        <f t="shared" si="54"/>
        <v>0</v>
      </c>
      <c r="O101" s="97">
        <f t="shared" si="54"/>
        <v>0</v>
      </c>
      <c r="P101" s="97">
        <f t="shared" si="54"/>
        <v>0</v>
      </c>
      <c r="Q101" s="97">
        <f t="shared" si="54"/>
        <v>0</v>
      </c>
      <c r="R101" s="97">
        <f t="shared" si="54"/>
        <v>0</v>
      </c>
      <c r="S101" s="97">
        <f t="shared" si="54"/>
        <v>0</v>
      </c>
      <c r="T101" s="97">
        <f t="shared" si="54"/>
        <v>0</v>
      </c>
      <c r="U101" s="97">
        <f t="shared" si="54"/>
        <v>0</v>
      </c>
      <c r="V101" s="97">
        <f t="shared" si="54"/>
        <v>0</v>
      </c>
      <c r="W101" s="97">
        <f t="shared" si="54"/>
        <v>0</v>
      </c>
      <c r="X101" s="97">
        <f t="shared" si="54"/>
        <v>0</v>
      </c>
      <c r="Y101" s="97">
        <f t="shared" si="54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5">SUM(E102:Y102)</f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5"/>
        <v>0</v>
      </c>
      <c r="D104" s="15" t="e">
        <f t="shared" si="52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5"/>
        <v>0</v>
      </c>
      <c r="D105" s="15" t="e">
        <f t="shared" si="52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2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6">E106/E98</f>
        <v>#DIV/0!</v>
      </c>
      <c r="F107" s="29" t="e">
        <f t="shared" si="56"/>
        <v>#DIV/0!</v>
      </c>
      <c r="G107" s="29" t="e">
        <f t="shared" si="56"/>
        <v>#DIV/0!</v>
      </c>
      <c r="H107" s="29" t="e">
        <f t="shared" si="56"/>
        <v>#DIV/0!</v>
      </c>
      <c r="I107" s="29" t="e">
        <f t="shared" si="56"/>
        <v>#DIV/0!</v>
      </c>
      <c r="J107" s="29" t="e">
        <f t="shared" si="56"/>
        <v>#DIV/0!</v>
      </c>
      <c r="K107" s="29" t="e">
        <f t="shared" si="56"/>
        <v>#DIV/0!</v>
      </c>
      <c r="L107" s="29" t="e">
        <f t="shared" si="56"/>
        <v>#DIV/0!</v>
      </c>
      <c r="M107" s="29" t="e">
        <f t="shared" si="56"/>
        <v>#DIV/0!</v>
      </c>
      <c r="N107" s="29" t="e">
        <f t="shared" si="56"/>
        <v>#DIV/0!</v>
      </c>
      <c r="O107" s="29" t="e">
        <f t="shared" si="56"/>
        <v>#DIV/0!</v>
      </c>
      <c r="P107" s="29" t="e">
        <f t="shared" si="56"/>
        <v>#DIV/0!</v>
      </c>
      <c r="Q107" s="29" t="e">
        <f t="shared" si="56"/>
        <v>#DIV/0!</v>
      </c>
      <c r="R107" s="29" t="e">
        <f t="shared" si="56"/>
        <v>#DIV/0!</v>
      </c>
      <c r="S107" s="29" t="e">
        <f t="shared" si="56"/>
        <v>#DIV/0!</v>
      </c>
      <c r="T107" s="29" t="e">
        <f t="shared" si="56"/>
        <v>#DIV/0!</v>
      </c>
      <c r="U107" s="29" t="e">
        <f t="shared" si="56"/>
        <v>#DIV/0!</v>
      </c>
      <c r="V107" s="29" t="e">
        <f t="shared" si="56"/>
        <v>#DIV/0!</v>
      </c>
      <c r="W107" s="29" t="e">
        <f t="shared" si="56"/>
        <v>#DIV/0!</v>
      </c>
      <c r="X107" s="29" t="e">
        <f t="shared" si="56"/>
        <v>#DIV/0!</v>
      </c>
      <c r="Y107" s="29" t="e">
        <f t="shared" si="56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57">SUM(E108:Y108)</f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57"/>
        <v>0</v>
      </c>
      <c r="D110" s="15" t="e">
        <f t="shared" si="52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57"/>
        <v>0</v>
      </c>
      <c r="D111" s="15" t="e">
        <f t="shared" si="52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57"/>
        <v>0</v>
      </c>
      <c r="D113" s="15" t="e">
        <f t="shared" si="52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8">E113/E112</f>
        <v>#DIV/0!</v>
      </c>
      <c r="F114" s="30" t="e">
        <f t="shared" si="58"/>
        <v>#DIV/0!</v>
      </c>
      <c r="G114" s="30" t="e">
        <f t="shared" si="58"/>
        <v>#DIV/0!</v>
      </c>
      <c r="H114" s="30" t="e">
        <f t="shared" si="58"/>
        <v>#DIV/0!</v>
      </c>
      <c r="I114" s="30" t="e">
        <f t="shared" si="58"/>
        <v>#DIV/0!</v>
      </c>
      <c r="J114" s="30" t="e">
        <f t="shared" si="58"/>
        <v>#DIV/0!</v>
      </c>
      <c r="K114" s="30" t="e">
        <f t="shared" si="58"/>
        <v>#DIV/0!</v>
      </c>
      <c r="L114" s="30" t="e">
        <f t="shared" si="58"/>
        <v>#DIV/0!</v>
      </c>
      <c r="M114" s="30" t="e">
        <f t="shared" si="58"/>
        <v>#DIV/0!</v>
      </c>
      <c r="N114" s="30" t="e">
        <f t="shared" si="58"/>
        <v>#DIV/0!</v>
      </c>
      <c r="O114" s="30" t="e">
        <f t="shared" si="58"/>
        <v>#DIV/0!</v>
      </c>
      <c r="P114" s="30" t="e">
        <f t="shared" si="58"/>
        <v>#DIV/0!</v>
      </c>
      <c r="Q114" s="30" t="e">
        <f t="shared" si="58"/>
        <v>#DIV/0!</v>
      </c>
      <c r="R114" s="30" t="e">
        <f t="shared" si="58"/>
        <v>#DIV/0!</v>
      </c>
      <c r="S114" s="30" t="e">
        <f t="shared" si="58"/>
        <v>#DIV/0!</v>
      </c>
      <c r="T114" s="30" t="e">
        <f t="shared" si="58"/>
        <v>#DIV/0!</v>
      </c>
      <c r="U114" s="30" t="e">
        <f t="shared" si="58"/>
        <v>#DIV/0!</v>
      </c>
      <c r="V114" s="30" t="e">
        <f t="shared" si="58"/>
        <v>#DIV/0!</v>
      </c>
      <c r="W114" s="30" t="e">
        <f t="shared" si="58"/>
        <v>#DIV/0!</v>
      </c>
      <c r="X114" s="30" t="e">
        <f t="shared" si="58"/>
        <v>#DIV/0!</v>
      </c>
      <c r="Y114" s="30" t="e">
        <f t="shared" si="58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57"/>
        <v>0</v>
      </c>
      <c r="D117" s="15" t="e">
        <f t="shared" si="52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57"/>
        <v>0</v>
      </c>
      <c r="D118" s="15" t="e">
        <f t="shared" si="52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2"/>
        <v>#DIV/0!</v>
      </c>
      <c r="E119" s="54" t="e">
        <f t="shared" ref="E119:Y119" si="59">E113/E106*10</f>
        <v>#DIV/0!</v>
      </c>
      <c r="F119" s="54" t="e">
        <f t="shared" si="59"/>
        <v>#DIV/0!</v>
      </c>
      <c r="G119" s="54" t="e">
        <f t="shared" si="59"/>
        <v>#DIV/0!</v>
      </c>
      <c r="H119" s="54" t="e">
        <f t="shared" si="59"/>
        <v>#DIV/0!</v>
      </c>
      <c r="I119" s="54" t="e">
        <f t="shared" si="59"/>
        <v>#DIV/0!</v>
      </c>
      <c r="J119" s="54" t="e">
        <f t="shared" si="59"/>
        <v>#DIV/0!</v>
      </c>
      <c r="K119" s="54" t="e">
        <f t="shared" si="59"/>
        <v>#DIV/0!</v>
      </c>
      <c r="L119" s="54" t="e">
        <f t="shared" si="59"/>
        <v>#DIV/0!</v>
      </c>
      <c r="M119" s="54" t="e">
        <f t="shared" si="59"/>
        <v>#DIV/0!</v>
      </c>
      <c r="N119" s="54" t="e">
        <f t="shared" si="59"/>
        <v>#DIV/0!</v>
      </c>
      <c r="O119" s="54" t="e">
        <f t="shared" si="59"/>
        <v>#DIV/0!</v>
      </c>
      <c r="P119" s="54" t="e">
        <f t="shared" si="59"/>
        <v>#DIV/0!</v>
      </c>
      <c r="Q119" s="54" t="e">
        <f t="shared" si="59"/>
        <v>#DIV/0!</v>
      </c>
      <c r="R119" s="54" t="e">
        <f t="shared" si="59"/>
        <v>#DIV/0!</v>
      </c>
      <c r="S119" s="54" t="e">
        <f t="shared" si="59"/>
        <v>#DIV/0!</v>
      </c>
      <c r="T119" s="54" t="e">
        <f t="shared" si="59"/>
        <v>#DIV/0!</v>
      </c>
      <c r="U119" s="54" t="e">
        <f t="shared" si="59"/>
        <v>#DIV/0!</v>
      </c>
      <c r="V119" s="54" t="e">
        <f t="shared" si="59"/>
        <v>#DIV/0!</v>
      </c>
      <c r="W119" s="54" t="e">
        <f t="shared" si="59"/>
        <v>#DIV/0!</v>
      </c>
      <c r="X119" s="54" t="e">
        <f t="shared" si="59"/>
        <v>#DIV/0!</v>
      </c>
      <c r="Y119" s="54" t="e">
        <f t="shared" si="59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0">B115/B108*10</f>
        <v>#DIV/0!</v>
      </c>
      <c r="C120" s="54" t="e">
        <f t="shared" si="60"/>
        <v>#DIV/0!</v>
      </c>
      <c r="D120" s="15" t="e">
        <f t="shared" si="52"/>
        <v>#DIV/0!</v>
      </c>
      <c r="E120" s="54" t="e">
        <f t="shared" ref="E120:Y120" si="61">E115/E108*10</f>
        <v>#DIV/0!</v>
      </c>
      <c r="F120" s="54" t="e">
        <f t="shared" si="61"/>
        <v>#DIV/0!</v>
      </c>
      <c r="G120" s="54" t="e">
        <f t="shared" si="61"/>
        <v>#DIV/0!</v>
      </c>
      <c r="H120" s="54" t="e">
        <f t="shared" si="61"/>
        <v>#DIV/0!</v>
      </c>
      <c r="I120" s="54" t="e">
        <f t="shared" si="61"/>
        <v>#DIV/0!</v>
      </c>
      <c r="J120" s="54" t="e">
        <f t="shared" si="61"/>
        <v>#DIV/0!</v>
      </c>
      <c r="K120" s="54" t="e">
        <f t="shared" si="61"/>
        <v>#DIV/0!</v>
      </c>
      <c r="L120" s="54" t="e">
        <f t="shared" si="61"/>
        <v>#DIV/0!</v>
      </c>
      <c r="M120" s="54" t="e">
        <f t="shared" si="61"/>
        <v>#DIV/0!</v>
      </c>
      <c r="N120" s="54" t="e">
        <f t="shared" si="61"/>
        <v>#DIV/0!</v>
      </c>
      <c r="O120" s="54" t="e">
        <f t="shared" si="61"/>
        <v>#DIV/0!</v>
      </c>
      <c r="P120" s="54" t="e">
        <f t="shared" si="61"/>
        <v>#DIV/0!</v>
      </c>
      <c r="Q120" s="54" t="e">
        <f t="shared" si="61"/>
        <v>#DIV/0!</v>
      </c>
      <c r="R120" s="54" t="e">
        <f t="shared" si="61"/>
        <v>#DIV/0!</v>
      </c>
      <c r="S120" s="54" t="e">
        <f t="shared" si="61"/>
        <v>#DIV/0!</v>
      </c>
      <c r="T120" s="54" t="e">
        <f t="shared" si="61"/>
        <v>#DIV/0!</v>
      </c>
      <c r="U120" s="54" t="e">
        <f t="shared" si="61"/>
        <v>#DIV/0!</v>
      </c>
      <c r="V120" s="54" t="e">
        <f t="shared" si="61"/>
        <v>#DIV/0!</v>
      </c>
      <c r="W120" s="54" t="e">
        <f t="shared" si="61"/>
        <v>#DIV/0!</v>
      </c>
      <c r="X120" s="54" t="e">
        <f t="shared" si="61"/>
        <v>#DIV/0!</v>
      </c>
      <c r="Y120" s="54" t="e">
        <f t="shared" si="61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0"/>
        <v>#DIV/0!</v>
      </c>
      <c r="C121" s="54" t="e">
        <f t="shared" si="60"/>
        <v>#DIV/0!</v>
      </c>
      <c r="D121" s="15" t="e">
        <f t="shared" si="52"/>
        <v>#DIV/0!</v>
      </c>
      <c r="E121" s="54"/>
      <c r="F121" s="54" t="e">
        <f t="shared" ref="F121:M122" si="62">F116/F109*10</f>
        <v>#DIV/0!</v>
      </c>
      <c r="G121" s="54" t="e">
        <f t="shared" si="62"/>
        <v>#DIV/0!</v>
      </c>
      <c r="H121" s="54" t="e">
        <f t="shared" si="62"/>
        <v>#DIV/0!</v>
      </c>
      <c r="I121" s="54" t="e">
        <f t="shared" si="62"/>
        <v>#DIV/0!</v>
      </c>
      <c r="J121" s="54" t="e">
        <f t="shared" si="62"/>
        <v>#DIV/0!</v>
      </c>
      <c r="K121" s="54" t="e">
        <f t="shared" si="62"/>
        <v>#DIV/0!</v>
      </c>
      <c r="L121" s="54" t="e">
        <f t="shared" si="62"/>
        <v>#DIV/0!</v>
      </c>
      <c r="M121" s="54" t="e">
        <f t="shared" si="62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3">R116/R109*10</f>
        <v>#DIV/0!</v>
      </c>
      <c r="S121" s="54" t="e">
        <f t="shared" si="63"/>
        <v>#DIV/0!</v>
      </c>
      <c r="T121" s="54" t="e">
        <f t="shared" si="63"/>
        <v>#DIV/0!</v>
      </c>
      <c r="U121" s="54" t="e">
        <f t="shared" si="63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0"/>
        <v>#DIV/0!</v>
      </c>
      <c r="C122" s="54" t="e">
        <f t="shared" si="60"/>
        <v>#DIV/0!</v>
      </c>
      <c r="D122" s="15" t="e">
        <f t="shared" si="52"/>
        <v>#DIV/0!</v>
      </c>
      <c r="E122" s="54" t="e">
        <f>E117/E110*10</f>
        <v>#DIV/0!</v>
      </c>
      <c r="F122" s="54" t="e">
        <f t="shared" si="62"/>
        <v>#DIV/0!</v>
      </c>
      <c r="G122" s="54" t="e">
        <f t="shared" si="62"/>
        <v>#DIV/0!</v>
      </c>
      <c r="H122" s="54" t="e">
        <f t="shared" si="62"/>
        <v>#DIV/0!</v>
      </c>
      <c r="I122" s="54" t="e">
        <f t="shared" si="62"/>
        <v>#DIV/0!</v>
      </c>
      <c r="J122" s="54" t="e">
        <f t="shared" si="62"/>
        <v>#DIV/0!</v>
      </c>
      <c r="K122" s="54" t="e">
        <f t="shared" si="62"/>
        <v>#DIV/0!</v>
      </c>
      <c r="L122" s="54" t="e">
        <f t="shared" si="62"/>
        <v>#DIV/0!</v>
      </c>
      <c r="M122" s="54" t="e">
        <f t="shared" si="62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3"/>
        <v>#DIV/0!</v>
      </c>
      <c r="S122" s="54" t="e">
        <f t="shared" si="63"/>
        <v>#DIV/0!</v>
      </c>
      <c r="T122" s="54" t="e">
        <f t="shared" si="63"/>
        <v>#DIV/0!</v>
      </c>
      <c r="U122" s="54" t="e">
        <f t="shared" si="63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0"/>
        <v>#DIV/0!</v>
      </c>
      <c r="C123" s="54" t="e">
        <f t="shared" si="60"/>
        <v>#DIV/0!</v>
      </c>
      <c r="D123" s="15" t="e">
        <f t="shared" si="52"/>
        <v>#DIV/0!</v>
      </c>
      <c r="E123" s="54" t="e">
        <f t="shared" si="60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2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2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2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4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5">E133/E132</f>
        <v>#DIV/0!</v>
      </c>
      <c r="F134" s="35" t="e">
        <f t="shared" si="65"/>
        <v>#DIV/0!</v>
      </c>
      <c r="G134" s="35" t="e">
        <f t="shared" si="65"/>
        <v>#DIV/0!</v>
      </c>
      <c r="H134" s="35" t="e">
        <f t="shared" si="65"/>
        <v>#DIV/0!</v>
      </c>
      <c r="I134" s="35" t="e">
        <f t="shared" si="65"/>
        <v>#DIV/0!</v>
      </c>
      <c r="J134" s="35" t="e">
        <f t="shared" si="65"/>
        <v>#DIV/0!</v>
      </c>
      <c r="K134" s="35" t="e">
        <f t="shared" si="65"/>
        <v>#DIV/0!</v>
      </c>
      <c r="L134" s="35" t="e">
        <f t="shared" si="65"/>
        <v>#DIV/0!</v>
      </c>
      <c r="M134" s="35" t="e">
        <f t="shared" si="65"/>
        <v>#DIV/0!</v>
      </c>
      <c r="N134" s="35" t="e">
        <f t="shared" si="65"/>
        <v>#DIV/0!</v>
      </c>
      <c r="O134" s="35" t="e">
        <f t="shared" si="65"/>
        <v>#DIV/0!</v>
      </c>
      <c r="P134" s="35" t="e">
        <f t="shared" si="65"/>
        <v>#DIV/0!</v>
      </c>
      <c r="Q134" s="35" t="e">
        <f t="shared" si="65"/>
        <v>#DIV/0!</v>
      </c>
      <c r="R134" s="35" t="e">
        <f t="shared" si="65"/>
        <v>#DIV/0!</v>
      </c>
      <c r="S134" s="35" t="e">
        <f t="shared" si="65"/>
        <v>#DIV/0!</v>
      </c>
      <c r="T134" s="35" t="e">
        <f t="shared" si="65"/>
        <v>#DIV/0!</v>
      </c>
      <c r="U134" s="35" t="e">
        <f t="shared" si="65"/>
        <v>#DIV/0!</v>
      </c>
      <c r="V134" s="35" t="e">
        <f t="shared" si="65"/>
        <v>#DIV/0!</v>
      </c>
      <c r="W134" s="35" t="e">
        <f t="shared" si="65"/>
        <v>#DIV/0!</v>
      </c>
      <c r="X134" s="35" t="e">
        <f t="shared" si="65"/>
        <v>#DIV/0!</v>
      </c>
      <c r="Y134" s="35" t="e">
        <f t="shared" si="65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6">E132-E133</f>
        <v>0</v>
      </c>
      <c r="F135" s="95">
        <f t="shared" si="66"/>
        <v>0</v>
      </c>
      <c r="G135" s="95">
        <f t="shared" si="66"/>
        <v>0</v>
      </c>
      <c r="H135" s="95">
        <f t="shared" si="66"/>
        <v>0</v>
      </c>
      <c r="I135" s="95">
        <f t="shared" si="66"/>
        <v>0</v>
      </c>
      <c r="J135" s="95">
        <f t="shared" si="66"/>
        <v>0</v>
      </c>
      <c r="K135" s="95">
        <f t="shared" si="66"/>
        <v>0</v>
      </c>
      <c r="L135" s="95">
        <f t="shared" si="66"/>
        <v>0</v>
      </c>
      <c r="M135" s="95">
        <f t="shared" si="66"/>
        <v>0</v>
      </c>
      <c r="N135" s="95">
        <f t="shared" si="66"/>
        <v>0</v>
      </c>
      <c r="O135" s="95">
        <f t="shared" si="66"/>
        <v>0</v>
      </c>
      <c r="P135" s="95">
        <f t="shared" si="66"/>
        <v>0</v>
      </c>
      <c r="Q135" s="95">
        <f t="shared" si="66"/>
        <v>0</v>
      </c>
      <c r="R135" s="95">
        <f t="shared" si="66"/>
        <v>0</v>
      </c>
      <c r="S135" s="95">
        <f t="shared" si="66"/>
        <v>0</v>
      </c>
      <c r="T135" s="95">
        <f t="shared" si="66"/>
        <v>0</v>
      </c>
      <c r="U135" s="95">
        <f t="shared" si="66"/>
        <v>0</v>
      </c>
      <c r="V135" s="95">
        <f t="shared" si="66"/>
        <v>0</v>
      </c>
      <c r="W135" s="95">
        <f t="shared" si="66"/>
        <v>0</v>
      </c>
      <c r="X135" s="95">
        <f t="shared" si="66"/>
        <v>0</v>
      </c>
      <c r="Y135" s="95">
        <f t="shared" si="66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4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7">E137/E136</f>
        <v>#DIV/0!</v>
      </c>
      <c r="F138" s="29" t="e">
        <f t="shared" si="67"/>
        <v>#DIV/0!</v>
      </c>
      <c r="G138" s="29" t="e">
        <f t="shared" si="67"/>
        <v>#DIV/0!</v>
      </c>
      <c r="H138" s="29" t="e">
        <f t="shared" si="67"/>
        <v>#DIV/0!</v>
      </c>
      <c r="I138" s="29" t="e">
        <f t="shared" si="67"/>
        <v>#DIV/0!</v>
      </c>
      <c r="J138" s="29" t="e">
        <f t="shared" si="67"/>
        <v>#DIV/0!</v>
      </c>
      <c r="K138" s="29" t="e">
        <f t="shared" si="67"/>
        <v>#DIV/0!</v>
      </c>
      <c r="L138" s="29" t="e">
        <f t="shared" si="67"/>
        <v>#DIV/0!</v>
      </c>
      <c r="M138" s="29" t="e">
        <f t="shared" si="67"/>
        <v>#DIV/0!</v>
      </c>
      <c r="N138" s="29" t="e">
        <f t="shared" si="67"/>
        <v>#DIV/0!</v>
      </c>
      <c r="O138" s="29" t="e">
        <f t="shared" si="67"/>
        <v>#DIV/0!</v>
      </c>
      <c r="P138" s="29" t="e">
        <f t="shared" si="67"/>
        <v>#DIV/0!</v>
      </c>
      <c r="Q138" s="29" t="e">
        <f t="shared" si="67"/>
        <v>#DIV/0!</v>
      </c>
      <c r="R138" s="29" t="e">
        <f t="shared" si="67"/>
        <v>#DIV/0!</v>
      </c>
      <c r="S138" s="29" t="e">
        <f t="shared" si="67"/>
        <v>#DIV/0!</v>
      </c>
      <c r="T138" s="29" t="e">
        <f t="shared" si="67"/>
        <v>#DIV/0!</v>
      </c>
      <c r="U138" s="29" t="e">
        <f t="shared" si="67"/>
        <v>#DIV/0!</v>
      </c>
      <c r="V138" s="29" t="e">
        <f t="shared" si="67"/>
        <v>#DIV/0!</v>
      </c>
      <c r="W138" s="29" t="e">
        <f t="shared" si="67"/>
        <v>#DIV/0!</v>
      </c>
      <c r="X138" s="29" t="e">
        <f t="shared" si="67"/>
        <v>#DIV/0!</v>
      </c>
      <c r="Y138" s="29" t="e">
        <f t="shared" si="67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4"/>
        <v>#DIV/0!</v>
      </c>
      <c r="E139" s="58" t="e">
        <f t="shared" ref="E139:P139" si="68">E137/E133*10</f>
        <v>#DIV/0!</v>
      </c>
      <c r="F139" s="58" t="e">
        <f t="shared" si="68"/>
        <v>#DIV/0!</v>
      </c>
      <c r="G139" s="58" t="e">
        <f t="shared" si="68"/>
        <v>#DIV/0!</v>
      </c>
      <c r="H139" s="58" t="e">
        <f t="shared" si="68"/>
        <v>#DIV/0!</v>
      </c>
      <c r="I139" s="58" t="e">
        <f t="shared" si="68"/>
        <v>#DIV/0!</v>
      </c>
      <c r="J139" s="58" t="e">
        <f t="shared" si="68"/>
        <v>#DIV/0!</v>
      </c>
      <c r="K139" s="58" t="e">
        <f t="shared" si="68"/>
        <v>#DIV/0!</v>
      </c>
      <c r="L139" s="58" t="e">
        <f t="shared" si="68"/>
        <v>#DIV/0!</v>
      </c>
      <c r="M139" s="58" t="e">
        <f t="shared" si="68"/>
        <v>#DIV/0!</v>
      </c>
      <c r="N139" s="58" t="e">
        <f t="shared" si="68"/>
        <v>#DIV/0!</v>
      </c>
      <c r="O139" s="58" t="e">
        <f t="shared" si="68"/>
        <v>#DIV/0!</v>
      </c>
      <c r="P139" s="58" t="e">
        <f t="shared" si="68"/>
        <v>#DIV/0!</v>
      </c>
      <c r="Q139" s="58" t="e">
        <f t="shared" ref="Q139:V139" si="69">Q137/Q133*10</f>
        <v>#DIV/0!</v>
      </c>
      <c r="R139" s="58" t="e">
        <f t="shared" si="69"/>
        <v>#DIV/0!</v>
      </c>
      <c r="S139" s="58" t="e">
        <f t="shared" si="69"/>
        <v>#DIV/0!</v>
      </c>
      <c r="T139" s="58" t="e">
        <f t="shared" si="69"/>
        <v>#DIV/0!</v>
      </c>
      <c r="U139" s="58" t="e">
        <f t="shared" si="69"/>
        <v>#DIV/0!</v>
      </c>
      <c r="V139" s="58" t="e">
        <f t="shared" si="69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4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0">F143/F142</f>
        <v>#DIV/0!</v>
      </c>
      <c r="G144" s="29" t="e">
        <f t="shared" si="70"/>
        <v>#DIV/0!</v>
      </c>
      <c r="H144" s="29" t="e">
        <f t="shared" si="70"/>
        <v>#DIV/0!</v>
      </c>
      <c r="I144" s="29" t="e">
        <f t="shared" si="70"/>
        <v>#DIV/0!</v>
      </c>
      <c r="J144" s="29" t="e">
        <f t="shared" si="70"/>
        <v>#DIV/0!</v>
      </c>
      <c r="K144" s="29" t="e">
        <f t="shared" si="70"/>
        <v>#DIV/0!</v>
      </c>
      <c r="L144" s="29" t="e">
        <f t="shared" si="70"/>
        <v>#DIV/0!</v>
      </c>
      <c r="M144" s="29" t="e">
        <f t="shared" si="70"/>
        <v>#DIV/0!</v>
      </c>
      <c r="N144" s="29" t="e">
        <f t="shared" si="70"/>
        <v>#DIV/0!</v>
      </c>
      <c r="O144" s="29" t="e">
        <f t="shared" si="70"/>
        <v>#DIV/0!</v>
      </c>
      <c r="P144" s="29" t="e">
        <f t="shared" si="70"/>
        <v>#DIV/0!</v>
      </c>
      <c r="Q144" s="29"/>
      <c r="R144" s="29" t="e">
        <f t="shared" si="70"/>
        <v>#DIV/0!</v>
      </c>
      <c r="S144" s="29" t="e">
        <f t="shared" si="70"/>
        <v>#DIV/0!</v>
      </c>
      <c r="T144" s="29" t="e">
        <f t="shared" si="70"/>
        <v>#DIV/0!</v>
      </c>
      <c r="U144" s="29" t="e">
        <f t="shared" si="70"/>
        <v>#DIV/0!</v>
      </c>
      <c r="V144" s="29" t="e">
        <f t="shared" si="70"/>
        <v>#DIV/0!</v>
      </c>
      <c r="W144" s="29" t="e">
        <f t="shared" si="70"/>
        <v>#DIV/0!</v>
      </c>
      <c r="X144" s="29" t="e">
        <f t="shared" si="70"/>
        <v>#DIV/0!</v>
      </c>
      <c r="Y144" s="29" t="e">
        <f t="shared" si="70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4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1">E146/E145</f>
        <v>#DIV/0!</v>
      </c>
      <c r="F147" s="30" t="e">
        <f t="shared" si="71"/>
        <v>#DIV/0!</v>
      </c>
      <c r="G147" s="30" t="e">
        <f t="shared" si="71"/>
        <v>#DIV/0!</v>
      </c>
      <c r="H147" s="30" t="e">
        <f t="shared" si="71"/>
        <v>#DIV/0!</v>
      </c>
      <c r="I147" s="30" t="e">
        <f t="shared" si="71"/>
        <v>#DIV/0!</v>
      </c>
      <c r="J147" s="30" t="e">
        <f t="shared" si="71"/>
        <v>#DIV/0!</v>
      </c>
      <c r="K147" s="30" t="e">
        <f t="shared" si="71"/>
        <v>#DIV/0!</v>
      </c>
      <c r="L147" s="30" t="e">
        <f t="shared" si="71"/>
        <v>#DIV/0!</v>
      </c>
      <c r="M147" s="30" t="e">
        <f t="shared" si="71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4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2">H146/H143*10</f>
        <v>#DIV/0!</v>
      </c>
      <c r="I148" s="58" t="e">
        <f t="shared" si="72"/>
        <v>#DIV/0!</v>
      </c>
      <c r="J148" s="58" t="e">
        <f t="shared" si="72"/>
        <v>#DIV/0!</v>
      </c>
      <c r="K148" s="58" t="e">
        <f t="shared" si="72"/>
        <v>#DIV/0!</v>
      </c>
      <c r="L148" s="58" t="e">
        <f t="shared" si="72"/>
        <v>#DIV/0!</v>
      </c>
      <c r="M148" s="58" t="e">
        <f t="shared" si="72"/>
        <v>#DIV/0!</v>
      </c>
      <c r="N148" s="58" t="e">
        <f t="shared" si="72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3">R146/R143*10</f>
        <v>#DIV/0!</v>
      </c>
      <c r="S148" s="58" t="e">
        <f t="shared" si="73"/>
        <v>#DIV/0!</v>
      </c>
      <c r="T148" s="58" t="e">
        <f t="shared" si="73"/>
        <v>#DIV/0!</v>
      </c>
      <c r="U148" s="58" t="e">
        <f t="shared" si="73"/>
        <v>#DIV/0!</v>
      </c>
      <c r="V148" s="58" t="e">
        <f t="shared" si="73"/>
        <v>#DIV/0!</v>
      </c>
      <c r="W148" s="58" t="e">
        <f t="shared" si="73"/>
        <v>#DIV/0!</v>
      </c>
      <c r="X148" s="58" t="e">
        <f t="shared" si="73"/>
        <v>#DIV/0!</v>
      </c>
      <c r="Y148" s="58" t="e">
        <f t="shared" si="73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4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4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4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4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4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4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4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4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4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4"/>
        <v>#DIV/0!</v>
      </c>
      <c r="E160" s="54" t="e">
        <f>E159/E158*10</f>
        <v>#DIV/0!</v>
      </c>
      <c r="F160" s="54"/>
      <c r="G160" s="54"/>
      <c r="H160" s="54" t="e">
        <f t="shared" ref="H160:M160" si="74">H159/H158*10</f>
        <v>#DIV/0!</v>
      </c>
      <c r="I160" s="54" t="e">
        <f t="shared" si="74"/>
        <v>#DIV/0!</v>
      </c>
      <c r="J160" s="54" t="e">
        <f t="shared" si="74"/>
        <v>#DIV/0!</v>
      </c>
      <c r="K160" s="54" t="e">
        <f t="shared" si="74"/>
        <v>#DIV/0!</v>
      </c>
      <c r="L160" s="54" t="e">
        <f t="shared" si="74"/>
        <v>#DIV/0!</v>
      </c>
      <c r="M160" s="54" t="e">
        <f t="shared" si="74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5">S159/S158*10</f>
        <v>#DIV/0!</v>
      </c>
      <c r="T160" s="54" t="e">
        <f t="shared" si="75"/>
        <v>#DIV/0!</v>
      </c>
      <c r="U160" s="54" t="e">
        <f t="shared" si="75"/>
        <v>#DIV/0!</v>
      </c>
      <c r="V160" s="54" t="e">
        <f t="shared" si="75"/>
        <v>#DIV/0!</v>
      </c>
      <c r="W160" s="54" t="e">
        <f t="shared" si="75"/>
        <v>#DIV/0!</v>
      </c>
      <c r="X160" s="54" t="e">
        <f t="shared" si="75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4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4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4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4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4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76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76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7">F180/F179</f>
        <v>#DIV/0!</v>
      </c>
      <c r="G181" s="16" t="e">
        <f t="shared" si="77"/>
        <v>#DIV/0!</v>
      </c>
      <c r="H181" s="16" t="e">
        <f t="shared" si="77"/>
        <v>#DIV/0!</v>
      </c>
      <c r="I181" s="16" t="e">
        <f t="shared" si="77"/>
        <v>#DIV/0!</v>
      </c>
      <c r="J181" s="16" t="e">
        <f t="shared" si="77"/>
        <v>#DIV/0!</v>
      </c>
      <c r="K181" s="16" t="e">
        <f t="shared" si="77"/>
        <v>#DIV/0!</v>
      </c>
      <c r="L181" s="16" t="e">
        <f t="shared" si="77"/>
        <v>#DIV/0!</v>
      </c>
      <c r="M181" s="16" t="e">
        <f t="shared" si="77"/>
        <v>#DIV/0!</v>
      </c>
      <c r="N181" s="16" t="e">
        <f t="shared" si="77"/>
        <v>#DIV/0!</v>
      </c>
      <c r="O181" s="16" t="e">
        <f t="shared" si="77"/>
        <v>#DIV/0!</v>
      </c>
      <c r="P181" s="16" t="e">
        <f t="shared" si="77"/>
        <v>#DIV/0!</v>
      </c>
      <c r="Q181" s="16" t="e">
        <f t="shared" si="77"/>
        <v>#DIV/0!</v>
      </c>
      <c r="R181" s="16" t="e">
        <f t="shared" si="77"/>
        <v>#DIV/0!</v>
      </c>
      <c r="S181" s="16" t="e">
        <f t="shared" si="77"/>
        <v>#DIV/0!</v>
      </c>
      <c r="T181" s="16" t="e">
        <f t="shared" si="77"/>
        <v>#DIV/0!</v>
      </c>
      <c r="U181" s="16" t="e">
        <f t="shared" si="77"/>
        <v>#DIV/0!</v>
      </c>
      <c r="V181" s="16" t="e">
        <f t="shared" si="77"/>
        <v>#DIV/0!</v>
      </c>
      <c r="W181" s="16" t="e">
        <f t="shared" si="77"/>
        <v>#DIV/0!</v>
      </c>
      <c r="X181" s="16" t="e">
        <f t="shared" si="77"/>
        <v>#DIV/0!</v>
      </c>
      <c r="Y181" s="16" t="e">
        <f t="shared" si="77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76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76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76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76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76"/>
        <v>#DIV/0!</v>
      </c>
      <c r="E187" s="73">
        <f t="shared" ref="E187:Y187" si="78">E186/E185</f>
        <v>1</v>
      </c>
      <c r="F187" s="73">
        <f t="shared" si="78"/>
        <v>1</v>
      </c>
      <c r="G187" s="73">
        <f t="shared" si="78"/>
        <v>1</v>
      </c>
      <c r="H187" s="73">
        <f t="shared" si="78"/>
        <v>1</v>
      </c>
      <c r="I187" s="73">
        <f t="shared" si="78"/>
        <v>0.98545602827239365</v>
      </c>
      <c r="J187" s="73">
        <f t="shared" si="78"/>
        <v>0.95697995853489981</v>
      </c>
      <c r="K187" s="73">
        <f t="shared" si="78"/>
        <v>0.97799717912552886</v>
      </c>
      <c r="L187" s="73">
        <f t="shared" si="78"/>
        <v>1</v>
      </c>
      <c r="M187" s="73">
        <f t="shared" si="78"/>
        <v>1</v>
      </c>
      <c r="N187" s="73">
        <f t="shared" si="78"/>
        <v>1</v>
      </c>
      <c r="O187" s="73">
        <f t="shared" si="78"/>
        <v>0.96502057613168724</v>
      </c>
      <c r="P187" s="73">
        <f t="shared" si="78"/>
        <v>0.9734578884934757</v>
      </c>
      <c r="Q187" s="73">
        <f t="shared" si="78"/>
        <v>1</v>
      </c>
      <c r="R187" s="73">
        <f t="shared" si="78"/>
        <v>1</v>
      </c>
      <c r="S187" s="73">
        <f t="shared" si="78"/>
        <v>1</v>
      </c>
      <c r="T187" s="73">
        <f t="shared" si="78"/>
        <v>1</v>
      </c>
      <c r="U187" s="73">
        <f t="shared" si="78"/>
        <v>0.98753117206982544</v>
      </c>
      <c r="V187" s="73">
        <f t="shared" si="78"/>
        <v>1</v>
      </c>
      <c r="W187" s="73">
        <f t="shared" si="78"/>
        <v>1</v>
      </c>
      <c r="X187" s="73">
        <f t="shared" si="78"/>
        <v>0.9443490556509444</v>
      </c>
      <c r="Y187" s="73">
        <f t="shared" si="78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76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76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76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79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79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79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0">E192/E193</f>
        <v>#DIV/0!</v>
      </c>
      <c r="F195" s="73" t="e">
        <f t="shared" si="80"/>
        <v>#DIV/0!</v>
      </c>
      <c r="G195" s="73" t="e">
        <f t="shared" si="80"/>
        <v>#DIV/0!</v>
      </c>
      <c r="H195" s="73" t="e">
        <f t="shared" si="80"/>
        <v>#DIV/0!</v>
      </c>
      <c r="I195" s="73" t="e">
        <f t="shared" si="80"/>
        <v>#DIV/0!</v>
      </c>
      <c r="J195" s="73" t="e">
        <f t="shared" si="80"/>
        <v>#DIV/0!</v>
      </c>
      <c r="K195" s="73" t="e">
        <f t="shared" si="80"/>
        <v>#DIV/0!</v>
      </c>
      <c r="L195" s="73" t="e">
        <f t="shared" si="80"/>
        <v>#DIV/0!</v>
      </c>
      <c r="M195" s="73" t="e">
        <f t="shared" si="80"/>
        <v>#DIV/0!</v>
      </c>
      <c r="N195" s="73" t="e">
        <f t="shared" si="80"/>
        <v>#DIV/0!</v>
      </c>
      <c r="O195" s="73" t="e">
        <f t="shared" si="80"/>
        <v>#DIV/0!</v>
      </c>
      <c r="P195" s="73" t="e">
        <f t="shared" si="80"/>
        <v>#DIV/0!</v>
      </c>
      <c r="Q195" s="73" t="e">
        <f t="shared" si="80"/>
        <v>#DIV/0!</v>
      </c>
      <c r="R195" s="73" t="e">
        <f t="shared" si="80"/>
        <v>#DIV/0!</v>
      </c>
      <c r="S195" s="73" t="e">
        <f t="shared" si="80"/>
        <v>#DIV/0!</v>
      </c>
      <c r="T195" s="73" t="e">
        <f t="shared" si="80"/>
        <v>#DIV/0!</v>
      </c>
      <c r="U195" s="73" t="e">
        <f t="shared" si="80"/>
        <v>#DIV/0!</v>
      </c>
      <c r="V195" s="73" t="e">
        <f t="shared" si="80"/>
        <v>#DIV/0!</v>
      </c>
      <c r="W195" s="73" t="e">
        <f t="shared" si="80"/>
        <v>#DIV/0!</v>
      </c>
      <c r="X195" s="73" t="e">
        <f t="shared" si="80"/>
        <v>#DIV/0!</v>
      </c>
      <c r="Y195" s="73" t="e">
        <f t="shared" si="80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79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79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79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1">E196/E197</f>
        <v>#DIV/0!</v>
      </c>
      <c r="F199" s="30" t="e">
        <f t="shared" si="81"/>
        <v>#DIV/0!</v>
      </c>
      <c r="G199" s="30" t="e">
        <f t="shared" si="81"/>
        <v>#DIV/0!</v>
      </c>
      <c r="H199" s="30" t="e">
        <f t="shared" si="81"/>
        <v>#DIV/0!</v>
      </c>
      <c r="I199" s="30" t="e">
        <f t="shared" si="81"/>
        <v>#DIV/0!</v>
      </c>
      <c r="J199" s="30" t="e">
        <f t="shared" si="81"/>
        <v>#DIV/0!</v>
      </c>
      <c r="K199" s="30" t="e">
        <f t="shared" si="81"/>
        <v>#DIV/0!</v>
      </c>
      <c r="L199" s="30" t="e">
        <f t="shared" si="81"/>
        <v>#DIV/0!</v>
      </c>
      <c r="M199" s="30" t="e">
        <f t="shared" si="81"/>
        <v>#DIV/0!</v>
      </c>
      <c r="N199" s="30" t="e">
        <f t="shared" si="81"/>
        <v>#DIV/0!</v>
      </c>
      <c r="O199" s="30" t="e">
        <f t="shared" si="81"/>
        <v>#DIV/0!</v>
      </c>
      <c r="P199" s="30" t="e">
        <f t="shared" si="81"/>
        <v>#DIV/0!</v>
      </c>
      <c r="Q199" s="30" t="e">
        <f t="shared" si="81"/>
        <v>#DIV/0!</v>
      </c>
      <c r="R199" s="30" t="e">
        <f t="shared" si="81"/>
        <v>#DIV/0!</v>
      </c>
      <c r="S199" s="30" t="e">
        <f t="shared" si="81"/>
        <v>#DIV/0!</v>
      </c>
      <c r="T199" s="30" t="e">
        <f t="shared" si="81"/>
        <v>#DIV/0!</v>
      </c>
      <c r="U199" s="30" t="e">
        <f t="shared" si="81"/>
        <v>#DIV/0!</v>
      </c>
      <c r="V199" s="30" t="e">
        <f t="shared" si="81"/>
        <v>#DIV/0!</v>
      </c>
      <c r="W199" s="30" t="e">
        <f t="shared" si="81"/>
        <v>#DIV/0!</v>
      </c>
      <c r="X199" s="30" t="e">
        <f t="shared" si="81"/>
        <v>#DIV/0!</v>
      </c>
      <c r="Y199" s="30" t="e">
        <f t="shared" si="81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79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79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79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2">G200/G201</f>
        <v>#DIV/0!</v>
      </c>
      <c r="H203" s="30" t="e">
        <f t="shared" si="82"/>
        <v>#DIV/0!</v>
      </c>
      <c r="I203" s="30" t="e">
        <f t="shared" si="82"/>
        <v>#DIV/0!</v>
      </c>
      <c r="J203" s="30" t="e">
        <f t="shared" si="82"/>
        <v>#DIV/0!</v>
      </c>
      <c r="K203" s="30" t="e">
        <f t="shared" si="82"/>
        <v>#DIV/0!</v>
      </c>
      <c r="L203" s="30" t="e">
        <f t="shared" si="82"/>
        <v>#DIV/0!</v>
      </c>
      <c r="M203" s="30" t="e">
        <f t="shared" si="82"/>
        <v>#DIV/0!</v>
      </c>
      <c r="N203" s="30" t="e">
        <f t="shared" si="82"/>
        <v>#DIV/0!</v>
      </c>
      <c r="O203" s="30" t="e">
        <f t="shared" si="82"/>
        <v>#DIV/0!</v>
      </c>
      <c r="P203" s="30" t="e">
        <f t="shared" si="82"/>
        <v>#DIV/0!</v>
      </c>
      <c r="Q203" s="30" t="e">
        <f t="shared" si="82"/>
        <v>#DIV/0!</v>
      </c>
      <c r="R203" s="30" t="e">
        <f t="shared" si="82"/>
        <v>#DIV/0!</v>
      </c>
      <c r="S203" s="30" t="e">
        <f t="shared" si="82"/>
        <v>#DIV/0!</v>
      </c>
      <c r="T203" s="30" t="e">
        <f t="shared" si="82"/>
        <v>#DIV/0!</v>
      </c>
      <c r="U203" s="30" t="e">
        <f t="shared" si="82"/>
        <v>#DIV/0!</v>
      </c>
      <c r="V203" s="30" t="e">
        <f t="shared" si="82"/>
        <v>#DIV/0!</v>
      </c>
      <c r="W203" s="30" t="e">
        <f t="shared" si="82"/>
        <v>#DIV/0!</v>
      </c>
      <c r="X203" s="30" t="e">
        <f t="shared" si="82"/>
        <v>#DIV/0!</v>
      </c>
      <c r="Y203" s="30" t="e">
        <f t="shared" si="82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79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79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79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79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79"/>
        <v>#DIV/0!</v>
      </c>
      <c r="E209" s="26">
        <f>E207+E205+E202+E198+E194</f>
        <v>0</v>
      </c>
      <c r="F209" s="26">
        <f t="shared" ref="F209:Y209" si="83">F207+F205+F202+F198+F194</f>
        <v>0</v>
      </c>
      <c r="G209" s="26">
        <f t="shared" si="83"/>
        <v>0</v>
      </c>
      <c r="H209" s="26">
        <f t="shared" si="83"/>
        <v>0</v>
      </c>
      <c r="I209" s="26">
        <f t="shared" si="83"/>
        <v>0</v>
      </c>
      <c r="J209" s="26">
        <f t="shared" si="83"/>
        <v>0</v>
      </c>
      <c r="K209" s="26">
        <f t="shared" si="83"/>
        <v>0</v>
      </c>
      <c r="L209" s="26">
        <f t="shared" si="83"/>
        <v>0</v>
      </c>
      <c r="M209" s="26">
        <f t="shared" si="83"/>
        <v>0</v>
      </c>
      <c r="N209" s="26">
        <f t="shared" si="83"/>
        <v>0</v>
      </c>
      <c r="O209" s="26">
        <f t="shared" si="83"/>
        <v>0</v>
      </c>
      <c r="P209" s="26">
        <f t="shared" si="83"/>
        <v>0</v>
      </c>
      <c r="Q209" s="26">
        <f t="shared" si="83"/>
        <v>0</v>
      </c>
      <c r="R209" s="26">
        <f t="shared" si="83"/>
        <v>0</v>
      </c>
      <c r="S209" s="26">
        <f t="shared" si="83"/>
        <v>0</v>
      </c>
      <c r="T209" s="26">
        <f t="shared" si="83"/>
        <v>0</v>
      </c>
      <c r="U209" s="26">
        <f t="shared" si="83"/>
        <v>0</v>
      </c>
      <c r="V209" s="26">
        <f t="shared" si="83"/>
        <v>0</v>
      </c>
      <c r="W209" s="26">
        <f t="shared" si="83"/>
        <v>0</v>
      </c>
      <c r="X209" s="26">
        <f t="shared" si="83"/>
        <v>0</v>
      </c>
      <c r="Y209" s="26">
        <f t="shared" si="83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79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79"/>
        <v>#DIV/0!</v>
      </c>
      <c r="E211" s="54" t="e">
        <f>E209/E210*10</f>
        <v>#DIV/0!</v>
      </c>
      <c r="F211" s="54" t="e">
        <f t="shared" ref="F211:Y211" si="84">F209/F210*10</f>
        <v>#DIV/0!</v>
      </c>
      <c r="G211" s="54" t="e">
        <f t="shared" si="84"/>
        <v>#DIV/0!</v>
      </c>
      <c r="H211" s="54" t="e">
        <f t="shared" si="84"/>
        <v>#DIV/0!</v>
      </c>
      <c r="I211" s="54" t="e">
        <f t="shared" si="84"/>
        <v>#DIV/0!</v>
      </c>
      <c r="J211" s="54" t="e">
        <f t="shared" si="84"/>
        <v>#DIV/0!</v>
      </c>
      <c r="K211" s="54" t="e">
        <f t="shared" si="84"/>
        <v>#DIV/0!</v>
      </c>
      <c r="L211" s="54" t="e">
        <f t="shared" si="84"/>
        <v>#DIV/0!</v>
      </c>
      <c r="M211" s="54" t="e">
        <f t="shared" si="84"/>
        <v>#DIV/0!</v>
      </c>
      <c r="N211" s="54" t="e">
        <f t="shared" si="84"/>
        <v>#DIV/0!</v>
      </c>
      <c r="O211" s="54" t="e">
        <f t="shared" si="84"/>
        <v>#DIV/0!</v>
      </c>
      <c r="P211" s="54" t="e">
        <f t="shared" si="84"/>
        <v>#DIV/0!</v>
      </c>
      <c r="Q211" s="54" t="e">
        <f t="shared" si="84"/>
        <v>#DIV/0!</v>
      </c>
      <c r="R211" s="54" t="e">
        <f t="shared" si="84"/>
        <v>#DIV/0!</v>
      </c>
      <c r="S211" s="54" t="e">
        <f t="shared" si="84"/>
        <v>#DIV/0!</v>
      </c>
      <c r="T211" s="54" t="e">
        <f t="shared" si="84"/>
        <v>#DIV/0!</v>
      </c>
      <c r="U211" s="54" t="e">
        <f t="shared" si="84"/>
        <v>#DIV/0!</v>
      </c>
      <c r="V211" s="54" t="e">
        <f t="shared" si="84"/>
        <v>#DIV/0!</v>
      </c>
      <c r="W211" s="54" t="e">
        <f t="shared" si="84"/>
        <v>#DIV/0!</v>
      </c>
      <c r="X211" s="54" t="e">
        <f t="shared" si="84"/>
        <v>#DIV/0!</v>
      </c>
      <c r="Y211" s="54" t="e">
        <f t="shared" si="84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</row>
    <row r="222" spans="1:25" ht="20.45" hidden="1" customHeight="1" x14ac:dyDescent="0.25">
      <c r="A222" s="130"/>
      <c r="B222" s="131"/>
      <c r="C222" s="131"/>
      <c r="D222" s="131"/>
      <c r="E222" s="131"/>
      <c r="F222" s="131"/>
      <c r="G222" s="131"/>
      <c r="H222" s="131"/>
      <c r="I222" s="131"/>
      <c r="J222" s="13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2021-04-16T13:06:08Z</cp:lastPrinted>
  <dcterms:created xsi:type="dcterms:W3CDTF">2017-06-08T05:54:08Z</dcterms:created>
  <dcterms:modified xsi:type="dcterms:W3CDTF">2021-04-16T13:12:20Z</dcterms:modified>
</cp:coreProperties>
</file>