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оперативка!$A$2:$Y$170</definedName>
  </definedNames>
  <calcPr calcId="145621"/>
</workbook>
</file>

<file path=xl/calcChain.xml><?xml version="1.0" encoding="utf-8"?>
<calcChain xmlns="http://schemas.openxmlformats.org/spreadsheetml/2006/main">
  <c r="D61" i="1" l="1"/>
  <c r="D58" i="1"/>
  <c r="D57" i="1"/>
  <c r="D56" i="1"/>
  <c r="D55" i="1"/>
  <c r="D54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42" i="1"/>
  <c r="C45" i="1"/>
  <c r="C46" i="1"/>
  <c r="C49" i="1"/>
  <c r="C54" i="1"/>
  <c r="C83" i="1" l="1"/>
  <c r="C56" i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l="1"/>
  <c r="D17" i="1" s="1"/>
  <c r="D16" i="1"/>
  <c r="D209" i="1"/>
  <c r="C211" i="1"/>
  <c r="D211" i="1" s="1"/>
  <c r="L26" i="1"/>
  <c r="M26" i="1"/>
  <c r="C59" i="1" l="1"/>
  <c r="D59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D69" i="1" s="1"/>
  <c r="C68" i="1"/>
  <c r="D68" i="1" s="1"/>
  <c r="C67" i="1"/>
  <c r="C66" i="1"/>
  <c r="C65" i="1"/>
  <c r="D65" i="1" s="1"/>
  <c r="C64" i="1"/>
  <c r="D64" i="1" s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60" i="1"/>
  <c r="D31" i="1"/>
  <c r="D63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<sst xmlns="http://schemas.openxmlformats.org/spreadsheetml/2006/main" count="250" uniqueCount="203">
  <si>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</si>
  <si>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</si>
  <si>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</si>
  <si>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</si>
  <si>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</si>
  <si>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</si>
  <si>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</si>
  <si>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</si>
  <si>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</si>
  <si>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</si>
  <si>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</si>
  <si>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</si>
  <si>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</si>
  <si>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</si>
  <si>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</si>
  <si>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</si>
  <si>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</si>
  <si>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</si>
  <si>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</si>
  <si>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</si>
  <si>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</si>
  <si>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</si>
  <si>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</si>
  <si>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</si>
  <si>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</si>
  <si>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</si>
  <si>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</si>
  <si>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</si>
  <si>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</si>
  <si>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</si>
  <si>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</si>
  <si>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</si>
  <si>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</si>
  <si>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</si>
  <si>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</si>
  <si>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</si>
  <si>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</si>
  <si>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</si>
  <si>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</si>
  <si>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</si>
  <si>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</si>
  <si>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</si>
  <si>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</si>
  <si>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</si>
  <si>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</si>
  <si>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</si>
  <si>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</si>
  <si>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</si>
  <si>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</si>
  <si>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</si>
  <si>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</si>
  <si>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</si>
  <si>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</si>
  <si>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</si>
  <si>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</si>
  <si>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</si>
  <si>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</si>
  <si>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</si>
  <si>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</si>
  <si>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</si>
  <si>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</si>
  <si>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</si>
  <si>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</si>
  <si>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</si>
  <si>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</si>
  <si>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</si>
  <si>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</si>
  <si>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</si>
  <si>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</si>
  <si>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</si>
  <si>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</si>
  <si>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</si>
  <si>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</si>
  <si>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</si>
  <si>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</si>
  <si>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</si>
  <si>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</si>
  <si>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</si>
  <si>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</si>
  <si>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</si>
  <si>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</si>
  <si>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</si>
  <si>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</si>
  <si>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</si>
  <si>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</si>
  <si>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</si>
  <si>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</si>
  <si>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</si>
  <si>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</si>
  <si>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</si>
  <si>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</si>
  <si>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</si>
  <si>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</si>
  <si>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</si>
  <si>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</si>
  <si>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</si>
  <si>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</si>
  <si>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</si>
  <si>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</si>
  <si>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</si>
  <si>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</si>
  <si>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</si>
  <si>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</si>
  <si>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</si>
  <si>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</si>
  <si>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</si>
  <si>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</si>
  <si>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</si>
  <si>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</si>
  <si>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</si>
  <si>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</si>
  <si>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</si>
  <si>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</si>
  <si>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</si>
  <si>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</si>
  <si>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</si>
  <si>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</si>
  <si>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</si>
  <si>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</si>
  <si>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</si>
  <si>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</si>
  <si>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</si>
  <si>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</si>
  <si>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</si>
  <si>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</si>
  <si>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</si>
  <si>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</si>
  <si>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</si>
  <si>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</si>
  <si>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</si>
  <si>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</si>
  <si>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</si>
  <si>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</si>
  <si>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</si>
  <si>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</si>
  <si>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</si>
  <si>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</si>
  <si>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</si>
  <si>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</si>
  <si>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</si>
  <si>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</si>
  <si>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</si>
  <si>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</si>
  <si>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</si>
  <si>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</si>
  <si>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</si>
  <si>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</si>
  <si>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</si>
  <si>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</si>
  <si>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</si>
  <si>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</si>
  <si>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</si>
  <si>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</si>
  <si>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</si>
  <si>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</si>
  <si>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</si>
  <si>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</si>
  <si>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</si>
  <si>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</si>
  <si>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</si>
  <si>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</si>
  <si>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</si>
  <si>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</si>
  <si>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</si>
  <si>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</si>
  <si>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</si>
  <si>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</si>
  <si>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</si>
  <si>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</si>
  <si>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</si>
  <si>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</si>
  <si>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</si>
  <si>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</si>
  <si>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</si>
  <si>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</si>
  <si>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</si>
  <si>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</si>
  <si>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</si>
  <si>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</si>
  <si>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</si>
  <si>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</si>
  <si>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</si>
  <si>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</si>
  <si>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</si>
  <si>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</si>
  <si>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</si>
  <si>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</si>
  <si>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</si>
  <si>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</si>
  <si>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</si>
  <si>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</si>
  <si>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</si>
  <si>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</si>
  <si>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</si>
  <si>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</si>
  <si>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</si>
  <si>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</si>
  <si>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</si>
  <si>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</si>
  <si>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</si>
  <si>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</si>
  <si>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</si>
  <si>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11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</si>
</sst>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64" sqref="A64:A6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4.5703125" style="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7" t="s">
        <v>202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4" customFormat="1" ht="17.45" customHeight="1" thickBot="1" x14ac:dyDescent="0.35">
      <c r="A4" s="118" t="s">
        <v>3</v>
      </c>
      <c r="B4" s="121" t="s">
        <v>198</v>
      </c>
      <c r="C4" s="124" t="s">
        <v>200</v>
      </c>
      <c r="D4" s="124" t="s">
        <v>199</v>
      </c>
      <c r="E4" s="127" t="s">
        <v>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9"/>
    </row>
    <row r="5" spans="1:26" s="114" customFormat="1" ht="87" customHeight="1" x14ac:dyDescent="0.25">
      <c r="A5" s="119"/>
      <c r="B5" s="122"/>
      <c r="C5" s="125"/>
      <c r="D5" s="125"/>
      <c r="E5" s="130" t="s">
        <v>5</v>
      </c>
      <c r="F5" s="130" t="s">
        <v>6</v>
      </c>
      <c r="G5" s="130" t="s">
        <v>7</v>
      </c>
      <c r="H5" s="130" t="s">
        <v>8</v>
      </c>
      <c r="I5" s="130" t="s">
        <v>9</v>
      </c>
      <c r="J5" s="130" t="s">
        <v>10</v>
      </c>
      <c r="K5" s="130" t="s">
        <v>11</v>
      </c>
      <c r="L5" s="130" t="s">
        <v>12</v>
      </c>
      <c r="M5" s="130" t="s">
        <v>13</v>
      </c>
      <c r="N5" s="130" t="s">
        <v>14</v>
      </c>
      <c r="O5" s="130" t="s">
        <v>15</v>
      </c>
      <c r="P5" s="130" t="s">
        <v>16</v>
      </c>
      <c r="Q5" s="130" t="s">
        <v>17</v>
      </c>
      <c r="R5" s="130" t="s">
        <v>18</v>
      </c>
      <c r="S5" s="130" t="s">
        <v>19</v>
      </c>
      <c r="T5" s="130" t="s">
        <v>20</v>
      </c>
      <c r="U5" s="130" t="s">
        <v>21</v>
      </c>
      <c r="V5" s="130" t="s">
        <v>22</v>
      </c>
      <c r="W5" s="130" t="s">
        <v>23</v>
      </c>
      <c r="X5" s="130" t="s">
        <v>24</v>
      </c>
      <c r="Y5" s="130" t="s">
        <v>25</v>
      </c>
    </row>
    <row r="6" spans="1:26" s="114" customFormat="1" ht="70.150000000000006" customHeight="1" thickBot="1" x14ac:dyDescent="0.3">
      <c r="A6" s="120"/>
      <c r="B6" s="123"/>
      <c r="C6" s="126"/>
      <c r="D6" s="126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1:26" s="2" customFormat="1" ht="30" hidden="1" customHeight="1" x14ac:dyDescent="0.25">
      <c r="A7" s="7" t="s">
        <v>26</v>
      </c>
      <c r="B7" s="8">
        <v>49185</v>
      </c>
      <c r="C7" s="8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8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10" customFormat="1" ht="30" hidden="1" customHeight="1" x14ac:dyDescent="0.2">
      <c r="A10" s="111" t="s">
        <v>29</v>
      </c>
      <c r="B10" s="112">
        <v>50516</v>
      </c>
      <c r="C10" s="112">
        <f>SUM(E10:Y10)</f>
        <v>48176.800000000003</v>
      </c>
      <c r="D10" s="15"/>
      <c r="E10" s="113">
        <v>2160</v>
      </c>
      <c r="F10" s="113">
        <v>1434</v>
      </c>
      <c r="G10" s="113">
        <v>3606</v>
      </c>
      <c r="H10" s="113">
        <v>2592</v>
      </c>
      <c r="I10" s="113">
        <v>1471</v>
      </c>
      <c r="J10" s="113">
        <v>2785</v>
      </c>
      <c r="K10" s="113">
        <v>2213</v>
      </c>
      <c r="L10" s="113">
        <v>2769</v>
      </c>
      <c r="M10" s="113">
        <v>2182</v>
      </c>
      <c r="N10" s="113">
        <v>1032</v>
      </c>
      <c r="O10" s="113">
        <v>1568</v>
      </c>
      <c r="P10" s="113">
        <v>1965</v>
      </c>
      <c r="Q10" s="113">
        <v>2880</v>
      </c>
      <c r="R10" s="113">
        <v>3094</v>
      </c>
      <c r="S10" s="113">
        <v>3405</v>
      </c>
      <c r="T10" s="113">
        <v>2104.8000000000002</v>
      </c>
      <c r="U10" s="113">
        <v>2024</v>
      </c>
      <c r="V10" s="113">
        <v>789</v>
      </c>
      <c r="W10" s="113">
        <v>1928</v>
      </c>
      <c r="X10" s="113">
        <v>4026</v>
      </c>
      <c r="Y10" s="113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8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8">
        <f>SUM(E14:Y14)</f>
        <v>5766</v>
      </c>
      <c r="D14" s="15">
        <f t="shared" si="2"/>
        <v>1.1122685185185186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140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ref="D20:D35" si="17">C20/B20</f>
        <v>1.0788892225845204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7890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6142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10" customFormat="1" ht="30" hidden="1" customHeight="1" x14ac:dyDescent="0.2">
      <c r="A25" s="107" t="s">
        <v>44</v>
      </c>
      <c r="B25" s="108">
        <v>74303</v>
      </c>
      <c r="C25" s="108">
        <f>SUM(E25:Y25)</f>
        <v>78239</v>
      </c>
      <c r="D25" s="15">
        <f t="shared" si="17"/>
        <v>1.0529722891404116</v>
      </c>
      <c r="E25" s="109">
        <v>4020</v>
      </c>
      <c r="F25" s="109">
        <v>1103</v>
      </c>
      <c r="G25" s="109">
        <v>5350</v>
      </c>
      <c r="H25" s="109">
        <v>5589</v>
      </c>
      <c r="I25" s="109">
        <v>1861</v>
      </c>
      <c r="J25" s="109">
        <v>7625</v>
      </c>
      <c r="K25" s="109">
        <v>2903</v>
      </c>
      <c r="L25" s="109">
        <v>3126</v>
      </c>
      <c r="M25" s="109">
        <v>3815</v>
      </c>
      <c r="N25" s="109">
        <v>1200</v>
      </c>
      <c r="O25" s="109">
        <v>2121</v>
      </c>
      <c r="P25" s="109">
        <v>4567</v>
      </c>
      <c r="Q25" s="109">
        <v>5830</v>
      </c>
      <c r="R25" s="109">
        <v>3780</v>
      </c>
      <c r="S25" s="109">
        <v>6844</v>
      </c>
      <c r="T25" s="109">
        <v>3390</v>
      </c>
      <c r="U25" s="109">
        <v>2010</v>
      </c>
      <c r="V25" s="109">
        <v>1195</v>
      </c>
      <c r="W25" s="109">
        <v>4400</v>
      </c>
      <c r="X25" s="109">
        <v>5710</v>
      </c>
      <c r="Y25" s="109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28">
        <f t="shared" si="40"/>
        <v>0.77782417210971599</v>
      </c>
      <c r="D26" s="15"/>
      <c r="E26" s="29">
        <f t="shared" si="40"/>
        <v>0.53959731543624156</v>
      </c>
      <c r="F26" s="29">
        <f t="shared" si="40"/>
        <v>0.33143028846153844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0.5501034584688147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0.86077222990818769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0.7163790296320417</v>
      </c>
      <c r="X26" s="29">
        <f t="shared" si="40"/>
        <v>0.82609953703703709</v>
      </c>
      <c r="Y26" s="29">
        <f>Y25/Y20</f>
        <v>0.7544006705783739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hidden="1" customHeight="1" x14ac:dyDescent="0.2">
      <c r="A30" s="11" t="s">
        <v>201</v>
      </c>
      <c r="B30" s="23">
        <v>100430</v>
      </c>
      <c r="C30" s="2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23">
        <f>SUM(E33:Y33)</f>
        <v>33711</v>
      </c>
      <c r="D33" s="15">
        <f t="shared" si="17"/>
        <v>1.421265652008938</v>
      </c>
      <c r="E33" s="26">
        <v>300</v>
      </c>
      <c r="F33" s="26">
        <v>450</v>
      </c>
      <c r="G33" s="26">
        <v>7360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254</v>
      </c>
      <c r="T33" s="26">
        <v>2602</v>
      </c>
      <c r="U33" s="26">
        <v>2010</v>
      </c>
      <c r="V33" s="26"/>
      <c r="W33" s="26">
        <v>2637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28">
        <f t="shared" si="44"/>
        <v>0.30010415646615807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0.61053504769805056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4.7343895619757687E-2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0.28860676370800042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23">
        <f>SUM(E35:Y35)</f>
        <v>81293</v>
      </c>
      <c r="D35" s="15">
        <f t="shared" si="17"/>
        <v>1.1495701114316421</v>
      </c>
      <c r="E35" s="26">
        <v>1313</v>
      </c>
      <c r="F35" s="26">
        <v>2654</v>
      </c>
      <c r="G35" s="26">
        <v>10890</v>
      </c>
      <c r="H35" s="26">
        <v>2058</v>
      </c>
      <c r="I35" s="26">
        <v>2615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2301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4820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9">
        <f t="shared" si="45"/>
        <v>0.72369159003302741</v>
      </c>
      <c r="D36" s="15"/>
      <c r="E36" s="105">
        <f t="shared" si="45"/>
        <v>1</v>
      </c>
      <c r="F36" s="30">
        <f t="shared" si="45"/>
        <v>1</v>
      </c>
      <c r="G36" s="30">
        <f t="shared" si="45"/>
        <v>0.90335960182496888</v>
      </c>
      <c r="H36" s="30">
        <f t="shared" si="45"/>
        <v>0.26654578422484132</v>
      </c>
      <c r="I36" s="30">
        <f t="shared" si="45"/>
        <v>0.33219004065040653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0.42889095992544268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0.74359765504473929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23">
        <f>SUM(E38:Y38)</f>
        <v>131105</v>
      </c>
      <c r="D38" s="15">
        <f t="shared" ref="D38" si="46">C38/B38</f>
        <v>0.94176507772318474</v>
      </c>
      <c r="E38" s="26">
        <v>1025</v>
      </c>
      <c r="F38" s="26">
        <v>4300</v>
      </c>
      <c r="G38" s="26">
        <v>13450</v>
      </c>
      <c r="H38" s="26">
        <v>4029</v>
      </c>
      <c r="I38" s="26">
        <v>2121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2312</v>
      </c>
      <c r="S38" s="26">
        <v>5025</v>
      </c>
      <c r="T38" s="26">
        <v>6504</v>
      </c>
      <c r="U38" s="26">
        <v>4560</v>
      </c>
      <c r="V38" s="26">
        <v>791</v>
      </c>
      <c r="W38" s="26">
        <v>2400</v>
      </c>
      <c r="X38" s="26">
        <v>20765</v>
      </c>
      <c r="Y38" s="26">
        <v>4176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23">
        <f>SUM(E40:Y40)</f>
        <v>65998</v>
      </c>
      <c r="D40" s="15">
        <f t="shared" ref="D40" si="48">C40/B40</f>
        <v>0.94913352987704036</v>
      </c>
      <c r="E40" s="26">
        <v>2520</v>
      </c>
      <c r="F40" s="26">
        <v>2314</v>
      </c>
      <c r="G40" s="26">
        <v>7550</v>
      </c>
      <c r="H40" s="26">
        <v>3500</v>
      </c>
      <c r="I40" s="26">
        <v>1436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590</v>
      </c>
      <c r="S40" s="26">
        <v>3872</v>
      </c>
      <c r="T40" s="26">
        <v>1168</v>
      </c>
      <c r="U40" s="26"/>
      <c r="V40" s="26">
        <v>461</v>
      </c>
      <c r="W40" s="26">
        <v>1226</v>
      </c>
      <c r="X40" s="26">
        <v>8971</v>
      </c>
      <c r="Y40" s="26">
        <v>2202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92025</v>
      </c>
      <c r="C42" s="23">
        <f>SUM(E42:Y42)</f>
        <v>84742</v>
      </c>
      <c r="D42" s="15">
        <f t="shared" ref="D42" si="49">C42/B42</f>
        <v>0.92085846237435476</v>
      </c>
      <c r="E42" s="10">
        <v>2990</v>
      </c>
      <c r="F42" s="10">
        <v>1759</v>
      </c>
      <c r="G42" s="10">
        <v>7220</v>
      </c>
      <c r="H42" s="10">
        <v>6854</v>
      </c>
      <c r="I42" s="10">
        <v>1029</v>
      </c>
      <c r="J42" s="10">
        <v>8138</v>
      </c>
      <c r="K42" s="10">
        <v>4267</v>
      </c>
      <c r="L42" s="10">
        <v>4262</v>
      </c>
      <c r="M42" s="10">
        <v>3801</v>
      </c>
      <c r="N42" s="10">
        <v>732</v>
      </c>
      <c r="O42" s="10">
        <v>1638</v>
      </c>
      <c r="P42" s="10">
        <v>1787</v>
      </c>
      <c r="Q42" s="10">
        <v>4464</v>
      </c>
      <c r="R42" s="10">
        <v>4550</v>
      </c>
      <c r="S42" s="10">
        <v>5091</v>
      </c>
      <c r="T42" s="10">
        <v>2818</v>
      </c>
      <c r="U42" s="10">
        <v>5270</v>
      </c>
      <c r="V42" s="10">
        <v>400</v>
      </c>
      <c r="W42" s="10">
        <v>1246</v>
      </c>
      <c r="X42" s="10">
        <v>13186</v>
      </c>
      <c r="Y42" s="10">
        <v>3240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1267</v>
      </c>
      <c r="D43" s="15"/>
      <c r="E43" s="10"/>
      <c r="F43" s="10">
        <v>300</v>
      </c>
      <c r="G43" s="10"/>
      <c r="H43" s="10"/>
      <c r="I43" s="10"/>
      <c r="J43" s="10"/>
      <c r="K43" s="10"/>
      <c r="L43" s="10"/>
      <c r="M43" s="10"/>
      <c r="N43" s="10">
        <v>50</v>
      </c>
      <c r="O43" s="10"/>
      <c r="P43" s="10"/>
      <c r="Q43" s="10">
        <v>500</v>
      </c>
      <c r="R43" s="10"/>
      <c r="S43" s="10">
        <v>177</v>
      </c>
      <c r="T43" s="10"/>
      <c r="U43" s="10">
        <v>240</v>
      </c>
      <c r="V43" s="10"/>
      <c r="W43" s="10"/>
      <c r="X43" s="10"/>
      <c r="Y43" s="10"/>
      <c r="Z43" s="20"/>
    </row>
    <row r="44" spans="1:29" s="2" customFormat="1" ht="35.1" hidden="1" customHeight="1" x14ac:dyDescent="0.25">
      <c r="A44" s="18" t="s">
        <v>52</v>
      </c>
      <c r="B44" s="33">
        <f>B42/B41</f>
        <v>0.42912701040350298</v>
      </c>
      <c r="C44" s="33">
        <f>C42/C41</f>
        <v>0.45563007625198532</v>
      </c>
      <c r="D44" s="15"/>
      <c r="E44" s="35">
        <f t="shared" ref="E44:V44" si="50">E42/E41</f>
        <v>0.35044538209095172</v>
      </c>
      <c r="F44" s="35">
        <f t="shared" si="50"/>
        <v>0.29287379287379289</v>
      </c>
      <c r="G44" s="35">
        <f t="shared" si="50"/>
        <v>0.51608291636883485</v>
      </c>
      <c r="H44" s="35">
        <f t="shared" si="50"/>
        <v>0.60775342271405264</v>
      </c>
      <c r="I44" s="35">
        <f t="shared" si="50"/>
        <v>0.17973799126637555</v>
      </c>
      <c r="J44" s="35">
        <f t="shared" si="50"/>
        <v>0.68163162743948402</v>
      </c>
      <c r="K44" s="35">
        <f t="shared" si="50"/>
        <v>0.50217723902553846</v>
      </c>
      <c r="L44" s="35">
        <f t="shared" si="50"/>
        <v>0.42416401273885351</v>
      </c>
      <c r="M44" s="35">
        <f t="shared" si="50"/>
        <v>0.37086545028783297</v>
      </c>
      <c r="N44" s="35">
        <f t="shared" si="50"/>
        <v>0.24399999999999999</v>
      </c>
      <c r="O44" s="35">
        <f t="shared" si="50"/>
        <v>0.26376811594202898</v>
      </c>
      <c r="P44" s="35">
        <f t="shared" si="50"/>
        <v>0.22534678436317782</v>
      </c>
      <c r="Q44" s="35">
        <f t="shared" si="50"/>
        <v>0.44653396018805641</v>
      </c>
      <c r="R44" s="35">
        <f t="shared" si="50"/>
        <v>0.41716328963051252</v>
      </c>
      <c r="S44" s="35">
        <f t="shared" si="50"/>
        <v>0.42050053687949118</v>
      </c>
      <c r="T44" s="35">
        <f t="shared" si="50"/>
        <v>0.28687773592588822</v>
      </c>
      <c r="U44" s="35">
        <f t="shared" si="50"/>
        <v>0.68308489954633833</v>
      </c>
      <c r="V44" s="35">
        <f t="shared" si="50"/>
        <v>0.18535681186283595</v>
      </c>
      <c r="W44" s="35"/>
      <c r="X44" s="35">
        <f>X42/X41</f>
        <v>0.95109636468551639</v>
      </c>
      <c r="Y44" s="35">
        <f>Y42/Y41</f>
        <v>0.33575129533678755</v>
      </c>
      <c r="Z44" s="21"/>
    </row>
    <row r="45" spans="1:29" s="2" customFormat="1" ht="30" customHeight="1" x14ac:dyDescent="0.25">
      <c r="A45" s="18" t="s">
        <v>167</v>
      </c>
      <c r="B45" s="23">
        <v>36614</v>
      </c>
      <c r="C45" s="23">
        <f>SUM(E45:Y45)</f>
        <v>28178</v>
      </c>
      <c r="D45" s="15"/>
      <c r="E45" s="34">
        <v>200</v>
      </c>
      <c r="F45" s="34">
        <v>859</v>
      </c>
      <c r="G45" s="34">
        <v>2637</v>
      </c>
      <c r="H45" s="34">
        <v>1183</v>
      </c>
      <c r="I45" s="34">
        <v>245</v>
      </c>
      <c r="J45" s="34">
        <v>950</v>
      </c>
      <c r="K45" s="34">
        <v>2119</v>
      </c>
      <c r="L45" s="34">
        <v>1758</v>
      </c>
      <c r="M45" s="34">
        <v>1018</v>
      </c>
      <c r="N45" s="34">
        <v>90</v>
      </c>
      <c r="O45" s="34">
        <v>315</v>
      </c>
      <c r="P45" s="34">
        <v>350</v>
      </c>
      <c r="Q45" s="34">
        <v>2844</v>
      </c>
      <c r="R45" s="34">
        <v>2470</v>
      </c>
      <c r="S45" s="34">
        <v>1630</v>
      </c>
      <c r="T45" s="34">
        <v>170</v>
      </c>
      <c r="U45" s="34">
        <v>1530</v>
      </c>
      <c r="V45" s="34">
        <v>251</v>
      </c>
      <c r="W45" s="34">
        <v>200</v>
      </c>
      <c r="X45" s="34">
        <v>6409</v>
      </c>
      <c r="Y45" s="34">
        <v>950</v>
      </c>
      <c r="Z45" s="21"/>
    </row>
    <row r="46" spans="1:29" s="2" customFormat="1" ht="30" customHeight="1" x14ac:dyDescent="0.25">
      <c r="A46" s="18" t="s">
        <v>54</v>
      </c>
      <c r="B46" s="23">
        <v>43950</v>
      </c>
      <c r="C46" s="23">
        <f>SUM(E46:Y46)</f>
        <v>35859</v>
      </c>
      <c r="D46" s="15"/>
      <c r="E46" s="26">
        <v>450</v>
      </c>
      <c r="F46" s="26">
        <v>870</v>
      </c>
      <c r="G46" s="26">
        <v>3252</v>
      </c>
      <c r="H46" s="26">
        <v>2427</v>
      </c>
      <c r="I46" s="26">
        <v>476</v>
      </c>
      <c r="J46" s="26">
        <v>2884</v>
      </c>
      <c r="K46" s="26">
        <v>1359</v>
      </c>
      <c r="L46" s="26">
        <v>2007</v>
      </c>
      <c r="M46" s="26">
        <v>2111</v>
      </c>
      <c r="N46" s="26">
        <v>340</v>
      </c>
      <c r="O46" s="26">
        <v>638</v>
      </c>
      <c r="P46" s="26">
        <v>1222</v>
      </c>
      <c r="Q46" s="26">
        <v>1195</v>
      </c>
      <c r="R46" s="26">
        <v>1900</v>
      </c>
      <c r="S46" s="26">
        <v>3063</v>
      </c>
      <c r="T46" s="26">
        <v>1875</v>
      </c>
      <c r="U46" s="26">
        <v>1860</v>
      </c>
      <c r="V46" s="26">
        <v>50</v>
      </c>
      <c r="W46" s="26">
        <v>400</v>
      </c>
      <c r="X46" s="26">
        <v>5580</v>
      </c>
      <c r="Y46" s="26">
        <v>1900</v>
      </c>
      <c r="Z46" s="21"/>
    </row>
    <row r="47" spans="1:29" s="2" customFormat="1" ht="35.1" customHeight="1" x14ac:dyDescent="0.25">
      <c r="A47" s="18" t="s">
        <v>55</v>
      </c>
      <c r="B47" s="23">
        <v>300</v>
      </c>
      <c r="C47" s="23">
        <f t="shared" ref="C47:C49" si="51">SUM(E47:Y47)</f>
        <v>65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65</v>
      </c>
      <c r="U47" s="34"/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/>
      <c r="C48" s="23">
        <f t="shared" si="51"/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4267</v>
      </c>
      <c r="C49" s="23">
        <f t="shared" si="51"/>
        <v>3189</v>
      </c>
      <c r="D49" s="15"/>
      <c r="E49" s="26"/>
      <c r="F49" s="26"/>
      <c r="G49" s="26">
        <v>181</v>
      </c>
      <c r="H49" s="26">
        <v>147</v>
      </c>
      <c r="I49" s="26"/>
      <c r="J49" s="26">
        <v>165</v>
      </c>
      <c r="K49" s="26"/>
      <c r="L49" s="26">
        <v>50</v>
      </c>
      <c r="M49" s="26">
        <v>657</v>
      </c>
      <c r="N49" s="26"/>
      <c r="O49" s="26"/>
      <c r="P49" s="26">
        <v>185</v>
      </c>
      <c r="Q49" s="26">
        <v>75</v>
      </c>
      <c r="R49" s="26">
        <v>80</v>
      </c>
      <c r="S49" s="26">
        <v>293</v>
      </c>
      <c r="T49" s="26">
        <v>480</v>
      </c>
      <c r="U49" s="26">
        <v>50</v>
      </c>
      <c r="V49" s="26"/>
      <c r="W49" s="26">
        <v>64</v>
      </c>
      <c r="X49" s="26">
        <v>692</v>
      </c>
      <c r="Y49" s="26">
        <v>70</v>
      </c>
      <c r="Z49" s="21"/>
    </row>
    <row r="50" spans="1:26" s="2" customFormat="1" ht="35.1" hidden="1" customHeight="1" x14ac:dyDescent="0.25">
      <c r="A50" s="17" t="s">
        <v>58</v>
      </c>
      <c r="B50" s="23"/>
      <c r="C50" s="23">
        <f t="shared" ref="C50:C61" si="52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5.1" hidden="1" customHeight="1" outlineLevel="1" x14ac:dyDescent="0.25">
      <c r="A51" s="17" t="s">
        <v>169</v>
      </c>
      <c r="B51" s="23"/>
      <c r="C51" s="23">
        <f t="shared" si="52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5.1" hidden="1" customHeight="1" outlineLevel="1" x14ac:dyDescent="0.25">
      <c r="A52" s="17" t="s">
        <v>170</v>
      </c>
      <c r="B52" s="23"/>
      <c r="C52" s="23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5.1" hidden="1" customHeight="1" x14ac:dyDescent="0.25">
      <c r="A53" s="11" t="s">
        <v>59</v>
      </c>
      <c r="B53" s="23"/>
      <c r="C53" s="23">
        <f t="shared" si="52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>
        <v>200</v>
      </c>
      <c r="C54" s="23">
        <f t="shared" si="52"/>
        <v>149</v>
      </c>
      <c r="D54" s="15">
        <f t="shared" ref="D54:D58" si="53">C54/B54</f>
        <v>0.745</v>
      </c>
      <c r="E54" s="34"/>
      <c r="F54" s="34"/>
      <c r="G54" s="34">
        <v>70</v>
      </c>
      <c r="H54" s="34">
        <v>10</v>
      </c>
      <c r="I54" s="34"/>
      <c r="J54" s="34"/>
      <c r="K54" s="34">
        <v>56</v>
      </c>
      <c r="L54" s="34"/>
      <c r="M54" s="34"/>
      <c r="N54" s="34">
        <v>5</v>
      </c>
      <c r="O54" s="34"/>
      <c r="P54" s="34"/>
      <c r="Q54" s="34"/>
      <c r="R54" s="34"/>
      <c r="S54" s="34"/>
      <c r="T54" s="34">
        <v>1</v>
      </c>
      <c r="U54" s="34">
        <v>2</v>
      </c>
      <c r="V54" s="34"/>
      <c r="W54" s="34"/>
      <c r="X54" s="34">
        <v>5</v>
      </c>
      <c r="Y54" s="34"/>
      <c r="Z54" s="20"/>
    </row>
    <row r="55" spans="1:26" s="2" customFormat="1" ht="35.1" hidden="1" customHeight="1" x14ac:dyDescent="0.25">
      <c r="A55" s="18" t="s">
        <v>52</v>
      </c>
      <c r="B55" s="33" t="e">
        <f>B54/B53</f>
        <v>#DIV/0!</v>
      </c>
      <c r="C55" s="23" t="e">
        <f t="shared" si="52"/>
        <v>#DIV/0!</v>
      </c>
      <c r="D55" s="15" t="e">
        <f t="shared" si="53"/>
        <v>#DIV/0!</v>
      </c>
      <c r="E55" s="35" t="e">
        <f t="shared" ref="E55:Y55" si="54">E54/E53</f>
        <v>#DIV/0!</v>
      </c>
      <c r="F55" s="35" t="e">
        <f t="shared" si="54"/>
        <v>#DIV/0!</v>
      </c>
      <c r="G55" s="35" t="e">
        <f t="shared" si="54"/>
        <v>#DIV/0!</v>
      </c>
      <c r="H55" s="35" t="e">
        <f t="shared" si="54"/>
        <v>#DIV/0!</v>
      </c>
      <c r="I55" s="35" t="e">
        <f t="shared" si="54"/>
        <v>#DIV/0!</v>
      </c>
      <c r="J55" s="35" t="e">
        <f t="shared" si="54"/>
        <v>#DIV/0!</v>
      </c>
      <c r="K55" s="35" t="e">
        <f t="shared" si="54"/>
        <v>#DIV/0!</v>
      </c>
      <c r="L55" s="35" t="e">
        <f t="shared" si="54"/>
        <v>#DIV/0!</v>
      </c>
      <c r="M55" s="35" t="e">
        <f t="shared" si="54"/>
        <v>#DIV/0!</v>
      </c>
      <c r="N55" s="35" t="e">
        <f t="shared" si="54"/>
        <v>#DIV/0!</v>
      </c>
      <c r="O55" s="35" t="e">
        <f t="shared" si="54"/>
        <v>#DIV/0!</v>
      </c>
      <c r="P55" s="35" t="e">
        <f t="shared" si="54"/>
        <v>#DIV/0!</v>
      </c>
      <c r="Q55" s="35" t="e">
        <f t="shared" si="54"/>
        <v>#DIV/0!</v>
      </c>
      <c r="R55" s="35" t="e">
        <f t="shared" si="54"/>
        <v>#DIV/0!</v>
      </c>
      <c r="S55" s="35" t="e">
        <f t="shared" si="54"/>
        <v>#DIV/0!</v>
      </c>
      <c r="T55" s="35" t="e">
        <f t="shared" si="54"/>
        <v>#DIV/0!</v>
      </c>
      <c r="U55" s="35" t="e">
        <f t="shared" si="54"/>
        <v>#DIV/0!</v>
      </c>
      <c r="V55" s="35" t="e">
        <f t="shared" si="54"/>
        <v>#DIV/0!</v>
      </c>
      <c r="W55" s="35" t="e">
        <f t="shared" si="54"/>
        <v>#DIV/0!</v>
      </c>
      <c r="X55" s="35" t="e">
        <f t="shared" si="54"/>
        <v>#DIV/0!</v>
      </c>
      <c r="Y55" s="35" t="e">
        <f t="shared" si="54"/>
        <v>#DIV/0!</v>
      </c>
      <c r="Z55" s="21"/>
    </row>
    <row r="56" spans="1:26" s="2" customFormat="1" ht="35.1" hidden="1" customHeight="1" outlineLevel="1" x14ac:dyDescent="0.25">
      <c r="A56" s="17" t="s">
        <v>61</v>
      </c>
      <c r="B56" s="23"/>
      <c r="C56" s="23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5.1" hidden="1" customHeight="1" x14ac:dyDescent="0.25">
      <c r="A57" s="11" t="s">
        <v>161</v>
      </c>
      <c r="B57" s="23"/>
      <c r="C57" s="23">
        <f t="shared" si="52"/>
        <v>0</v>
      </c>
      <c r="D57" s="15" t="e">
        <f t="shared" si="53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customHeight="1" x14ac:dyDescent="0.25">
      <c r="A58" s="32" t="s">
        <v>162</v>
      </c>
      <c r="B58" s="27">
        <v>159</v>
      </c>
      <c r="C58" s="27">
        <f t="shared" si="52"/>
        <v>72</v>
      </c>
      <c r="D58" s="9">
        <f t="shared" si="53"/>
        <v>0.45283018867924529</v>
      </c>
      <c r="E58" s="26"/>
      <c r="F58" s="26"/>
      <c r="G58" s="26"/>
      <c r="H58" s="26"/>
      <c r="I58" s="26"/>
      <c r="J58" s="26"/>
      <c r="K58" s="26"/>
      <c r="L58" s="26"/>
      <c r="M58" s="26">
        <v>5</v>
      </c>
      <c r="N58" s="54"/>
      <c r="O58" s="26"/>
      <c r="P58" s="26">
        <v>4</v>
      </c>
      <c r="Q58" s="26"/>
      <c r="R58" s="26"/>
      <c r="S58" s="26">
        <v>10</v>
      </c>
      <c r="T58" s="26"/>
      <c r="U58" s="26"/>
      <c r="V58" s="26"/>
      <c r="W58" s="26"/>
      <c r="X58" s="26">
        <v>53</v>
      </c>
      <c r="Y58" s="26"/>
      <c r="Z58" s="20"/>
    </row>
    <row r="59" spans="1:26" s="2" customFormat="1" ht="30" customHeight="1" x14ac:dyDescent="0.25">
      <c r="A59" s="13" t="s">
        <v>197</v>
      </c>
      <c r="B59" s="27">
        <v>229</v>
      </c>
      <c r="C59" s="27">
        <f t="shared" si="52"/>
        <v>400</v>
      </c>
      <c r="D59" s="9">
        <f t="shared" ref="D59" si="55">C59/B59</f>
        <v>1.7467248908296944</v>
      </c>
      <c r="E59" s="26"/>
      <c r="F59" s="26"/>
      <c r="G59" s="26">
        <v>359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2</v>
      </c>
      <c r="V59" s="26"/>
      <c r="W59" s="26"/>
      <c r="X59" s="26">
        <v>39</v>
      </c>
      <c r="Y59" s="26"/>
      <c r="Z59" s="20"/>
    </row>
    <row r="60" spans="1:26" s="2" customFormat="1" ht="35.1" hidden="1" customHeight="1" x14ac:dyDescent="0.25">
      <c r="A60" s="13" t="s">
        <v>52</v>
      </c>
      <c r="B60" s="33"/>
      <c r="C60" s="27">
        <f t="shared" si="52"/>
        <v>0</v>
      </c>
      <c r="D60" s="9" t="e">
        <f t="shared" ref="D60:D90" si="5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5.1" customHeight="1" x14ac:dyDescent="0.25">
      <c r="A61" s="18" t="s">
        <v>62</v>
      </c>
      <c r="B61" s="23">
        <v>55</v>
      </c>
      <c r="C61" s="27">
        <f t="shared" si="52"/>
        <v>70</v>
      </c>
      <c r="D61" s="15">
        <f t="shared" si="56"/>
        <v>1.2727272727272727</v>
      </c>
      <c r="E61" s="34"/>
      <c r="F61" s="34"/>
      <c r="G61" s="34">
        <v>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0"/>
    </row>
    <row r="62" spans="1:26" s="2" customFormat="1" ht="35.1" hidden="1" customHeight="1" outlineLevel="1" x14ac:dyDescent="0.25">
      <c r="A62" s="17" t="s">
        <v>63</v>
      </c>
      <c r="B62" s="23"/>
      <c r="C62" s="23">
        <f t="shared" ref="C62:C75" si="57">SUM(E62:Y62)</f>
        <v>0</v>
      </c>
      <c r="D62" s="15" t="e">
        <f t="shared" si="5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5.1" hidden="1" customHeight="1" outlineLevel="1" x14ac:dyDescent="0.25">
      <c r="A63" s="17" t="s">
        <v>64</v>
      </c>
      <c r="B63" s="23"/>
      <c r="C63" s="23">
        <f t="shared" si="57"/>
        <v>0</v>
      </c>
      <c r="D63" s="15" t="e">
        <f t="shared" si="5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3">
        <v>1381</v>
      </c>
      <c r="C64" s="23">
        <f t="shared" si="57"/>
        <v>1131</v>
      </c>
      <c r="D64" s="15">
        <f t="shared" si="56"/>
        <v>0.81897175959449675</v>
      </c>
      <c r="E64" s="37"/>
      <c r="F64" s="37">
        <v>100</v>
      </c>
      <c r="G64" s="37"/>
      <c r="H64" s="37"/>
      <c r="I64" s="37"/>
      <c r="J64" s="37">
        <v>60</v>
      </c>
      <c r="K64" s="37"/>
      <c r="L64" s="37"/>
      <c r="M64" s="37"/>
      <c r="N64" s="37"/>
      <c r="O64" s="37"/>
      <c r="P64" s="37">
        <v>150</v>
      </c>
      <c r="Q64" s="37"/>
      <c r="R64" s="37"/>
      <c r="S64" s="37">
        <v>260</v>
      </c>
      <c r="T64" s="37"/>
      <c r="U64" s="37"/>
      <c r="V64" s="37"/>
      <c r="W64" s="37"/>
      <c r="X64" s="37">
        <v>561</v>
      </c>
      <c r="Y64" s="37"/>
      <c r="Z64" s="21"/>
    </row>
    <row r="65" spans="1:26" s="2" customFormat="1" ht="30" customHeight="1" x14ac:dyDescent="0.25">
      <c r="A65" s="18" t="s">
        <v>66</v>
      </c>
      <c r="B65" s="23">
        <v>2207</v>
      </c>
      <c r="C65" s="23">
        <f t="shared" si="57"/>
        <v>1414</v>
      </c>
      <c r="D65" s="15">
        <f t="shared" si="56"/>
        <v>0.64068871771635705</v>
      </c>
      <c r="E65" s="37"/>
      <c r="F65" s="37"/>
      <c r="G65" s="37"/>
      <c r="H65" s="37">
        <v>215</v>
      </c>
      <c r="I65" s="37">
        <v>80</v>
      </c>
      <c r="J65" s="37">
        <v>85</v>
      </c>
      <c r="K65" s="37"/>
      <c r="L65" s="37"/>
      <c r="M65" s="37">
        <v>794</v>
      </c>
      <c r="N65" s="37"/>
      <c r="O65" s="37"/>
      <c r="P65" s="37"/>
      <c r="Q65" s="37">
        <v>140</v>
      </c>
      <c r="R65" s="37"/>
      <c r="S65" s="37">
        <v>100</v>
      </c>
      <c r="T65" s="37"/>
      <c r="U65" s="37"/>
      <c r="V65" s="37"/>
      <c r="W65" s="37"/>
      <c r="X65" s="37"/>
      <c r="Y65" s="37"/>
      <c r="Z65" s="21"/>
    </row>
    <row r="66" spans="1:26" s="2" customFormat="1" ht="35.1" hidden="1" customHeight="1" x14ac:dyDescent="0.25">
      <c r="A66" s="18" t="s">
        <v>67</v>
      </c>
      <c r="B66" s="23"/>
      <c r="C66" s="23">
        <f t="shared" si="57"/>
        <v>0</v>
      </c>
      <c r="D66" s="15" t="e">
        <f t="shared" si="56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5.1" hidden="1" customHeight="1" x14ac:dyDescent="0.25">
      <c r="A67" s="18" t="s">
        <v>68</v>
      </c>
      <c r="B67" s="23"/>
      <c r="C67" s="23">
        <f t="shared" si="57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7001</v>
      </c>
      <c r="C68" s="23">
        <f t="shared" si="57"/>
        <v>4789</v>
      </c>
      <c r="D68" s="15">
        <f t="shared" ref="D68:D69" si="58">C68/B68</f>
        <v>0.68404513640908438</v>
      </c>
      <c r="E68" s="37"/>
      <c r="F68" s="37">
        <v>38</v>
      </c>
      <c r="G68" s="37">
        <v>1490</v>
      </c>
      <c r="H68" s="37">
        <v>9</v>
      </c>
      <c r="I68" s="37"/>
      <c r="J68" s="37">
        <v>120</v>
      </c>
      <c r="K68" s="37">
        <v>30</v>
      </c>
      <c r="L68" s="37"/>
      <c r="M68" s="37"/>
      <c r="N68" s="37"/>
      <c r="O68" s="37">
        <v>30</v>
      </c>
      <c r="P68" s="37">
        <v>358</v>
      </c>
      <c r="Q68" s="37">
        <v>45</v>
      </c>
      <c r="R68" s="37"/>
      <c r="S68" s="37">
        <v>230</v>
      </c>
      <c r="T68" s="37">
        <v>22</v>
      </c>
      <c r="U68" s="37"/>
      <c r="V68" s="37"/>
      <c r="W68" s="37"/>
      <c r="X68" s="37">
        <v>2097</v>
      </c>
      <c r="Y68" s="37">
        <v>320</v>
      </c>
      <c r="Z68" s="21"/>
    </row>
    <row r="69" spans="1:26" s="2" customFormat="1" ht="30" customHeight="1" x14ac:dyDescent="0.25">
      <c r="A69" s="18" t="s">
        <v>70</v>
      </c>
      <c r="B69" s="23">
        <v>2058</v>
      </c>
      <c r="C69" s="23">
        <f t="shared" si="57"/>
        <v>720</v>
      </c>
      <c r="D69" s="15">
        <f t="shared" si="58"/>
        <v>0.3498542274052478</v>
      </c>
      <c r="E69" s="37"/>
      <c r="F69" s="37"/>
      <c r="G69" s="37">
        <v>120</v>
      </c>
      <c r="H69" s="37">
        <v>9</v>
      </c>
      <c r="I69" s="37"/>
      <c r="J69" s="37"/>
      <c r="K69" s="37">
        <v>210</v>
      </c>
      <c r="L69" s="37"/>
      <c r="M69" s="37"/>
      <c r="N69" s="37"/>
      <c r="O69" s="37"/>
      <c r="P69" s="37"/>
      <c r="Q69" s="37"/>
      <c r="R69" s="37"/>
      <c r="S69" s="37"/>
      <c r="T69" s="37">
        <v>61</v>
      </c>
      <c r="U69" s="37"/>
      <c r="V69" s="37"/>
      <c r="W69" s="37"/>
      <c r="X69" s="37">
        <v>50</v>
      </c>
      <c r="Y69" s="37">
        <v>270</v>
      </c>
      <c r="Z69" s="21"/>
    </row>
    <row r="70" spans="1:26" s="2" customFormat="1" ht="35.1" hidden="1" customHeight="1" x14ac:dyDescent="0.25">
      <c r="A70" s="18" t="s">
        <v>71</v>
      </c>
      <c r="B70" s="23"/>
      <c r="C70" s="23">
        <f t="shared" si="57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72</v>
      </c>
      <c r="B71" s="23"/>
      <c r="C71" s="23">
        <f t="shared" si="57"/>
        <v>40</v>
      </c>
      <c r="D71" s="15"/>
      <c r="E71" s="23"/>
      <c r="F71" s="106">
        <v>10</v>
      </c>
      <c r="G71" s="23"/>
      <c r="H71" s="39">
        <v>30</v>
      </c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23">
        <f t="shared" si="57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74</v>
      </c>
      <c r="B73" s="23"/>
      <c r="C73" s="23">
        <f t="shared" si="57"/>
        <v>0</v>
      </c>
      <c r="D73" s="15" t="e">
        <f t="shared" si="5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5.1" hidden="1" customHeight="1" x14ac:dyDescent="0.25">
      <c r="A74" s="18" t="s">
        <v>75</v>
      </c>
      <c r="B74" s="23"/>
      <c r="C74" s="19">
        <f t="shared" si="57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5.1" hidden="1" customHeight="1" x14ac:dyDescent="0.25">
      <c r="A75" s="11" t="s">
        <v>76</v>
      </c>
      <c r="B75" s="23"/>
      <c r="C75" s="23">
        <f t="shared" si="57"/>
        <v>0</v>
      </c>
      <c r="D75" s="15" t="e">
        <f t="shared" si="5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5.1" hidden="1" customHeight="1" x14ac:dyDescent="0.25">
      <c r="A76" s="32" t="s">
        <v>77</v>
      </c>
      <c r="B76" s="23"/>
      <c r="C76" s="23">
        <f>SUM(E76:Y76)</f>
        <v>0</v>
      </c>
      <c r="D76" s="15" t="e">
        <f t="shared" si="56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5.1" hidden="1" customHeight="1" x14ac:dyDescent="0.25">
      <c r="A77" s="13" t="s">
        <v>52</v>
      </c>
      <c r="B77" s="33"/>
      <c r="C77" s="23">
        <f>SUM(E77:Y77)</f>
        <v>0</v>
      </c>
      <c r="D77" s="15" t="e">
        <f t="shared" si="5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5.1" hidden="1" customHeight="1" x14ac:dyDescent="0.25">
      <c r="A78" s="13" t="s">
        <v>78</v>
      </c>
      <c r="B78" s="33"/>
      <c r="C78" s="23">
        <f>SUM(E78:Y78)</f>
        <v>0</v>
      </c>
      <c r="D78" s="15" t="e">
        <f t="shared" si="56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5.1" hidden="1" customHeight="1" x14ac:dyDescent="0.25">
      <c r="A79" s="13"/>
      <c r="B79" s="33"/>
      <c r="C79" s="39"/>
      <c r="D79" s="15" t="e">
        <f t="shared" si="5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5.1" hidden="1" customHeight="1" x14ac:dyDescent="0.25">
      <c r="A80" s="78" t="s">
        <v>79</v>
      </c>
      <c r="B80" s="40"/>
      <c r="C80" s="40">
        <f>SUM(E80:Y80)</f>
        <v>0</v>
      </c>
      <c r="D80" s="15" t="e">
        <f t="shared" si="56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5.1" hidden="1" customHeight="1" x14ac:dyDescent="0.25">
      <c r="A81" s="13"/>
      <c r="B81" s="33"/>
      <c r="C81" s="39"/>
      <c r="D81" s="15" t="e">
        <f t="shared" si="5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5.1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25">
      <c r="A83" s="13" t="s">
        <v>80</v>
      </c>
      <c r="B83" s="42"/>
      <c r="C83" s="42">
        <f t="shared" ref="C83" si="59">SUM(E83:Y83)</f>
        <v>12822.666666666664</v>
      </c>
      <c r="D83" s="15"/>
      <c r="E83" s="100">
        <f>(E42-E84)/3</f>
        <v>650.66666666666663</v>
      </c>
      <c r="F83" s="116">
        <f t="shared" ref="F83:Y83" si="60">(F42-F84)/3</f>
        <v>467</v>
      </c>
      <c r="G83" s="116">
        <f t="shared" si="60"/>
        <v>450</v>
      </c>
      <c r="H83" s="116">
        <f t="shared" si="60"/>
        <v>1130</v>
      </c>
      <c r="I83" s="116">
        <f t="shared" si="60"/>
        <v>86</v>
      </c>
      <c r="J83" s="116">
        <f t="shared" si="60"/>
        <v>1229.6666666666667</v>
      </c>
      <c r="K83" s="116">
        <f t="shared" si="60"/>
        <v>618</v>
      </c>
      <c r="L83" s="116">
        <f t="shared" si="60"/>
        <v>692.66666666666663</v>
      </c>
      <c r="M83" s="116">
        <f t="shared" si="60"/>
        <v>373.33333333333331</v>
      </c>
      <c r="N83" s="116">
        <f t="shared" si="60"/>
        <v>44</v>
      </c>
      <c r="O83" s="116">
        <f t="shared" si="60"/>
        <v>178.33333333333334</v>
      </c>
      <c r="P83" s="116">
        <f t="shared" si="60"/>
        <v>440.33333333333331</v>
      </c>
      <c r="Q83" s="116">
        <f t="shared" si="60"/>
        <v>667.66666666666663</v>
      </c>
      <c r="R83" s="116">
        <f t="shared" si="60"/>
        <v>949</v>
      </c>
      <c r="S83" s="116">
        <f t="shared" si="60"/>
        <v>581</v>
      </c>
      <c r="T83" s="116">
        <f t="shared" si="60"/>
        <v>463.66666666666669</v>
      </c>
      <c r="U83" s="116">
        <f t="shared" si="60"/>
        <v>530</v>
      </c>
      <c r="V83" s="116">
        <f t="shared" si="60"/>
        <v>71.666666666666671</v>
      </c>
      <c r="W83" s="116">
        <f t="shared" si="60"/>
        <v>204</v>
      </c>
      <c r="X83" s="116">
        <f t="shared" si="60"/>
        <v>2296</v>
      </c>
      <c r="Y83" s="116">
        <f t="shared" si="60"/>
        <v>699.66666666666663</v>
      </c>
    </row>
    <row r="84" spans="1:26" ht="30.6" customHeight="1" x14ac:dyDescent="0.25">
      <c r="A84" s="13" t="s">
        <v>81</v>
      </c>
      <c r="B84" s="23"/>
      <c r="C84" s="23">
        <f>SUM(E84:Y84)</f>
        <v>46274</v>
      </c>
      <c r="D84" s="15"/>
      <c r="E84" s="115">
        <v>1038</v>
      </c>
      <c r="F84" s="115">
        <v>358</v>
      </c>
      <c r="G84" s="115">
        <v>5870</v>
      </c>
      <c r="H84" s="115">
        <v>3464</v>
      </c>
      <c r="I84" s="115">
        <v>771</v>
      </c>
      <c r="J84" s="115">
        <v>4449</v>
      </c>
      <c r="K84" s="115">
        <v>2413</v>
      </c>
      <c r="L84" s="115">
        <v>2184</v>
      </c>
      <c r="M84" s="115">
        <v>2681</v>
      </c>
      <c r="N84" s="115">
        <v>600</v>
      </c>
      <c r="O84" s="115">
        <v>1103</v>
      </c>
      <c r="P84" s="115">
        <v>466</v>
      </c>
      <c r="Q84" s="115">
        <v>2461</v>
      </c>
      <c r="R84" s="115">
        <v>1703</v>
      </c>
      <c r="S84" s="115">
        <v>3348</v>
      </c>
      <c r="T84" s="115">
        <v>1427</v>
      </c>
      <c r="U84" s="115">
        <v>3680</v>
      </c>
      <c r="V84" s="115">
        <v>185</v>
      </c>
      <c r="W84" s="115">
        <v>634</v>
      </c>
      <c r="X84" s="115">
        <v>6298</v>
      </c>
      <c r="Y84" s="115">
        <v>1141</v>
      </c>
      <c r="Z84" s="20"/>
    </row>
    <row r="85" spans="1:26" ht="30" hidden="1" customHeight="1" x14ac:dyDescent="0.25">
      <c r="A85" s="13"/>
      <c r="B85" s="33"/>
      <c r="C85" s="23"/>
      <c r="D85" s="15" t="e">
        <f t="shared" si="5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61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61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62">G99/G98</f>
        <v>#DIV/0!</v>
      </c>
      <c r="H100" s="29" t="e">
        <f t="shared" si="62"/>
        <v>#DIV/0!</v>
      </c>
      <c r="I100" s="29" t="e">
        <f t="shared" si="62"/>
        <v>#DIV/0!</v>
      </c>
      <c r="J100" s="29" t="e">
        <f t="shared" si="62"/>
        <v>#DIV/0!</v>
      </c>
      <c r="K100" s="29" t="e">
        <f t="shared" si="62"/>
        <v>#DIV/0!</v>
      </c>
      <c r="L100" s="29" t="e">
        <f t="shared" si="62"/>
        <v>#DIV/0!</v>
      </c>
      <c r="M100" s="29" t="e">
        <f t="shared" si="62"/>
        <v>#DIV/0!</v>
      </c>
      <c r="N100" s="29" t="e">
        <f t="shared" si="62"/>
        <v>#DIV/0!</v>
      </c>
      <c r="O100" s="29" t="e">
        <f t="shared" si="62"/>
        <v>#DIV/0!</v>
      </c>
      <c r="P100" s="29" t="e">
        <f t="shared" si="62"/>
        <v>#DIV/0!</v>
      </c>
      <c r="Q100" s="29" t="e">
        <f t="shared" si="62"/>
        <v>#DIV/0!</v>
      </c>
      <c r="R100" s="29" t="e">
        <f t="shared" si="62"/>
        <v>#DIV/0!</v>
      </c>
      <c r="S100" s="29" t="e">
        <f t="shared" si="62"/>
        <v>#DIV/0!</v>
      </c>
      <c r="T100" s="29" t="e">
        <f t="shared" si="62"/>
        <v>#DIV/0!</v>
      </c>
      <c r="U100" s="29" t="e">
        <f t="shared" si="62"/>
        <v>#DIV/0!</v>
      </c>
      <c r="V100" s="29" t="e">
        <f t="shared" si="62"/>
        <v>#DIV/0!</v>
      </c>
      <c r="W100" s="29" t="e">
        <f t="shared" si="62"/>
        <v>#DIV/0!</v>
      </c>
      <c r="X100" s="29" t="e">
        <f t="shared" si="62"/>
        <v>#DIV/0!</v>
      </c>
      <c r="Y100" s="29" t="e">
        <f t="shared" si="62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63">E98-E99</f>
        <v>0</v>
      </c>
      <c r="F101" s="97">
        <f t="shared" si="63"/>
        <v>0</v>
      </c>
      <c r="G101" s="97">
        <f t="shared" si="63"/>
        <v>0</v>
      </c>
      <c r="H101" s="97">
        <f t="shared" si="63"/>
        <v>0</v>
      </c>
      <c r="I101" s="97">
        <f t="shared" si="63"/>
        <v>0</v>
      </c>
      <c r="J101" s="97">
        <f t="shared" si="63"/>
        <v>0</v>
      </c>
      <c r="K101" s="97">
        <f t="shared" si="63"/>
        <v>0</v>
      </c>
      <c r="L101" s="97">
        <f t="shared" si="63"/>
        <v>0</v>
      </c>
      <c r="M101" s="97">
        <f t="shared" si="63"/>
        <v>0</v>
      </c>
      <c r="N101" s="97">
        <f t="shared" si="63"/>
        <v>0</v>
      </c>
      <c r="O101" s="97">
        <f t="shared" si="63"/>
        <v>0</v>
      </c>
      <c r="P101" s="97">
        <f t="shared" si="63"/>
        <v>0</v>
      </c>
      <c r="Q101" s="97">
        <f t="shared" si="63"/>
        <v>0</v>
      </c>
      <c r="R101" s="97">
        <f t="shared" si="63"/>
        <v>0</v>
      </c>
      <c r="S101" s="97">
        <f t="shared" si="63"/>
        <v>0</v>
      </c>
      <c r="T101" s="97">
        <f t="shared" si="63"/>
        <v>0</v>
      </c>
      <c r="U101" s="97">
        <f t="shared" si="63"/>
        <v>0</v>
      </c>
      <c r="V101" s="97">
        <f t="shared" si="63"/>
        <v>0</v>
      </c>
      <c r="W101" s="97">
        <f t="shared" si="63"/>
        <v>0</v>
      </c>
      <c r="X101" s="97">
        <f t="shared" si="63"/>
        <v>0</v>
      </c>
      <c r="Y101" s="97">
        <f t="shared" si="63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64">SUM(E102:Y102)</f>
        <v>0</v>
      </c>
      <c r="D102" s="15" t="e">
        <f t="shared" si="61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4"/>
        <v>0</v>
      </c>
      <c r="D103" s="15" t="e">
        <f t="shared" si="61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4"/>
        <v>0</v>
      </c>
      <c r="D104" s="15" t="e">
        <f t="shared" si="61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64"/>
        <v>0</v>
      </c>
      <c r="D105" s="15" t="e">
        <f t="shared" si="61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61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5">E106/E98</f>
        <v>#DIV/0!</v>
      </c>
      <c r="F107" s="29" t="e">
        <f t="shared" si="65"/>
        <v>#DIV/0!</v>
      </c>
      <c r="G107" s="29" t="e">
        <f t="shared" si="65"/>
        <v>#DIV/0!</v>
      </c>
      <c r="H107" s="29" t="e">
        <f t="shared" si="65"/>
        <v>#DIV/0!</v>
      </c>
      <c r="I107" s="29" t="e">
        <f t="shared" si="65"/>
        <v>#DIV/0!</v>
      </c>
      <c r="J107" s="29" t="e">
        <f t="shared" si="65"/>
        <v>#DIV/0!</v>
      </c>
      <c r="K107" s="29" t="e">
        <f t="shared" si="65"/>
        <v>#DIV/0!</v>
      </c>
      <c r="L107" s="29" t="e">
        <f t="shared" si="65"/>
        <v>#DIV/0!</v>
      </c>
      <c r="M107" s="29" t="e">
        <f t="shared" si="65"/>
        <v>#DIV/0!</v>
      </c>
      <c r="N107" s="29" t="e">
        <f t="shared" si="65"/>
        <v>#DIV/0!</v>
      </c>
      <c r="O107" s="29" t="e">
        <f t="shared" si="65"/>
        <v>#DIV/0!</v>
      </c>
      <c r="P107" s="29" t="e">
        <f t="shared" si="65"/>
        <v>#DIV/0!</v>
      </c>
      <c r="Q107" s="29" t="e">
        <f t="shared" si="65"/>
        <v>#DIV/0!</v>
      </c>
      <c r="R107" s="29" t="e">
        <f t="shared" si="65"/>
        <v>#DIV/0!</v>
      </c>
      <c r="S107" s="29" t="e">
        <f t="shared" si="65"/>
        <v>#DIV/0!</v>
      </c>
      <c r="T107" s="29" t="e">
        <f t="shared" si="65"/>
        <v>#DIV/0!</v>
      </c>
      <c r="U107" s="29" t="e">
        <f t="shared" si="65"/>
        <v>#DIV/0!</v>
      </c>
      <c r="V107" s="29" t="e">
        <f t="shared" si="65"/>
        <v>#DIV/0!</v>
      </c>
      <c r="W107" s="29" t="e">
        <f t="shared" si="65"/>
        <v>#DIV/0!</v>
      </c>
      <c r="X107" s="29" t="e">
        <f t="shared" si="65"/>
        <v>#DIV/0!</v>
      </c>
      <c r="Y107" s="29" t="e">
        <f t="shared" si="65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6">SUM(E108:Y108)</f>
        <v>0</v>
      </c>
      <c r="D108" s="15" t="e">
        <f t="shared" si="61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6"/>
        <v>0</v>
      </c>
      <c r="D109" s="15" t="e">
        <f t="shared" si="61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6"/>
        <v>0</v>
      </c>
      <c r="D110" s="15" t="e">
        <f t="shared" si="61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6"/>
        <v>0</v>
      </c>
      <c r="D111" s="15" t="e">
        <f t="shared" si="61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61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6"/>
        <v>0</v>
      </c>
      <c r="D113" s="15" t="e">
        <f t="shared" si="61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7">E113/E112</f>
        <v>#DIV/0!</v>
      </c>
      <c r="F114" s="30" t="e">
        <f t="shared" si="67"/>
        <v>#DIV/0!</v>
      </c>
      <c r="G114" s="30" t="e">
        <f t="shared" si="67"/>
        <v>#DIV/0!</v>
      </c>
      <c r="H114" s="30" t="e">
        <f t="shared" si="67"/>
        <v>#DIV/0!</v>
      </c>
      <c r="I114" s="30" t="e">
        <f t="shared" si="67"/>
        <v>#DIV/0!</v>
      </c>
      <c r="J114" s="30" t="e">
        <f t="shared" si="67"/>
        <v>#DIV/0!</v>
      </c>
      <c r="K114" s="30" t="e">
        <f t="shared" si="67"/>
        <v>#DIV/0!</v>
      </c>
      <c r="L114" s="30" t="e">
        <f t="shared" si="67"/>
        <v>#DIV/0!</v>
      </c>
      <c r="M114" s="30" t="e">
        <f t="shared" si="67"/>
        <v>#DIV/0!</v>
      </c>
      <c r="N114" s="30" t="e">
        <f t="shared" si="67"/>
        <v>#DIV/0!</v>
      </c>
      <c r="O114" s="30" t="e">
        <f t="shared" si="67"/>
        <v>#DIV/0!</v>
      </c>
      <c r="P114" s="30" t="e">
        <f t="shared" si="67"/>
        <v>#DIV/0!</v>
      </c>
      <c r="Q114" s="30" t="e">
        <f t="shared" si="67"/>
        <v>#DIV/0!</v>
      </c>
      <c r="R114" s="30" t="e">
        <f t="shared" si="67"/>
        <v>#DIV/0!</v>
      </c>
      <c r="S114" s="30" t="e">
        <f t="shared" si="67"/>
        <v>#DIV/0!</v>
      </c>
      <c r="T114" s="30" t="e">
        <f t="shared" si="67"/>
        <v>#DIV/0!</v>
      </c>
      <c r="U114" s="30" t="e">
        <f t="shared" si="67"/>
        <v>#DIV/0!</v>
      </c>
      <c r="V114" s="30" t="e">
        <f t="shared" si="67"/>
        <v>#DIV/0!</v>
      </c>
      <c r="W114" s="30" t="e">
        <f t="shared" si="67"/>
        <v>#DIV/0!</v>
      </c>
      <c r="X114" s="30" t="e">
        <f t="shared" si="67"/>
        <v>#DIV/0!</v>
      </c>
      <c r="Y114" s="30" t="e">
        <f t="shared" si="67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6"/>
        <v>0</v>
      </c>
      <c r="D115" s="15" t="e">
        <f t="shared" si="61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6"/>
        <v>0</v>
      </c>
      <c r="D116" s="15" t="e">
        <f t="shared" si="61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6"/>
        <v>0</v>
      </c>
      <c r="D117" s="15" t="e">
        <f t="shared" si="61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6"/>
        <v>0</v>
      </c>
      <c r="D118" s="15" t="e">
        <f t="shared" si="61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61"/>
        <v>#DIV/0!</v>
      </c>
      <c r="E119" s="54" t="e">
        <f t="shared" ref="E119:Y119" si="68">E113/E106*10</f>
        <v>#DIV/0!</v>
      </c>
      <c r="F119" s="54" t="e">
        <f t="shared" si="68"/>
        <v>#DIV/0!</v>
      </c>
      <c r="G119" s="54" t="e">
        <f t="shared" si="68"/>
        <v>#DIV/0!</v>
      </c>
      <c r="H119" s="54" t="e">
        <f t="shared" si="68"/>
        <v>#DIV/0!</v>
      </c>
      <c r="I119" s="54" t="e">
        <f t="shared" si="68"/>
        <v>#DIV/0!</v>
      </c>
      <c r="J119" s="54" t="e">
        <f t="shared" si="68"/>
        <v>#DIV/0!</v>
      </c>
      <c r="K119" s="54" t="e">
        <f t="shared" si="68"/>
        <v>#DIV/0!</v>
      </c>
      <c r="L119" s="54" t="e">
        <f t="shared" si="68"/>
        <v>#DIV/0!</v>
      </c>
      <c r="M119" s="54" t="e">
        <f t="shared" si="68"/>
        <v>#DIV/0!</v>
      </c>
      <c r="N119" s="54" t="e">
        <f t="shared" si="68"/>
        <v>#DIV/0!</v>
      </c>
      <c r="O119" s="54" t="e">
        <f t="shared" si="68"/>
        <v>#DIV/0!</v>
      </c>
      <c r="P119" s="54" t="e">
        <f t="shared" si="68"/>
        <v>#DIV/0!</v>
      </c>
      <c r="Q119" s="54" t="e">
        <f t="shared" si="68"/>
        <v>#DIV/0!</v>
      </c>
      <c r="R119" s="54" t="e">
        <f t="shared" si="68"/>
        <v>#DIV/0!</v>
      </c>
      <c r="S119" s="54" t="e">
        <f t="shared" si="68"/>
        <v>#DIV/0!</v>
      </c>
      <c r="T119" s="54" t="e">
        <f t="shared" si="68"/>
        <v>#DIV/0!</v>
      </c>
      <c r="U119" s="54" t="e">
        <f t="shared" si="68"/>
        <v>#DIV/0!</v>
      </c>
      <c r="V119" s="54" t="e">
        <f t="shared" si="68"/>
        <v>#DIV/0!</v>
      </c>
      <c r="W119" s="54" t="e">
        <f t="shared" si="68"/>
        <v>#DIV/0!</v>
      </c>
      <c r="X119" s="54" t="e">
        <f t="shared" si="68"/>
        <v>#DIV/0!</v>
      </c>
      <c r="Y119" s="54" t="e">
        <f t="shared" si="68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9">B115/B108*10</f>
        <v>#DIV/0!</v>
      </c>
      <c r="C120" s="54" t="e">
        <f t="shared" si="69"/>
        <v>#DIV/0!</v>
      </c>
      <c r="D120" s="15" t="e">
        <f t="shared" si="61"/>
        <v>#DIV/0!</v>
      </c>
      <c r="E120" s="54" t="e">
        <f t="shared" ref="E120:Y120" si="70">E115/E108*10</f>
        <v>#DIV/0!</v>
      </c>
      <c r="F120" s="54" t="e">
        <f t="shared" si="70"/>
        <v>#DIV/0!</v>
      </c>
      <c r="G120" s="54" t="e">
        <f t="shared" si="70"/>
        <v>#DIV/0!</v>
      </c>
      <c r="H120" s="54" t="e">
        <f t="shared" si="70"/>
        <v>#DIV/0!</v>
      </c>
      <c r="I120" s="54" t="e">
        <f t="shared" si="70"/>
        <v>#DIV/0!</v>
      </c>
      <c r="J120" s="54" t="e">
        <f t="shared" si="70"/>
        <v>#DIV/0!</v>
      </c>
      <c r="K120" s="54" t="e">
        <f t="shared" si="70"/>
        <v>#DIV/0!</v>
      </c>
      <c r="L120" s="54" t="e">
        <f t="shared" si="70"/>
        <v>#DIV/0!</v>
      </c>
      <c r="M120" s="54" t="e">
        <f t="shared" si="70"/>
        <v>#DIV/0!</v>
      </c>
      <c r="N120" s="54" t="e">
        <f t="shared" si="70"/>
        <v>#DIV/0!</v>
      </c>
      <c r="O120" s="54" t="e">
        <f t="shared" si="70"/>
        <v>#DIV/0!</v>
      </c>
      <c r="P120" s="54" t="e">
        <f t="shared" si="70"/>
        <v>#DIV/0!</v>
      </c>
      <c r="Q120" s="54" t="e">
        <f t="shared" si="70"/>
        <v>#DIV/0!</v>
      </c>
      <c r="R120" s="54" t="e">
        <f t="shared" si="70"/>
        <v>#DIV/0!</v>
      </c>
      <c r="S120" s="54" t="e">
        <f t="shared" si="70"/>
        <v>#DIV/0!</v>
      </c>
      <c r="T120" s="54" t="e">
        <f t="shared" si="70"/>
        <v>#DIV/0!</v>
      </c>
      <c r="U120" s="54" t="e">
        <f t="shared" si="70"/>
        <v>#DIV/0!</v>
      </c>
      <c r="V120" s="54" t="e">
        <f t="shared" si="70"/>
        <v>#DIV/0!</v>
      </c>
      <c r="W120" s="54" t="e">
        <f t="shared" si="70"/>
        <v>#DIV/0!</v>
      </c>
      <c r="X120" s="54" t="e">
        <f t="shared" si="70"/>
        <v>#DIV/0!</v>
      </c>
      <c r="Y120" s="54" t="e">
        <f t="shared" si="70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9"/>
        <v>#DIV/0!</v>
      </c>
      <c r="C121" s="54" t="e">
        <f t="shared" si="69"/>
        <v>#DIV/0!</v>
      </c>
      <c r="D121" s="15" t="e">
        <f t="shared" si="61"/>
        <v>#DIV/0!</v>
      </c>
      <c r="E121" s="54"/>
      <c r="F121" s="54" t="e">
        <f t="shared" ref="F121:M122" si="71">F116/F109*10</f>
        <v>#DIV/0!</v>
      </c>
      <c r="G121" s="54" t="e">
        <f t="shared" si="71"/>
        <v>#DIV/0!</v>
      </c>
      <c r="H121" s="54" t="e">
        <f t="shared" si="71"/>
        <v>#DIV/0!</v>
      </c>
      <c r="I121" s="54" t="e">
        <f t="shared" si="71"/>
        <v>#DIV/0!</v>
      </c>
      <c r="J121" s="54" t="e">
        <f t="shared" si="71"/>
        <v>#DIV/0!</v>
      </c>
      <c r="K121" s="54" t="e">
        <f t="shared" si="71"/>
        <v>#DIV/0!</v>
      </c>
      <c r="L121" s="54" t="e">
        <f t="shared" si="71"/>
        <v>#DIV/0!</v>
      </c>
      <c r="M121" s="54" t="e">
        <f t="shared" si="71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72">R116/R109*10</f>
        <v>#DIV/0!</v>
      </c>
      <c r="S121" s="54" t="e">
        <f t="shared" si="72"/>
        <v>#DIV/0!</v>
      </c>
      <c r="T121" s="54" t="e">
        <f t="shared" si="72"/>
        <v>#DIV/0!</v>
      </c>
      <c r="U121" s="54" t="e">
        <f t="shared" si="72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9"/>
        <v>#DIV/0!</v>
      </c>
      <c r="C122" s="54" t="e">
        <f t="shared" si="69"/>
        <v>#DIV/0!</v>
      </c>
      <c r="D122" s="15" t="e">
        <f t="shared" si="61"/>
        <v>#DIV/0!</v>
      </c>
      <c r="E122" s="54" t="e">
        <f>E117/E110*10</f>
        <v>#DIV/0!</v>
      </c>
      <c r="F122" s="54" t="e">
        <f t="shared" si="71"/>
        <v>#DIV/0!</v>
      </c>
      <c r="G122" s="54" t="e">
        <f t="shared" si="71"/>
        <v>#DIV/0!</v>
      </c>
      <c r="H122" s="54" t="e">
        <f t="shared" si="71"/>
        <v>#DIV/0!</v>
      </c>
      <c r="I122" s="54" t="e">
        <f t="shared" si="71"/>
        <v>#DIV/0!</v>
      </c>
      <c r="J122" s="54" t="e">
        <f t="shared" si="71"/>
        <v>#DIV/0!</v>
      </c>
      <c r="K122" s="54" t="e">
        <f t="shared" si="71"/>
        <v>#DIV/0!</v>
      </c>
      <c r="L122" s="54" t="e">
        <f t="shared" si="71"/>
        <v>#DIV/0!</v>
      </c>
      <c r="M122" s="54" t="e">
        <f t="shared" si="71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72"/>
        <v>#DIV/0!</v>
      </c>
      <c r="S122" s="54" t="e">
        <f t="shared" si="72"/>
        <v>#DIV/0!</v>
      </c>
      <c r="T122" s="54" t="e">
        <f t="shared" si="72"/>
        <v>#DIV/0!</v>
      </c>
      <c r="U122" s="54" t="e">
        <f t="shared" si="72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9"/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si="69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61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61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61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73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74">E133/E132</f>
        <v>#DIV/0!</v>
      </c>
      <c r="F134" s="35" t="e">
        <f t="shared" si="74"/>
        <v>#DIV/0!</v>
      </c>
      <c r="G134" s="35" t="e">
        <f t="shared" si="74"/>
        <v>#DIV/0!</v>
      </c>
      <c r="H134" s="35" t="e">
        <f t="shared" si="74"/>
        <v>#DIV/0!</v>
      </c>
      <c r="I134" s="35" t="e">
        <f t="shared" si="74"/>
        <v>#DIV/0!</v>
      </c>
      <c r="J134" s="35" t="e">
        <f t="shared" si="74"/>
        <v>#DIV/0!</v>
      </c>
      <c r="K134" s="35" t="e">
        <f t="shared" si="74"/>
        <v>#DIV/0!</v>
      </c>
      <c r="L134" s="35" t="e">
        <f t="shared" si="74"/>
        <v>#DIV/0!</v>
      </c>
      <c r="M134" s="35" t="e">
        <f t="shared" si="74"/>
        <v>#DIV/0!</v>
      </c>
      <c r="N134" s="35" t="e">
        <f t="shared" si="74"/>
        <v>#DIV/0!</v>
      </c>
      <c r="O134" s="35" t="e">
        <f t="shared" si="74"/>
        <v>#DIV/0!</v>
      </c>
      <c r="P134" s="35" t="e">
        <f t="shared" si="74"/>
        <v>#DIV/0!</v>
      </c>
      <c r="Q134" s="35" t="e">
        <f t="shared" si="74"/>
        <v>#DIV/0!</v>
      </c>
      <c r="R134" s="35" t="e">
        <f t="shared" si="74"/>
        <v>#DIV/0!</v>
      </c>
      <c r="S134" s="35" t="e">
        <f t="shared" si="74"/>
        <v>#DIV/0!</v>
      </c>
      <c r="T134" s="35" t="e">
        <f t="shared" si="74"/>
        <v>#DIV/0!</v>
      </c>
      <c r="U134" s="35" t="e">
        <f t="shared" si="74"/>
        <v>#DIV/0!</v>
      </c>
      <c r="V134" s="35" t="e">
        <f t="shared" si="74"/>
        <v>#DIV/0!</v>
      </c>
      <c r="W134" s="35" t="e">
        <f t="shared" si="74"/>
        <v>#DIV/0!</v>
      </c>
      <c r="X134" s="35" t="e">
        <f t="shared" si="74"/>
        <v>#DIV/0!</v>
      </c>
      <c r="Y134" s="35" t="e">
        <f t="shared" si="74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5">E132-E133</f>
        <v>0</v>
      </c>
      <c r="F135" s="95">
        <f t="shared" si="75"/>
        <v>0</v>
      </c>
      <c r="G135" s="95">
        <f t="shared" si="75"/>
        <v>0</v>
      </c>
      <c r="H135" s="95">
        <f t="shared" si="75"/>
        <v>0</v>
      </c>
      <c r="I135" s="95">
        <f t="shared" si="75"/>
        <v>0</v>
      </c>
      <c r="J135" s="95">
        <f t="shared" si="75"/>
        <v>0</v>
      </c>
      <c r="K135" s="95">
        <f t="shared" si="75"/>
        <v>0</v>
      </c>
      <c r="L135" s="95">
        <f t="shared" si="75"/>
        <v>0</v>
      </c>
      <c r="M135" s="95">
        <f t="shared" si="75"/>
        <v>0</v>
      </c>
      <c r="N135" s="95">
        <f t="shared" si="75"/>
        <v>0</v>
      </c>
      <c r="O135" s="95">
        <f t="shared" si="75"/>
        <v>0</v>
      </c>
      <c r="P135" s="95">
        <f t="shared" si="75"/>
        <v>0</v>
      </c>
      <c r="Q135" s="95">
        <f t="shared" si="75"/>
        <v>0</v>
      </c>
      <c r="R135" s="95">
        <f t="shared" si="75"/>
        <v>0</v>
      </c>
      <c r="S135" s="95">
        <f t="shared" si="75"/>
        <v>0</v>
      </c>
      <c r="T135" s="95">
        <f t="shared" si="75"/>
        <v>0</v>
      </c>
      <c r="U135" s="95">
        <f t="shared" si="75"/>
        <v>0</v>
      </c>
      <c r="V135" s="95">
        <f t="shared" si="75"/>
        <v>0</v>
      </c>
      <c r="W135" s="95">
        <f t="shared" si="75"/>
        <v>0</v>
      </c>
      <c r="X135" s="95">
        <f t="shared" si="75"/>
        <v>0</v>
      </c>
      <c r="Y135" s="95">
        <f t="shared" si="75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73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73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6">E137/E136</f>
        <v>#DIV/0!</v>
      </c>
      <c r="F138" s="29" t="e">
        <f t="shared" si="76"/>
        <v>#DIV/0!</v>
      </c>
      <c r="G138" s="29" t="e">
        <f t="shared" si="76"/>
        <v>#DIV/0!</v>
      </c>
      <c r="H138" s="29" t="e">
        <f t="shared" si="76"/>
        <v>#DIV/0!</v>
      </c>
      <c r="I138" s="29" t="e">
        <f t="shared" si="76"/>
        <v>#DIV/0!</v>
      </c>
      <c r="J138" s="29" t="e">
        <f t="shared" si="76"/>
        <v>#DIV/0!</v>
      </c>
      <c r="K138" s="29" t="e">
        <f t="shared" si="76"/>
        <v>#DIV/0!</v>
      </c>
      <c r="L138" s="29" t="e">
        <f t="shared" si="76"/>
        <v>#DIV/0!</v>
      </c>
      <c r="M138" s="29" t="e">
        <f t="shared" si="76"/>
        <v>#DIV/0!</v>
      </c>
      <c r="N138" s="29" t="e">
        <f t="shared" si="76"/>
        <v>#DIV/0!</v>
      </c>
      <c r="O138" s="29" t="e">
        <f t="shared" si="76"/>
        <v>#DIV/0!</v>
      </c>
      <c r="P138" s="29" t="e">
        <f t="shared" si="76"/>
        <v>#DIV/0!</v>
      </c>
      <c r="Q138" s="29" t="e">
        <f t="shared" si="76"/>
        <v>#DIV/0!</v>
      </c>
      <c r="R138" s="29" t="e">
        <f t="shared" si="76"/>
        <v>#DIV/0!</v>
      </c>
      <c r="S138" s="29" t="e">
        <f t="shared" si="76"/>
        <v>#DIV/0!</v>
      </c>
      <c r="T138" s="29" t="e">
        <f t="shared" si="76"/>
        <v>#DIV/0!</v>
      </c>
      <c r="U138" s="29" t="e">
        <f t="shared" si="76"/>
        <v>#DIV/0!</v>
      </c>
      <c r="V138" s="29" t="e">
        <f t="shared" si="76"/>
        <v>#DIV/0!</v>
      </c>
      <c r="W138" s="29" t="e">
        <f t="shared" si="76"/>
        <v>#DIV/0!</v>
      </c>
      <c r="X138" s="29" t="e">
        <f t="shared" si="76"/>
        <v>#DIV/0!</v>
      </c>
      <c r="Y138" s="29" t="e">
        <f t="shared" si="76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73"/>
        <v>#DIV/0!</v>
      </c>
      <c r="E139" s="58" t="e">
        <f t="shared" ref="E139:P139" si="77">E137/E133*10</f>
        <v>#DIV/0!</v>
      </c>
      <c r="F139" s="58" t="e">
        <f t="shared" si="77"/>
        <v>#DIV/0!</v>
      </c>
      <c r="G139" s="58" t="e">
        <f t="shared" si="77"/>
        <v>#DIV/0!</v>
      </c>
      <c r="H139" s="58" t="e">
        <f t="shared" si="77"/>
        <v>#DIV/0!</v>
      </c>
      <c r="I139" s="58" t="e">
        <f t="shared" si="77"/>
        <v>#DIV/0!</v>
      </c>
      <c r="J139" s="58" t="e">
        <f t="shared" si="77"/>
        <v>#DIV/0!</v>
      </c>
      <c r="K139" s="58" t="e">
        <f t="shared" si="77"/>
        <v>#DIV/0!</v>
      </c>
      <c r="L139" s="58" t="e">
        <f t="shared" si="77"/>
        <v>#DIV/0!</v>
      </c>
      <c r="M139" s="58" t="e">
        <f t="shared" si="77"/>
        <v>#DIV/0!</v>
      </c>
      <c r="N139" s="58" t="e">
        <f t="shared" si="77"/>
        <v>#DIV/0!</v>
      </c>
      <c r="O139" s="58" t="e">
        <f t="shared" si="77"/>
        <v>#DIV/0!</v>
      </c>
      <c r="P139" s="58" t="e">
        <f t="shared" si="77"/>
        <v>#DIV/0!</v>
      </c>
      <c r="Q139" s="58" t="e">
        <f t="shared" ref="Q139:V139" si="78">Q137/Q133*10</f>
        <v>#DIV/0!</v>
      </c>
      <c r="R139" s="58" t="e">
        <f t="shared" si="78"/>
        <v>#DIV/0!</v>
      </c>
      <c r="S139" s="58" t="e">
        <f t="shared" si="78"/>
        <v>#DIV/0!</v>
      </c>
      <c r="T139" s="58" t="e">
        <f t="shared" si="78"/>
        <v>#DIV/0!</v>
      </c>
      <c r="U139" s="58" t="e">
        <f t="shared" si="78"/>
        <v>#DIV/0!</v>
      </c>
      <c r="V139" s="58" t="e">
        <f t="shared" si="78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73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9">F143/F142</f>
        <v>#DIV/0!</v>
      </c>
      <c r="G144" s="29" t="e">
        <f t="shared" si="79"/>
        <v>#DIV/0!</v>
      </c>
      <c r="H144" s="29" t="e">
        <f t="shared" si="79"/>
        <v>#DIV/0!</v>
      </c>
      <c r="I144" s="29" t="e">
        <f t="shared" si="79"/>
        <v>#DIV/0!</v>
      </c>
      <c r="J144" s="29" t="e">
        <f t="shared" si="79"/>
        <v>#DIV/0!</v>
      </c>
      <c r="K144" s="29" t="e">
        <f t="shared" si="79"/>
        <v>#DIV/0!</v>
      </c>
      <c r="L144" s="29" t="e">
        <f t="shared" si="79"/>
        <v>#DIV/0!</v>
      </c>
      <c r="M144" s="29" t="e">
        <f t="shared" si="79"/>
        <v>#DIV/0!</v>
      </c>
      <c r="N144" s="29" t="e">
        <f t="shared" si="79"/>
        <v>#DIV/0!</v>
      </c>
      <c r="O144" s="29" t="e">
        <f t="shared" si="79"/>
        <v>#DIV/0!</v>
      </c>
      <c r="P144" s="29" t="e">
        <f t="shared" si="79"/>
        <v>#DIV/0!</v>
      </c>
      <c r="Q144" s="29"/>
      <c r="R144" s="29" t="e">
        <f t="shared" si="79"/>
        <v>#DIV/0!</v>
      </c>
      <c r="S144" s="29" t="e">
        <f t="shared" si="79"/>
        <v>#DIV/0!</v>
      </c>
      <c r="T144" s="29" t="e">
        <f t="shared" si="79"/>
        <v>#DIV/0!</v>
      </c>
      <c r="U144" s="29" t="e">
        <f t="shared" si="79"/>
        <v>#DIV/0!</v>
      </c>
      <c r="V144" s="29" t="e">
        <f t="shared" si="79"/>
        <v>#DIV/0!</v>
      </c>
      <c r="W144" s="29" t="e">
        <f t="shared" si="79"/>
        <v>#DIV/0!</v>
      </c>
      <c r="X144" s="29" t="e">
        <f t="shared" si="79"/>
        <v>#DIV/0!</v>
      </c>
      <c r="Y144" s="29" t="e">
        <f t="shared" si="79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73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80">E146/E145</f>
        <v>#DIV/0!</v>
      </c>
      <c r="F147" s="30" t="e">
        <f t="shared" si="80"/>
        <v>#DIV/0!</v>
      </c>
      <c r="G147" s="30" t="e">
        <f t="shared" si="80"/>
        <v>#DIV/0!</v>
      </c>
      <c r="H147" s="30" t="e">
        <f t="shared" si="80"/>
        <v>#DIV/0!</v>
      </c>
      <c r="I147" s="30" t="e">
        <f t="shared" si="80"/>
        <v>#DIV/0!</v>
      </c>
      <c r="J147" s="30" t="e">
        <f t="shared" si="80"/>
        <v>#DIV/0!</v>
      </c>
      <c r="K147" s="30" t="e">
        <f t="shared" si="80"/>
        <v>#DIV/0!</v>
      </c>
      <c r="L147" s="30" t="e">
        <f t="shared" si="80"/>
        <v>#DIV/0!</v>
      </c>
      <c r="M147" s="30" t="e">
        <f t="shared" si="80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73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81">H146/H143*10</f>
        <v>#DIV/0!</v>
      </c>
      <c r="I148" s="58" t="e">
        <f t="shared" si="81"/>
        <v>#DIV/0!</v>
      </c>
      <c r="J148" s="58" t="e">
        <f t="shared" si="81"/>
        <v>#DIV/0!</v>
      </c>
      <c r="K148" s="58" t="e">
        <f t="shared" si="81"/>
        <v>#DIV/0!</v>
      </c>
      <c r="L148" s="58" t="e">
        <f t="shared" si="81"/>
        <v>#DIV/0!</v>
      </c>
      <c r="M148" s="58" t="e">
        <f t="shared" si="81"/>
        <v>#DIV/0!</v>
      </c>
      <c r="N148" s="58" t="e">
        <f t="shared" si="81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82">R146/R143*10</f>
        <v>#DIV/0!</v>
      </c>
      <c r="S148" s="58" t="e">
        <f t="shared" si="82"/>
        <v>#DIV/0!</v>
      </c>
      <c r="T148" s="58" t="e">
        <f t="shared" si="82"/>
        <v>#DIV/0!</v>
      </c>
      <c r="U148" s="58" t="e">
        <f t="shared" si="82"/>
        <v>#DIV/0!</v>
      </c>
      <c r="V148" s="58" t="e">
        <f t="shared" si="82"/>
        <v>#DIV/0!</v>
      </c>
      <c r="W148" s="58" t="e">
        <f t="shared" si="82"/>
        <v>#DIV/0!</v>
      </c>
      <c r="X148" s="58" t="e">
        <f t="shared" si="82"/>
        <v>#DIV/0!</v>
      </c>
      <c r="Y148" s="58" t="e">
        <f t="shared" si="82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73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73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73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73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73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73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73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73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73"/>
        <v>#DIV/0!</v>
      </c>
      <c r="E160" s="54" t="e">
        <f>E159/E158*10</f>
        <v>#DIV/0!</v>
      </c>
      <c r="F160" s="54"/>
      <c r="G160" s="54"/>
      <c r="H160" s="54" t="e">
        <f t="shared" ref="H160:M160" si="83">H159/H158*10</f>
        <v>#DIV/0!</v>
      </c>
      <c r="I160" s="54" t="e">
        <f t="shared" si="83"/>
        <v>#DIV/0!</v>
      </c>
      <c r="J160" s="54" t="e">
        <f t="shared" si="83"/>
        <v>#DIV/0!</v>
      </c>
      <c r="K160" s="54" t="e">
        <f t="shared" si="83"/>
        <v>#DIV/0!</v>
      </c>
      <c r="L160" s="54" t="e">
        <f t="shared" si="83"/>
        <v>#DIV/0!</v>
      </c>
      <c r="M160" s="54" t="e">
        <f t="shared" si="83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84">S159/S158*10</f>
        <v>#DIV/0!</v>
      </c>
      <c r="T160" s="54" t="e">
        <f t="shared" si="84"/>
        <v>#DIV/0!</v>
      </c>
      <c r="U160" s="54" t="e">
        <f t="shared" si="84"/>
        <v>#DIV/0!</v>
      </c>
      <c r="V160" s="54" t="e">
        <f t="shared" si="84"/>
        <v>#DIV/0!</v>
      </c>
      <c r="W160" s="54" t="e">
        <f t="shared" si="84"/>
        <v>#DIV/0!</v>
      </c>
      <c r="X160" s="54" t="e">
        <f t="shared" si="84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73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73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73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73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73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73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5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5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6">F180/F179</f>
        <v>#DIV/0!</v>
      </c>
      <c r="G181" s="16" t="e">
        <f t="shared" si="86"/>
        <v>#DIV/0!</v>
      </c>
      <c r="H181" s="16" t="e">
        <f t="shared" si="86"/>
        <v>#DIV/0!</v>
      </c>
      <c r="I181" s="16" t="e">
        <f t="shared" si="86"/>
        <v>#DIV/0!</v>
      </c>
      <c r="J181" s="16" t="e">
        <f t="shared" si="86"/>
        <v>#DIV/0!</v>
      </c>
      <c r="K181" s="16" t="e">
        <f t="shared" si="86"/>
        <v>#DIV/0!</v>
      </c>
      <c r="L181" s="16" t="e">
        <f t="shared" si="86"/>
        <v>#DIV/0!</v>
      </c>
      <c r="M181" s="16" t="e">
        <f t="shared" si="86"/>
        <v>#DIV/0!</v>
      </c>
      <c r="N181" s="16" t="e">
        <f t="shared" si="86"/>
        <v>#DIV/0!</v>
      </c>
      <c r="O181" s="16" t="e">
        <f t="shared" si="86"/>
        <v>#DIV/0!</v>
      </c>
      <c r="P181" s="16" t="e">
        <f t="shared" si="86"/>
        <v>#DIV/0!</v>
      </c>
      <c r="Q181" s="16" t="e">
        <f t="shared" si="86"/>
        <v>#DIV/0!</v>
      </c>
      <c r="R181" s="16" t="e">
        <f t="shared" si="86"/>
        <v>#DIV/0!</v>
      </c>
      <c r="S181" s="16" t="e">
        <f t="shared" si="86"/>
        <v>#DIV/0!</v>
      </c>
      <c r="T181" s="16" t="e">
        <f t="shared" si="86"/>
        <v>#DIV/0!</v>
      </c>
      <c r="U181" s="16" t="e">
        <f t="shared" si="86"/>
        <v>#DIV/0!</v>
      </c>
      <c r="V181" s="16" t="e">
        <f t="shared" si="86"/>
        <v>#DIV/0!</v>
      </c>
      <c r="W181" s="16" t="e">
        <f t="shared" si="86"/>
        <v>#DIV/0!</v>
      </c>
      <c r="X181" s="16" t="e">
        <f t="shared" si="86"/>
        <v>#DIV/0!</v>
      </c>
      <c r="Y181" s="16" t="e">
        <f t="shared" si="86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5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5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5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5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5"/>
        <v>#DIV/0!</v>
      </c>
      <c r="E187" s="73">
        <f t="shared" ref="E187:Y187" si="87">E186/E185</f>
        <v>1</v>
      </c>
      <c r="F187" s="73">
        <f t="shared" si="87"/>
        <v>1</v>
      </c>
      <c r="G187" s="73">
        <f t="shared" si="87"/>
        <v>1</v>
      </c>
      <c r="H187" s="73">
        <f t="shared" si="87"/>
        <v>1</v>
      </c>
      <c r="I187" s="73">
        <f t="shared" si="87"/>
        <v>0.98545602827239365</v>
      </c>
      <c r="J187" s="73">
        <f t="shared" si="87"/>
        <v>0.95697995853489981</v>
      </c>
      <c r="K187" s="73">
        <f t="shared" si="87"/>
        <v>0.97799717912552886</v>
      </c>
      <c r="L187" s="73">
        <f t="shared" si="87"/>
        <v>1</v>
      </c>
      <c r="M187" s="73">
        <f t="shared" si="87"/>
        <v>1</v>
      </c>
      <c r="N187" s="73">
        <f t="shared" si="87"/>
        <v>1</v>
      </c>
      <c r="O187" s="73">
        <f t="shared" si="87"/>
        <v>0.96502057613168724</v>
      </c>
      <c r="P187" s="73">
        <f t="shared" si="87"/>
        <v>0.9734578884934757</v>
      </c>
      <c r="Q187" s="73">
        <f t="shared" si="87"/>
        <v>1</v>
      </c>
      <c r="R187" s="73">
        <f t="shared" si="87"/>
        <v>1</v>
      </c>
      <c r="S187" s="73">
        <f t="shared" si="87"/>
        <v>1</v>
      </c>
      <c r="T187" s="73">
        <f t="shared" si="87"/>
        <v>1</v>
      </c>
      <c r="U187" s="73">
        <f t="shared" si="87"/>
        <v>0.98753117206982544</v>
      </c>
      <c r="V187" s="73">
        <f t="shared" si="87"/>
        <v>1</v>
      </c>
      <c r="W187" s="73">
        <f t="shared" si="87"/>
        <v>1</v>
      </c>
      <c r="X187" s="73">
        <f t="shared" si="87"/>
        <v>0.9443490556509444</v>
      </c>
      <c r="Y187" s="73">
        <f t="shared" si="87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5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5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5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8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8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8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9">E192/E193</f>
        <v>#DIV/0!</v>
      </c>
      <c r="F195" s="73" t="e">
        <f t="shared" si="89"/>
        <v>#DIV/0!</v>
      </c>
      <c r="G195" s="73" t="e">
        <f t="shared" si="89"/>
        <v>#DIV/0!</v>
      </c>
      <c r="H195" s="73" t="e">
        <f t="shared" si="89"/>
        <v>#DIV/0!</v>
      </c>
      <c r="I195" s="73" t="e">
        <f t="shared" si="89"/>
        <v>#DIV/0!</v>
      </c>
      <c r="J195" s="73" t="e">
        <f t="shared" si="89"/>
        <v>#DIV/0!</v>
      </c>
      <c r="K195" s="73" t="e">
        <f t="shared" si="89"/>
        <v>#DIV/0!</v>
      </c>
      <c r="L195" s="73" t="e">
        <f t="shared" si="89"/>
        <v>#DIV/0!</v>
      </c>
      <c r="M195" s="73" t="e">
        <f t="shared" si="89"/>
        <v>#DIV/0!</v>
      </c>
      <c r="N195" s="73" t="e">
        <f t="shared" si="89"/>
        <v>#DIV/0!</v>
      </c>
      <c r="O195" s="73" t="e">
        <f t="shared" si="89"/>
        <v>#DIV/0!</v>
      </c>
      <c r="P195" s="73" t="e">
        <f t="shared" si="89"/>
        <v>#DIV/0!</v>
      </c>
      <c r="Q195" s="73" t="e">
        <f t="shared" si="89"/>
        <v>#DIV/0!</v>
      </c>
      <c r="R195" s="73" t="e">
        <f t="shared" si="89"/>
        <v>#DIV/0!</v>
      </c>
      <c r="S195" s="73" t="e">
        <f t="shared" si="89"/>
        <v>#DIV/0!</v>
      </c>
      <c r="T195" s="73" t="e">
        <f t="shared" si="89"/>
        <v>#DIV/0!</v>
      </c>
      <c r="U195" s="73" t="e">
        <f t="shared" si="89"/>
        <v>#DIV/0!</v>
      </c>
      <c r="V195" s="73" t="e">
        <f t="shared" si="89"/>
        <v>#DIV/0!</v>
      </c>
      <c r="W195" s="73" t="e">
        <f t="shared" si="89"/>
        <v>#DIV/0!</v>
      </c>
      <c r="X195" s="73" t="e">
        <f t="shared" si="89"/>
        <v>#DIV/0!</v>
      </c>
      <c r="Y195" s="73" t="e">
        <f t="shared" si="89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8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8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8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90">E196/E197</f>
        <v>#DIV/0!</v>
      </c>
      <c r="F199" s="30" t="e">
        <f t="shared" si="90"/>
        <v>#DIV/0!</v>
      </c>
      <c r="G199" s="30" t="e">
        <f t="shared" si="90"/>
        <v>#DIV/0!</v>
      </c>
      <c r="H199" s="30" t="e">
        <f t="shared" si="90"/>
        <v>#DIV/0!</v>
      </c>
      <c r="I199" s="30" t="e">
        <f t="shared" si="90"/>
        <v>#DIV/0!</v>
      </c>
      <c r="J199" s="30" t="e">
        <f t="shared" si="90"/>
        <v>#DIV/0!</v>
      </c>
      <c r="K199" s="30" t="e">
        <f t="shared" si="90"/>
        <v>#DIV/0!</v>
      </c>
      <c r="L199" s="30" t="e">
        <f t="shared" si="90"/>
        <v>#DIV/0!</v>
      </c>
      <c r="M199" s="30" t="e">
        <f t="shared" si="90"/>
        <v>#DIV/0!</v>
      </c>
      <c r="N199" s="30" t="e">
        <f t="shared" si="90"/>
        <v>#DIV/0!</v>
      </c>
      <c r="O199" s="30" t="e">
        <f t="shared" si="90"/>
        <v>#DIV/0!</v>
      </c>
      <c r="P199" s="30" t="e">
        <f t="shared" si="90"/>
        <v>#DIV/0!</v>
      </c>
      <c r="Q199" s="30" t="e">
        <f t="shared" si="90"/>
        <v>#DIV/0!</v>
      </c>
      <c r="R199" s="30" t="e">
        <f t="shared" si="90"/>
        <v>#DIV/0!</v>
      </c>
      <c r="S199" s="30" t="e">
        <f t="shared" si="90"/>
        <v>#DIV/0!</v>
      </c>
      <c r="T199" s="30" t="e">
        <f t="shared" si="90"/>
        <v>#DIV/0!</v>
      </c>
      <c r="U199" s="30" t="e">
        <f t="shared" si="90"/>
        <v>#DIV/0!</v>
      </c>
      <c r="V199" s="30" t="e">
        <f t="shared" si="90"/>
        <v>#DIV/0!</v>
      </c>
      <c r="W199" s="30" t="e">
        <f t="shared" si="90"/>
        <v>#DIV/0!</v>
      </c>
      <c r="X199" s="30" t="e">
        <f t="shared" si="90"/>
        <v>#DIV/0!</v>
      </c>
      <c r="Y199" s="30" t="e">
        <f t="shared" si="90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8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8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8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91">G200/G201</f>
        <v>#DIV/0!</v>
      </c>
      <c r="H203" s="30" t="e">
        <f t="shared" si="91"/>
        <v>#DIV/0!</v>
      </c>
      <c r="I203" s="30" t="e">
        <f t="shared" si="91"/>
        <v>#DIV/0!</v>
      </c>
      <c r="J203" s="30" t="e">
        <f t="shared" si="91"/>
        <v>#DIV/0!</v>
      </c>
      <c r="K203" s="30" t="e">
        <f t="shared" si="91"/>
        <v>#DIV/0!</v>
      </c>
      <c r="L203" s="30" t="e">
        <f t="shared" si="91"/>
        <v>#DIV/0!</v>
      </c>
      <c r="M203" s="30" t="e">
        <f t="shared" si="91"/>
        <v>#DIV/0!</v>
      </c>
      <c r="N203" s="30" t="e">
        <f t="shared" si="91"/>
        <v>#DIV/0!</v>
      </c>
      <c r="O203" s="30" t="e">
        <f t="shared" si="91"/>
        <v>#DIV/0!</v>
      </c>
      <c r="P203" s="30" t="e">
        <f t="shared" si="91"/>
        <v>#DIV/0!</v>
      </c>
      <c r="Q203" s="30" t="e">
        <f t="shared" si="91"/>
        <v>#DIV/0!</v>
      </c>
      <c r="R203" s="30" t="e">
        <f t="shared" si="91"/>
        <v>#DIV/0!</v>
      </c>
      <c r="S203" s="30" t="e">
        <f t="shared" si="91"/>
        <v>#DIV/0!</v>
      </c>
      <c r="T203" s="30" t="e">
        <f t="shared" si="91"/>
        <v>#DIV/0!</v>
      </c>
      <c r="U203" s="30" t="e">
        <f t="shared" si="91"/>
        <v>#DIV/0!</v>
      </c>
      <c r="V203" s="30" t="e">
        <f t="shared" si="91"/>
        <v>#DIV/0!</v>
      </c>
      <c r="W203" s="30" t="e">
        <f t="shared" si="91"/>
        <v>#DIV/0!</v>
      </c>
      <c r="X203" s="30" t="e">
        <f t="shared" si="91"/>
        <v>#DIV/0!</v>
      </c>
      <c r="Y203" s="30" t="e">
        <f t="shared" si="91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8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8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8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8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8"/>
        <v>#DIV/0!</v>
      </c>
      <c r="E209" s="26">
        <f>E207+E205+E202+E198+E194</f>
        <v>0</v>
      </c>
      <c r="F209" s="26">
        <f t="shared" ref="F209:Y209" si="92">F207+F205+F202+F198+F194</f>
        <v>0</v>
      </c>
      <c r="G209" s="26">
        <f t="shared" si="92"/>
        <v>0</v>
      </c>
      <c r="H209" s="26">
        <f t="shared" si="92"/>
        <v>0</v>
      </c>
      <c r="I209" s="26">
        <f t="shared" si="92"/>
        <v>0</v>
      </c>
      <c r="J209" s="26">
        <f t="shared" si="92"/>
        <v>0</v>
      </c>
      <c r="K209" s="26">
        <f t="shared" si="92"/>
        <v>0</v>
      </c>
      <c r="L209" s="26">
        <f t="shared" si="92"/>
        <v>0</v>
      </c>
      <c r="M209" s="26">
        <f t="shared" si="92"/>
        <v>0</v>
      </c>
      <c r="N209" s="26">
        <f t="shared" si="92"/>
        <v>0</v>
      </c>
      <c r="O209" s="26">
        <f t="shared" si="92"/>
        <v>0</v>
      </c>
      <c r="P209" s="26">
        <f t="shared" si="92"/>
        <v>0</v>
      </c>
      <c r="Q209" s="26">
        <f t="shared" si="92"/>
        <v>0</v>
      </c>
      <c r="R209" s="26">
        <f t="shared" si="92"/>
        <v>0</v>
      </c>
      <c r="S209" s="26">
        <f t="shared" si="92"/>
        <v>0</v>
      </c>
      <c r="T209" s="26">
        <f t="shared" si="92"/>
        <v>0</v>
      </c>
      <c r="U209" s="26">
        <f t="shared" si="92"/>
        <v>0</v>
      </c>
      <c r="V209" s="26">
        <f t="shared" si="92"/>
        <v>0</v>
      </c>
      <c r="W209" s="26">
        <f t="shared" si="92"/>
        <v>0</v>
      </c>
      <c r="X209" s="26">
        <f t="shared" si="92"/>
        <v>0</v>
      </c>
      <c r="Y209" s="26">
        <f t="shared" si="92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8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8"/>
        <v>#DIV/0!</v>
      </c>
      <c r="E211" s="54" t="e">
        <f>E209/E210*10</f>
        <v>#DIV/0!</v>
      </c>
      <c r="F211" s="54" t="e">
        <f t="shared" ref="F211:Y211" si="93">F209/F210*10</f>
        <v>#DIV/0!</v>
      </c>
      <c r="G211" s="54" t="e">
        <f t="shared" si="93"/>
        <v>#DIV/0!</v>
      </c>
      <c r="H211" s="54" t="e">
        <f t="shared" si="93"/>
        <v>#DIV/0!</v>
      </c>
      <c r="I211" s="54" t="e">
        <f t="shared" si="93"/>
        <v>#DIV/0!</v>
      </c>
      <c r="J211" s="54" t="e">
        <f t="shared" si="93"/>
        <v>#DIV/0!</v>
      </c>
      <c r="K211" s="54" t="e">
        <f t="shared" si="93"/>
        <v>#DIV/0!</v>
      </c>
      <c r="L211" s="54" t="e">
        <f t="shared" si="93"/>
        <v>#DIV/0!</v>
      </c>
      <c r="M211" s="54" t="e">
        <f t="shared" si="93"/>
        <v>#DIV/0!</v>
      </c>
      <c r="N211" s="54" t="e">
        <f t="shared" si="93"/>
        <v>#DIV/0!</v>
      </c>
      <c r="O211" s="54" t="e">
        <f t="shared" si="93"/>
        <v>#DIV/0!</v>
      </c>
      <c r="P211" s="54" t="e">
        <f t="shared" si="93"/>
        <v>#DIV/0!</v>
      </c>
      <c r="Q211" s="54" t="e">
        <f t="shared" si="93"/>
        <v>#DIV/0!</v>
      </c>
      <c r="R211" s="54" t="e">
        <f t="shared" si="93"/>
        <v>#DIV/0!</v>
      </c>
      <c r="S211" s="54" t="e">
        <f t="shared" si="93"/>
        <v>#DIV/0!</v>
      </c>
      <c r="T211" s="54" t="e">
        <f t="shared" si="93"/>
        <v>#DIV/0!</v>
      </c>
      <c r="U211" s="54" t="e">
        <f t="shared" si="93"/>
        <v>#DIV/0!</v>
      </c>
      <c r="V211" s="54" t="e">
        <f t="shared" si="93"/>
        <v>#DIV/0!</v>
      </c>
      <c r="W211" s="54" t="e">
        <f t="shared" si="93"/>
        <v>#DIV/0!</v>
      </c>
      <c r="X211" s="54" t="e">
        <f t="shared" si="93"/>
        <v>#DIV/0!</v>
      </c>
      <c r="Y211" s="54" t="e">
        <f t="shared" si="93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</row>
    <row r="222" spans="1:25" ht="20.45" hidden="1" customHeight="1" x14ac:dyDescent="0.25">
      <c r="A222" s="132"/>
      <c r="B222" s="133"/>
      <c r="C222" s="133"/>
      <c r="D222" s="133"/>
      <c r="E222" s="133"/>
      <c r="F222" s="133"/>
      <c r="G222" s="133"/>
      <c r="H222" s="133"/>
      <c r="I222" s="133"/>
      <c r="J222" s="13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2021-05-11T05:54:23Z</cp:lastPrinted>
  <dcterms:created xsi:type="dcterms:W3CDTF">2017-06-08T05:54:08Z</dcterms:created>
  <dcterms:modified xsi:type="dcterms:W3CDTF">2021-05-11T05:56:36Z</dcterms:modified>
</cp:coreProperties>
</file>