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оперативка!$A$2:$Y$153</definedName>
  </definedNames>
  <calcPr calcId="145621"/>
</workbook>
</file>

<file path=xl/calcChain.xml><?xml version="1.0" encoding="utf-8"?>
<calcChain xmlns="http://schemas.openxmlformats.org/spreadsheetml/2006/main"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D74" i="1" l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X59" i="1"/>
  <c r="Y59" i="1"/>
  <c r="F59" i="1"/>
  <c r="B59" i="1" l="1"/>
  <c r="B84" i="1" s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C73" i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<sst xmlns="http://schemas.openxmlformats.org/spreadsheetml/2006/main" count="250" uniqueCount="204">
  <si>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</si>
  <si>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</si>
  <si>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</si>
  <si>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</si>
  <si>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</si>
  <si>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</si>
  <si>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</si>
  <si>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</si>
  <si>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</si>
  <si>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</si>
  <si>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</si>
  <si>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</si>
  <si>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</si>
  <si>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</si>
  <si>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</si>
  <si>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</si>
  <si>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</si>
  <si>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</si>
  <si>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</si>
  <si>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</si>
  <si>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</si>
  <si>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</si>
  <si>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</si>
  <si>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</si>
  <si>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</si>
  <si>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</si>
  <si>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</si>
  <si>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</si>
  <si>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</si>
  <si>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</si>
  <si>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</si>
  <si>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</si>
  <si>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</si>
  <si>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</si>
  <si>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</si>
  <si>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</si>
  <si>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</si>
  <si>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</si>
  <si>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</si>
  <si>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</si>
  <si>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</si>
  <si>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</si>
  <si>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</si>
  <si>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</si>
  <si>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</si>
  <si>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</si>
  <si>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</si>
  <si>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</si>
  <si>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</si>
  <si>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</si>
  <si>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</si>
  <si>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</si>
  <si>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</si>
  <si>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</si>
  <si>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</si>
  <si>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</si>
  <si>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</si>
  <si>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</si>
  <si>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</si>
  <si>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</si>
  <si>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</si>
  <si>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</si>
  <si>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</si>
  <si>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</si>
  <si>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</si>
  <si>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</si>
  <si>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</si>
  <si>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</si>
  <si>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</si>
  <si>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</si>
  <si>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</si>
  <si>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</si>
  <si>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</si>
  <si>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</si>
  <si>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</si>
  <si>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</si>
  <si>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</si>
  <si>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</si>
  <si>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</si>
  <si>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</si>
  <si>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</si>
  <si>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</si>
  <si>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</si>
  <si>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</si>
  <si>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</si>
  <si>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</si>
  <si>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</si>
  <si>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</si>
  <si>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</si>
  <si>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</si>
  <si>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</si>
  <si>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</si>
  <si>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</si>
  <si>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</si>
  <si>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</si>
  <si>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</si>
  <si>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</si>
  <si>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</si>
  <si>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</si>
  <si>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</si>
  <si>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</si>
  <si>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</si>
  <si>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</si>
  <si>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</si>
  <si>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</si>
  <si>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</si>
  <si>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</si>
  <si>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</si>
  <si>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</si>
  <si>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</si>
  <si>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</si>
  <si>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</si>
  <si>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</si>
  <si>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</si>
  <si>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</si>
  <si>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</si>
  <si>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</si>
  <si>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</si>
  <si>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</si>
  <si>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</si>
  <si>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</si>
  <si>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</si>
  <si>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</si>
  <si>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</si>
  <si>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</si>
  <si>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</si>
  <si>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</si>
  <si>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</si>
  <si>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</si>
  <si>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</si>
  <si>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</si>
  <si>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</si>
  <si>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</si>
  <si>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</si>
  <si>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</si>
  <si>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</si>
  <si>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</si>
  <si>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</si>
  <si>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</si>
  <si>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</si>
  <si>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</si>
  <si>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</si>
  <si>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</si>
  <si>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</si>
  <si>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</si>
  <si>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</si>
  <si>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</si>
  <si>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</si>
  <si>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</si>
  <si>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</si>
  <si>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</si>
  <si>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</si>
  <si>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</si>
  <si>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</si>
  <si>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</si>
  <si>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</si>
  <si>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</si>
  <si>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</si>
  <si>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</si>
  <si>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</si>
  <si>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</si>
  <si>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</si>
  <si>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</si>
  <si>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</si>
  <si>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</si>
  <si>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</si>
  <si>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</si>
  <si>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</si>
  <si>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</si>
  <si>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</si>
  <si>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</si>
  <si>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</si>
  <si>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</si>
  <si>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</si>
  <si>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</si>
  <si>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</si>
  <si>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</si>
  <si>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</si>
  <si>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</si>
  <si>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</si>
  <si>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</si>
  <si>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</si>
  <si>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</si>
  <si>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</si>
  <si>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</si>
  <si>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</si>
  <si>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</si>
  <si>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</si>
  <si>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</si>
  <si>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</si>
  <si>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</si>
  <si>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</si>
  <si>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</si>
  <si>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</si>
  <si>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</si>
  <si>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</si>
  <si>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</si>
  <si>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</si>
  <si>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</si>
  <si>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</si>
  <si>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</si>
  <si>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</si>
  <si>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</si>
  <si>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27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</si>
</sst>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59" zoomScaleNormal="70" zoomScaleSheetLayoutView="59" zoomScalePageLayoutView="82" workbookViewId="0">
      <pane xSplit="3" ySplit="5" topLeftCell="D47" activePane="bottomRight" state="frozen"/>
      <selection activeCell="A2" sqref="A2"/>
      <selection pane="topRight" activeCell="F2" sqref="F2"/>
      <selection pane="bottomLeft" activeCell="A7" sqref="A7"/>
      <selection pane="bottomRight" activeCell="E50" sqref="E50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8" t="s">
        <v>203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25" customHeight="1" thickBot="1" x14ac:dyDescent="0.35">
      <c r="A4" s="159" t="s">
        <v>3</v>
      </c>
      <c r="B4" s="162" t="s">
        <v>197</v>
      </c>
      <c r="C4" s="165" t="s">
        <v>199</v>
      </c>
      <c r="D4" s="165" t="s">
        <v>198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1:26" s="113" customFormat="1" ht="87" customHeight="1" x14ac:dyDescent="0.25">
      <c r="A5" s="160"/>
      <c r="B5" s="163"/>
      <c r="C5" s="166"/>
      <c r="D5" s="166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113" customFormat="1" ht="70.150000000000006" customHeight="1" thickBot="1" x14ac:dyDescent="0.3">
      <c r="A6" s="161"/>
      <c r="B6" s="164"/>
      <c r="C6" s="167"/>
      <c r="D6" s="167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192432</v>
      </c>
      <c r="C42" s="107">
        <f>SUM(E42:Y42)</f>
        <v>203839</v>
      </c>
      <c r="D42" s="15">
        <f t="shared" ref="D42" si="49">C42/B42</f>
        <v>1.0592780826473767</v>
      </c>
      <c r="E42" s="10">
        <v>9130</v>
      </c>
      <c r="F42" s="10">
        <v>6176</v>
      </c>
      <c r="G42" s="10">
        <v>13630</v>
      </c>
      <c r="H42" s="10">
        <v>12395</v>
      </c>
      <c r="I42" s="10">
        <v>6101</v>
      </c>
      <c r="J42" s="10">
        <v>14442</v>
      </c>
      <c r="K42" s="10">
        <v>10785</v>
      </c>
      <c r="L42" s="10">
        <v>10801</v>
      </c>
      <c r="M42" s="10">
        <v>9940</v>
      </c>
      <c r="N42" s="10">
        <v>3410</v>
      </c>
      <c r="O42" s="10">
        <v>6136</v>
      </c>
      <c r="P42" s="10">
        <v>8648</v>
      </c>
      <c r="Q42" s="10">
        <v>10589</v>
      </c>
      <c r="R42" s="10">
        <v>12604</v>
      </c>
      <c r="S42" s="10">
        <v>12112</v>
      </c>
      <c r="T42" s="10">
        <v>9763</v>
      </c>
      <c r="U42" s="10">
        <v>10200</v>
      </c>
      <c r="V42" s="10">
        <v>2577</v>
      </c>
      <c r="W42" s="10">
        <v>7699</v>
      </c>
      <c r="X42" s="10">
        <v>17451</v>
      </c>
      <c r="Y42" s="10">
        <v>9250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13564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952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0.99303853318952839</v>
      </c>
      <c r="C44" s="132">
        <f>C42/C41</f>
        <v>1.0178565186779385</v>
      </c>
      <c r="D44" s="15"/>
      <c r="E44" s="35">
        <f t="shared" ref="E44:W44" si="50">E42/E41</f>
        <v>0.82178217821782173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1.0610434782608695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0.97728917842924357</v>
      </c>
      <c r="M44" s="35">
        <f t="shared" si="50"/>
        <v>1.1575637591708396</v>
      </c>
      <c r="N44" s="35">
        <f t="shared" si="50"/>
        <v>1.1071428571428572</v>
      </c>
      <c r="O44" s="35">
        <f t="shared" si="50"/>
        <v>0.86703405397767419</v>
      </c>
      <c r="P44" s="35">
        <f t="shared" si="50"/>
        <v>0.99174311926605507</v>
      </c>
      <c r="Q44" s="35">
        <f t="shared" si="50"/>
        <v>1.0049349909841512</v>
      </c>
      <c r="R44" s="35">
        <f t="shared" si="50"/>
        <v>1.0669601286718022</v>
      </c>
      <c r="S44" s="35">
        <f t="shared" si="50"/>
        <v>0.93760644062548382</v>
      </c>
      <c r="T44" s="35">
        <f t="shared" si="50"/>
        <v>0.97933594141839708</v>
      </c>
      <c r="U44" s="35">
        <f t="shared" si="50"/>
        <v>1.1345939933259177</v>
      </c>
      <c r="V44" s="35">
        <f t="shared" si="50"/>
        <v>0.8388671875</v>
      </c>
      <c r="W44" s="35">
        <f t="shared" si="50"/>
        <v>0.98001527494908347</v>
      </c>
      <c r="X44" s="35">
        <f>X42/X41</f>
        <v>1.1017741019003724</v>
      </c>
      <c r="Y44" s="35">
        <f>Y42/Y41</f>
        <v>1.0267510267510267</v>
      </c>
      <c r="Z44" s="21"/>
    </row>
    <row r="45" spans="1:29" s="2" customFormat="1" ht="30" customHeight="1" x14ac:dyDescent="0.25">
      <c r="A45" s="18" t="s">
        <v>166</v>
      </c>
      <c r="B45" s="23">
        <v>77931</v>
      </c>
      <c r="C45" s="107">
        <f>SUM(E45:Y45)</f>
        <v>88606</v>
      </c>
      <c r="D45" s="15"/>
      <c r="E45" s="34">
        <v>4535</v>
      </c>
      <c r="F45" s="34">
        <v>3500</v>
      </c>
      <c r="G45" s="34">
        <v>6396</v>
      </c>
      <c r="H45" s="34">
        <v>4106</v>
      </c>
      <c r="I45" s="34">
        <v>2373</v>
      </c>
      <c r="J45" s="34">
        <v>6500</v>
      </c>
      <c r="K45" s="34">
        <v>5777</v>
      </c>
      <c r="L45" s="34">
        <v>4077</v>
      </c>
      <c r="M45" s="34">
        <v>4649</v>
      </c>
      <c r="N45" s="34">
        <v>905</v>
      </c>
      <c r="O45" s="34">
        <v>2304</v>
      </c>
      <c r="P45" s="34">
        <v>2077</v>
      </c>
      <c r="Q45" s="34">
        <v>6697</v>
      </c>
      <c r="R45" s="34">
        <v>6350</v>
      </c>
      <c r="S45" s="34">
        <v>4577</v>
      </c>
      <c r="T45" s="34">
        <v>2963</v>
      </c>
      <c r="U45" s="34">
        <v>4120</v>
      </c>
      <c r="V45" s="34">
        <v>852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91895</v>
      </c>
      <c r="C46" s="107">
        <f>SUM(E46:Y46)</f>
        <v>92695</v>
      </c>
      <c r="D46" s="15"/>
      <c r="E46" s="26">
        <v>3010</v>
      </c>
      <c r="F46" s="26">
        <v>2450</v>
      </c>
      <c r="G46" s="26">
        <v>5534</v>
      </c>
      <c r="H46" s="26">
        <v>7288</v>
      </c>
      <c r="I46" s="26">
        <v>2995</v>
      </c>
      <c r="J46" s="26">
        <v>6713</v>
      </c>
      <c r="K46" s="26">
        <v>2971</v>
      </c>
      <c r="L46" s="26">
        <v>4932</v>
      </c>
      <c r="M46" s="26">
        <v>4159</v>
      </c>
      <c r="N46" s="26">
        <v>1747</v>
      </c>
      <c r="O46" s="26">
        <v>2928</v>
      </c>
      <c r="P46" s="26">
        <v>5283</v>
      </c>
      <c r="Q46" s="26">
        <v>2936</v>
      </c>
      <c r="R46" s="26">
        <v>5490</v>
      </c>
      <c r="S46" s="26">
        <v>6877</v>
      </c>
      <c r="T46" s="26">
        <v>5589</v>
      </c>
      <c r="U46" s="26">
        <v>5960</v>
      </c>
      <c r="V46" s="26">
        <v>1417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990</v>
      </c>
      <c r="C47" s="107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180</v>
      </c>
      <c r="C48" s="107">
        <f t="shared" si="51"/>
        <v>249</v>
      </c>
      <c r="D48" s="15"/>
      <c r="E48" s="34"/>
      <c r="F48" s="34"/>
      <c r="G48" s="34"/>
      <c r="H48" s="34">
        <v>50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7113</v>
      </c>
      <c r="C49" s="107">
        <f t="shared" si="51"/>
        <v>7172</v>
      </c>
      <c r="D49" s="15"/>
      <c r="E49" s="26">
        <v>270</v>
      </c>
      <c r="F49" s="26"/>
      <c r="G49" s="26">
        <v>230</v>
      </c>
      <c r="H49" s="26">
        <v>517</v>
      </c>
      <c r="I49" s="26">
        <v>115</v>
      </c>
      <c r="J49" s="26">
        <v>250</v>
      </c>
      <c r="K49" s="26">
        <v>220</v>
      </c>
      <c r="L49" s="26">
        <v>408</v>
      </c>
      <c r="M49" s="26">
        <v>913</v>
      </c>
      <c r="N49" s="26">
        <v>79</v>
      </c>
      <c r="O49" s="26">
        <v>100</v>
      </c>
      <c r="P49" s="26">
        <v>365</v>
      </c>
      <c r="Q49" s="26">
        <v>278</v>
      </c>
      <c r="R49" s="26">
        <v>270</v>
      </c>
      <c r="S49" s="26">
        <v>409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55104</v>
      </c>
      <c r="C50" s="107">
        <f t="shared" ref="C50:C60" si="52">SUM(E50:Y50)</f>
        <v>51081</v>
      </c>
      <c r="D50" s="15"/>
      <c r="E50" s="34">
        <v>1014</v>
      </c>
      <c r="F50" s="34">
        <v>950</v>
      </c>
      <c r="G50" s="34">
        <v>5660</v>
      </c>
      <c r="H50" s="34">
        <v>4726</v>
      </c>
      <c r="I50" s="34">
        <v>1620</v>
      </c>
      <c r="J50" s="34">
        <v>2890</v>
      </c>
      <c r="K50" s="34">
        <v>2050</v>
      </c>
      <c r="L50" s="34"/>
      <c r="M50" s="34">
        <v>2820</v>
      </c>
      <c r="N50" s="34">
        <v>1400</v>
      </c>
      <c r="O50" s="34"/>
      <c r="P50" s="34">
        <v>2088</v>
      </c>
      <c r="Q50" s="34">
        <v>6499</v>
      </c>
      <c r="R50" s="34"/>
      <c r="S50" s="34">
        <v>5341</v>
      </c>
      <c r="T50" s="34">
        <v>3019</v>
      </c>
      <c r="U50" s="34"/>
      <c r="V50" s="34">
        <v>1160</v>
      </c>
      <c r="W50" s="34">
        <v>1630</v>
      </c>
      <c r="X50" s="34">
        <v>5464</v>
      </c>
      <c r="Y50" s="34">
        <v>2750</v>
      </c>
      <c r="Z50" s="21"/>
    </row>
    <row r="51" spans="1:26" s="2" customFormat="1" ht="35.1" customHeight="1" outlineLevel="1" x14ac:dyDescent="0.25">
      <c r="A51" s="17" t="s">
        <v>169</v>
      </c>
      <c r="B51" s="23">
        <v>26809</v>
      </c>
      <c r="C51" s="107">
        <f t="shared" si="52"/>
        <v>30541</v>
      </c>
      <c r="D51" s="15"/>
      <c r="E51" s="34"/>
      <c r="F51" s="34">
        <v>950</v>
      </c>
      <c r="G51" s="34">
        <v>6720</v>
      </c>
      <c r="H51" s="34">
        <v>50</v>
      </c>
      <c r="I51" s="34">
        <v>400</v>
      </c>
      <c r="J51" s="34">
        <v>850</v>
      </c>
      <c r="K51" s="34">
        <v>2050</v>
      </c>
      <c r="L51" s="34"/>
      <c r="M51" s="34">
        <v>750</v>
      </c>
      <c r="N51" s="34">
        <v>1400</v>
      </c>
      <c r="O51" s="34"/>
      <c r="P51" s="34">
        <v>2088</v>
      </c>
      <c r="Q51" s="34">
        <v>5430</v>
      </c>
      <c r="R51" s="34"/>
      <c r="S51" s="34"/>
      <c r="T51" s="34"/>
      <c r="U51" s="34"/>
      <c r="V51" s="34">
        <v>654</v>
      </c>
      <c r="W51" s="34">
        <v>1630</v>
      </c>
      <c r="X51" s="34">
        <v>5399</v>
      </c>
      <c r="Y51" s="34">
        <v>2170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3567</v>
      </c>
      <c r="C53" s="107">
        <f t="shared" si="52"/>
        <v>3642</v>
      </c>
      <c r="D53" s="15">
        <f t="shared" ref="D53:D57" si="53">C53/B53</f>
        <v>1.0210260723296889</v>
      </c>
      <c r="E53" s="34">
        <v>87</v>
      </c>
      <c r="F53" s="34">
        <v>63</v>
      </c>
      <c r="G53" s="34">
        <v>600</v>
      </c>
      <c r="H53" s="34">
        <v>276</v>
      </c>
      <c r="I53" s="34">
        <v>3</v>
      </c>
      <c r="J53" s="34">
        <v>140</v>
      </c>
      <c r="K53" s="34">
        <v>691</v>
      </c>
      <c r="L53" s="34">
        <v>575</v>
      </c>
      <c r="M53" s="34">
        <v>186</v>
      </c>
      <c r="N53" s="34">
        <v>8.5</v>
      </c>
      <c r="O53" s="34">
        <v>134</v>
      </c>
      <c r="P53" s="34">
        <v>113</v>
      </c>
      <c r="Q53" s="34">
        <v>52</v>
      </c>
      <c r="R53" s="34">
        <v>200</v>
      </c>
      <c r="S53" s="34">
        <v>108</v>
      </c>
      <c r="T53" s="34">
        <v>21</v>
      </c>
      <c r="U53" s="34">
        <v>101</v>
      </c>
      <c r="V53" s="34">
        <v>3.5</v>
      </c>
      <c r="W53" s="34">
        <v>42</v>
      </c>
      <c r="X53" s="34">
        <v>238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424</v>
      </c>
      <c r="C57" s="128">
        <f t="shared" si="52"/>
        <v>385.47999999999996</v>
      </c>
      <c r="D57" s="9">
        <f t="shared" si="53"/>
        <v>0.90915094339622637</v>
      </c>
      <c r="E57" s="26">
        <v>17</v>
      </c>
      <c r="F57" s="26"/>
      <c r="G57" s="26">
        <v>90</v>
      </c>
      <c r="H57" s="26"/>
      <c r="I57" s="26"/>
      <c r="J57" s="26">
        <v>6</v>
      </c>
      <c r="K57" s="26">
        <v>54</v>
      </c>
      <c r="L57" s="26">
        <v>29.2</v>
      </c>
      <c r="M57" s="26">
        <v>18</v>
      </c>
      <c r="N57" s="54"/>
      <c r="O57" s="26">
        <v>9</v>
      </c>
      <c r="P57" s="26">
        <v>35</v>
      </c>
      <c r="Q57" s="26"/>
      <c r="R57" s="26">
        <v>0.28000000000000003</v>
      </c>
      <c r="S57" s="26">
        <v>15</v>
      </c>
      <c r="T57" s="26">
        <v>21</v>
      </c>
      <c r="U57" s="26"/>
      <c r="V57" s="26">
        <v>15</v>
      </c>
      <c r="W57" s="26">
        <v>14</v>
      </c>
      <c r="X57" s="26">
        <v>62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495</v>
      </c>
      <c r="D58" s="9">
        <f t="shared" ref="D58:D59" si="55">C58/B58</f>
        <v>1.064516129032258</v>
      </c>
      <c r="E58" s="26"/>
      <c r="F58" s="26"/>
      <c r="G58" s="26">
        <v>441</v>
      </c>
      <c r="H58" s="54"/>
      <c r="I58" s="26"/>
      <c r="J58" s="26"/>
      <c r="K58" s="26"/>
      <c r="L58" s="26">
        <v>11</v>
      </c>
      <c r="M58" s="54"/>
      <c r="N58" s="54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12417</v>
      </c>
      <c r="C59" s="128">
        <f t="shared" si="52"/>
        <v>17185</v>
      </c>
      <c r="D59" s="9">
        <f t="shared" si="55"/>
        <v>1.3839896915519045</v>
      </c>
      <c r="E59" s="26"/>
      <c r="F59" s="26">
        <f>F60+F63+F64+F66+F69+F70+F71</f>
        <v>263</v>
      </c>
      <c r="G59" s="26">
        <f t="shared" ref="G59:Y59" si="56">G60+G63+G64+G66+G69+G70+G71</f>
        <v>890</v>
      </c>
      <c r="H59" s="26">
        <f t="shared" si="56"/>
        <v>921</v>
      </c>
      <c r="I59" s="26">
        <f t="shared" si="56"/>
        <v>685</v>
      </c>
      <c r="J59" s="26">
        <f t="shared" si="56"/>
        <v>4100</v>
      </c>
      <c r="K59" s="26">
        <f t="shared" si="56"/>
        <v>264</v>
      </c>
      <c r="L59" s="26">
        <f t="shared" si="56"/>
        <v>520</v>
      </c>
      <c r="M59" s="26">
        <f t="shared" si="56"/>
        <v>791</v>
      </c>
      <c r="N59" s="26">
        <f t="shared" si="56"/>
        <v>0</v>
      </c>
      <c r="O59" s="26">
        <f t="shared" si="56"/>
        <v>0</v>
      </c>
      <c r="P59" s="26">
        <f t="shared" si="56"/>
        <v>197</v>
      </c>
      <c r="Q59" s="26">
        <f t="shared" si="56"/>
        <v>2126</v>
      </c>
      <c r="R59" s="26">
        <f t="shared" si="56"/>
        <v>10</v>
      </c>
      <c r="S59" s="26">
        <f t="shared" si="56"/>
        <v>1787</v>
      </c>
      <c r="T59" s="26">
        <f t="shared" si="56"/>
        <v>40</v>
      </c>
      <c r="U59" s="26">
        <f t="shared" si="56"/>
        <v>1923</v>
      </c>
      <c r="V59" s="26">
        <f t="shared" si="56"/>
        <v>600</v>
      </c>
      <c r="W59" s="26">
        <f t="shared" si="56"/>
        <v>1036</v>
      </c>
      <c r="X59" s="26">
        <f t="shared" si="56"/>
        <v>1032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656</v>
      </c>
      <c r="D60" s="15">
        <f t="shared" ref="D60:D89" si="57">C60/B60</f>
        <v>1.4577777777777778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4634</v>
      </c>
      <c r="C63" s="107">
        <f t="shared" si="58"/>
        <v>5199</v>
      </c>
      <c r="D63" s="15">
        <f t="shared" si="57"/>
        <v>1.1219249028916702</v>
      </c>
      <c r="E63" s="37"/>
      <c r="F63" s="37">
        <v>200</v>
      </c>
      <c r="G63" s="37"/>
      <c r="H63" s="37"/>
      <c r="I63" s="37"/>
      <c r="J63" s="37">
        <v>600</v>
      </c>
      <c r="K63" s="37">
        <v>100</v>
      </c>
      <c r="L63" s="37">
        <v>85</v>
      </c>
      <c r="M63" s="37"/>
      <c r="N63" s="37"/>
      <c r="O63" s="37"/>
      <c r="P63" s="37">
        <v>197</v>
      </c>
      <c r="Q63" s="37">
        <v>560</v>
      </c>
      <c r="R63" s="37"/>
      <c r="S63" s="37">
        <v>1150</v>
      </c>
      <c r="T63" s="37"/>
      <c r="U63" s="37">
        <v>30</v>
      </c>
      <c r="V63" s="37">
        <v>600</v>
      </c>
      <c r="W63" s="37">
        <v>966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3613</v>
      </c>
      <c r="C64" s="107">
        <f t="shared" si="58"/>
        <v>5442</v>
      </c>
      <c r="D64" s="15">
        <f t="shared" si="57"/>
        <v>1.5062275117630777</v>
      </c>
      <c r="E64" s="37"/>
      <c r="F64" s="37">
        <v>25</v>
      </c>
      <c r="G64" s="37"/>
      <c r="H64" s="37">
        <v>530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/>
      <c r="R64" s="37">
        <v>10</v>
      </c>
      <c r="S64" s="37">
        <v>550</v>
      </c>
      <c r="T64" s="37">
        <v>10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6479</v>
      </c>
      <c r="C65" s="107">
        <f t="shared" si="58"/>
        <v>8606</v>
      </c>
      <c r="D65" s="15">
        <f t="shared" si="57"/>
        <v>1.3282914029942892</v>
      </c>
      <c r="E65" s="37"/>
      <c r="F65" s="37">
        <v>200</v>
      </c>
      <c r="G65" s="37">
        <v>920</v>
      </c>
      <c r="H65" s="37">
        <v>1170</v>
      </c>
      <c r="I65" s="37">
        <v>245</v>
      </c>
      <c r="J65" s="37">
        <v>150</v>
      </c>
      <c r="K65" s="37">
        <v>148</v>
      </c>
      <c r="L65" s="37">
        <v>699</v>
      </c>
      <c r="M65" s="37">
        <v>90</v>
      </c>
      <c r="N65" s="37">
        <v>200</v>
      </c>
      <c r="O65" s="37">
        <v>265</v>
      </c>
      <c r="P65" s="37">
        <v>301</v>
      </c>
      <c r="Q65" s="37">
        <v>168</v>
      </c>
      <c r="R65" s="37">
        <v>110</v>
      </c>
      <c r="S65" s="37">
        <v>293</v>
      </c>
      <c r="T65" s="37">
        <v>1176</v>
      </c>
      <c r="U65" s="37">
        <v>290</v>
      </c>
      <c r="V65" s="37"/>
      <c r="W65" s="37">
        <v>294</v>
      </c>
      <c r="X65" s="37">
        <v>1137</v>
      </c>
      <c r="Y65" s="37">
        <v>750</v>
      </c>
      <c r="Z65" s="21"/>
    </row>
    <row r="66" spans="1:26" s="2" customFormat="1" ht="35.1" customHeight="1" x14ac:dyDescent="0.25">
      <c r="A66" s="18" t="s">
        <v>67</v>
      </c>
      <c r="B66" s="23">
        <v>1600</v>
      </c>
      <c r="C66" s="107">
        <f t="shared" si="58"/>
        <v>2845</v>
      </c>
      <c r="D66" s="15">
        <f t="shared" si="57"/>
        <v>1.778125</v>
      </c>
      <c r="E66" s="37"/>
      <c r="F66" s="37"/>
      <c r="G66" s="37">
        <v>540</v>
      </c>
      <c r="H66" s="37"/>
      <c r="I66" s="37"/>
      <c r="J66" s="37">
        <v>600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15003</v>
      </c>
      <c r="C67" s="107">
        <f t="shared" si="58"/>
        <v>15940</v>
      </c>
      <c r="D67" s="15">
        <f t="shared" ref="D67:D74" si="59">C67/B67</f>
        <v>1.0624541758315003</v>
      </c>
      <c r="E67" s="37"/>
      <c r="F67" s="37">
        <v>38</v>
      </c>
      <c r="G67" s="37">
        <v>1720</v>
      </c>
      <c r="H67" s="37">
        <v>921</v>
      </c>
      <c r="I67" s="37">
        <v>792</v>
      </c>
      <c r="J67" s="37">
        <v>2800</v>
      </c>
      <c r="K67" s="37">
        <v>165</v>
      </c>
      <c r="L67" s="37">
        <v>1734</v>
      </c>
      <c r="M67" s="37">
        <v>91</v>
      </c>
      <c r="N67" s="37">
        <v>38</v>
      </c>
      <c r="O67" s="37">
        <v>126</v>
      </c>
      <c r="P67" s="37">
        <v>693</v>
      </c>
      <c r="Q67" s="37">
        <v>1032</v>
      </c>
      <c r="R67" s="37">
        <v>269</v>
      </c>
      <c r="S67" s="37">
        <v>285</v>
      </c>
      <c r="T67" s="37">
        <v>645</v>
      </c>
      <c r="U67" s="37">
        <v>30</v>
      </c>
      <c r="V67" s="37">
        <v>48</v>
      </c>
      <c r="W67" s="37">
        <v>56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5826</v>
      </c>
      <c r="C68" s="107">
        <f t="shared" si="58"/>
        <v>4612</v>
      </c>
      <c r="D68" s="15">
        <f t="shared" si="59"/>
        <v>0.79162375557844145</v>
      </c>
      <c r="E68" s="37"/>
      <c r="F68" s="37"/>
      <c r="G68" s="37">
        <v>560</v>
      </c>
      <c r="H68" s="37">
        <v>437</v>
      </c>
      <c r="I68" s="37">
        <v>120</v>
      </c>
      <c r="J68" s="37">
        <v>240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110</v>
      </c>
      <c r="R68" s="37">
        <v>577</v>
      </c>
      <c r="S68" s="37">
        <v>179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customHeight="1" x14ac:dyDescent="0.25">
      <c r="A69" s="18" t="s">
        <v>70</v>
      </c>
      <c r="B69" s="23">
        <v>354</v>
      </c>
      <c r="C69" s="107">
        <f t="shared" si="58"/>
        <v>265</v>
      </c>
      <c r="D69" s="15">
        <f t="shared" si="59"/>
        <v>0.74858757062146897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757</v>
      </c>
      <c r="C70" s="107">
        <f t="shared" si="58"/>
        <v>1776</v>
      </c>
      <c r="D70" s="15">
        <f t="shared" si="59"/>
        <v>2.3461030383091148</v>
      </c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1566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1363</v>
      </c>
      <c r="C71" s="107">
        <f t="shared" si="58"/>
        <v>1002</v>
      </c>
      <c r="D71" s="15">
        <f t="shared" si="59"/>
        <v>0.73514306676449015</v>
      </c>
      <c r="E71" s="37"/>
      <c r="F71" s="37"/>
      <c r="G71" s="37">
        <v>50</v>
      </c>
      <c r="H71" s="37">
        <v>342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96</v>
      </c>
      <c r="C73" s="107">
        <f t="shared" si="58"/>
        <v>99.78</v>
      </c>
      <c r="D73" s="15"/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97</v>
      </c>
      <c r="C75" s="107">
        <f>SUM(E75:Y75)</f>
        <v>93.78</v>
      </c>
      <c r="D75" s="15"/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28</v>
      </c>
      <c r="S75" s="37">
        <v>15.78</v>
      </c>
      <c r="T75" s="37"/>
      <c r="U75" s="37"/>
      <c r="V75" s="37"/>
      <c r="W75" s="37">
        <v>34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5">
        <f t="shared" ref="C82" si="60">SUM(E82:Y82)</f>
        <v>1437</v>
      </c>
      <c r="D82" s="15"/>
      <c r="E82" s="99">
        <f>(E42-E83)</f>
        <v>0</v>
      </c>
      <c r="F82" s="115">
        <f t="shared" ref="F82:Y82" si="61">(F42-F83)</f>
        <v>0</v>
      </c>
      <c r="G82" s="115">
        <f t="shared" si="61"/>
        <v>0</v>
      </c>
      <c r="H82" s="115">
        <f t="shared" si="61"/>
        <v>0</v>
      </c>
      <c r="I82" s="115">
        <f t="shared" si="61"/>
        <v>0</v>
      </c>
      <c r="J82" s="115">
        <f t="shared" si="61"/>
        <v>0</v>
      </c>
      <c r="K82" s="115">
        <f t="shared" si="61"/>
        <v>0</v>
      </c>
      <c r="L82" s="115">
        <f t="shared" si="61"/>
        <v>0</v>
      </c>
      <c r="M82" s="115">
        <f t="shared" si="61"/>
        <v>90</v>
      </c>
      <c r="N82" s="115">
        <f t="shared" si="61"/>
        <v>5</v>
      </c>
      <c r="O82" s="115">
        <f t="shared" si="61"/>
        <v>0</v>
      </c>
      <c r="P82" s="115">
        <f t="shared" si="61"/>
        <v>90</v>
      </c>
      <c r="Q82" s="115">
        <f t="shared" si="61"/>
        <v>0</v>
      </c>
      <c r="R82" s="115">
        <f t="shared" si="61"/>
        <v>160</v>
      </c>
      <c r="S82" s="115">
        <f t="shared" si="61"/>
        <v>384</v>
      </c>
      <c r="T82" s="115">
        <f t="shared" si="61"/>
        <v>257</v>
      </c>
      <c r="U82" s="115">
        <f t="shared" si="61"/>
        <v>0</v>
      </c>
      <c r="V82" s="115">
        <f t="shared" si="61"/>
        <v>176</v>
      </c>
      <c r="W82" s="115">
        <f t="shared" si="61"/>
        <v>46</v>
      </c>
      <c r="X82" s="115">
        <f t="shared" si="61"/>
        <v>0</v>
      </c>
      <c r="Y82" s="115">
        <f t="shared" si="61"/>
        <v>229</v>
      </c>
    </row>
    <row r="83" spans="1:26" ht="30" hidden="1" customHeight="1" x14ac:dyDescent="0.25">
      <c r="A83" s="13" t="s">
        <v>80</v>
      </c>
      <c r="B83" s="23"/>
      <c r="C83" s="107">
        <f>SUM(E83:Y83)</f>
        <v>202402</v>
      </c>
      <c r="D83" s="15"/>
      <c r="E83" s="114">
        <v>9130</v>
      </c>
      <c r="F83" s="114">
        <v>6176</v>
      </c>
      <c r="G83" s="114">
        <v>13630</v>
      </c>
      <c r="H83" s="114">
        <v>12395</v>
      </c>
      <c r="I83" s="114">
        <v>6101</v>
      </c>
      <c r="J83" s="114">
        <v>14442</v>
      </c>
      <c r="K83" s="114">
        <v>10785</v>
      </c>
      <c r="L83" s="114">
        <v>10801</v>
      </c>
      <c r="M83" s="114">
        <v>9850</v>
      </c>
      <c r="N83" s="114">
        <v>3405</v>
      </c>
      <c r="O83" s="114">
        <v>6136</v>
      </c>
      <c r="P83" s="114">
        <v>8558</v>
      </c>
      <c r="Q83" s="114">
        <v>10589</v>
      </c>
      <c r="R83" s="114">
        <v>12444</v>
      </c>
      <c r="S83" s="114">
        <v>11728</v>
      </c>
      <c r="T83" s="114">
        <v>9506</v>
      </c>
      <c r="U83" s="114">
        <v>10200</v>
      </c>
      <c r="V83" s="114">
        <v>2401</v>
      </c>
      <c r="W83" s="114">
        <v>7653</v>
      </c>
      <c r="X83" s="114">
        <v>17451</v>
      </c>
      <c r="Y83" s="114">
        <v>9021</v>
      </c>
      <c r="Z83" s="20"/>
    </row>
    <row r="84" spans="1:26" ht="30" hidden="1" customHeight="1" x14ac:dyDescent="0.25">
      <c r="A84" s="13" t="s">
        <v>202</v>
      </c>
      <c r="B84" s="107">
        <f>B42+B53+B57+B58+B59+B65+B67+B68</f>
        <v>236613</v>
      </c>
      <c r="C84" s="107">
        <f>C42+C53+C57+C58+C59+C65+C67+C68</f>
        <v>254704.48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customHeight="1" outlineLevel="1" x14ac:dyDescent="0.2">
      <c r="A185" s="32" t="s">
        <v>128</v>
      </c>
      <c r="B185" s="27"/>
      <c r="C185" s="128">
        <f>SUM(E185:Y185)</f>
        <v>155</v>
      </c>
      <c r="D185" s="15" t="e">
        <f t="shared" si="86"/>
        <v>#DIV/0!</v>
      </c>
      <c r="E185" s="37"/>
      <c r="F185" s="37"/>
      <c r="G185" s="37">
        <v>70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>
        <v>85</v>
      </c>
      <c r="U185" s="37"/>
      <c r="V185" s="37"/>
      <c r="W185" s="37"/>
      <c r="X185" s="37"/>
      <c r="Y185" s="37"/>
    </row>
    <row r="186" spans="1:35" s="50" customFormat="1" ht="30" hidden="1" customHeight="1" x14ac:dyDescent="0.2">
      <c r="A186" s="11" t="s">
        <v>129</v>
      </c>
      <c r="B186" s="52"/>
      <c r="C186" s="148">
        <f>C185/C184</f>
        <v>1.5333175055397277E-3</v>
      </c>
      <c r="D186" s="15" t="e">
        <f t="shared" si="86"/>
        <v>#DIV/0!</v>
      </c>
      <c r="E186" s="73">
        <f t="shared" ref="E186:Y186" si="88">E185/E184</f>
        <v>0</v>
      </c>
      <c r="F186" s="73">
        <f t="shared" si="88"/>
        <v>0</v>
      </c>
      <c r="G186" s="73">
        <f t="shared" si="88"/>
        <v>1.3471901462663588E-2</v>
      </c>
      <c r="H186" s="73">
        <f t="shared" si="88"/>
        <v>0</v>
      </c>
      <c r="I186" s="73">
        <f t="shared" si="88"/>
        <v>0</v>
      </c>
      <c r="J186" s="73">
        <f t="shared" si="88"/>
        <v>0</v>
      </c>
      <c r="K186" s="73">
        <f t="shared" si="88"/>
        <v>0</v>
      </c>
      <c r="L186" s="73">
        <f t="shared" si="88"/>
        <v>0</v>
      </c>
      <c r="M186" s="73">
        <f t="shared" si="88"/>
        <v>0</v>
      </c>
      <c r="N186" s="73">
        <f t="shared" si="88"/>
        <v>0</v>
      </c>
      <c r="O186" s="73">
        <f t="shared" si="88"/>
        <v>0</v>
      </c>
      <c r="P186" s="73">
        <f t="shared" si="88"/>
        <v>0</v>
      </c>
      <c r="Q186" s="73">
        <f t="shared" si="88"/>
        <v>0</v>
      </c>
      <c r="R186" s="73">
        <f t="shared" si="88"/>
        <v>0</v>
      </c>
      <c r="S186" s="73">
        <f t="shared" si="88"/>
        <v>0</v>
      </c>
      <c r="T186" s="73">
        <f t="shared" si="88"/>
        <v>1.6855046599246481E-2</v>
      </c>
      <c r="U186" s="73">
        <f t="shared" si="88"/>
        <v>0</v>
      </c>
      <c r="V186" s="73">
        <f t="shared" si="88"/>
        <v>0</v>
      </c>
      <c r="W186" s="73">
        <f t="shared" si="88"/>
        <v>0</v>
      </c>
      <c r="X186" s="73">
        <f t="shared" si="88"/>
        <v>0</v>
      </c>
      <c r="Y186" s="73">
        <f t="shared" si="88"/>
        <v>0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128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128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128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</row>
    <row r="221" spans="1:25" ht="20.45" hidden="1" customHeight="1" x14ac:dyDescent="0.25">
      <c r="A221" s="173"/>
      <c r="B221" s="174"/>
      <c r="C221" s="174"/>
      <c r="D221" s="174"/>
      <c r="E221" s="174"/>
      <c r="F221" s="174"/>
      <c r="G221" s="174"/>
      <c r="H221" s="174"/>
      <c r="I221" s="174"/>
      <c r="J221" s="17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  <row r="239" spans="1:25" hidden="1" x14ac:dyDescent="0.25"/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2021-05-27T14:29:42Z</cp:lastPrinted>
  <dcterms:created xsi:type="dcterms:W3CDTF">2017-06-08T05:54:08Z</dcterms:created>
  <dcterms:modified xsi:type="dcterms:W3CDTF">2021-05-27T14:39:18Z</dcterms:modified>
</cp:coreProperties>
</file>