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Лист1!$J$7</definedName>
    <definedName name="OLE_LINK3" localSheetId="0">Лист1!$H$7</definedName>
    <definedName name="OLE_LINK7" localSheetId="0">Лист1!$K$7</definedName>
    <definedName name="_xlnm.Print_Area" localSheetId="0">Лист1!$A$1:$E$32</definedName>
  </definedNames>
  <calcPr calcId="125725"/>
</workbook>
</file>

<file path=xl/calcChain.xml><?xml version="1.0" encoding="utf-8"?>
<calcChain xmlns="http://schemas.openxmlformats.org/spreadsheetml/2006/main">
  <c r="C32" i="1"/>
  <c r="C31"/>
  <c r="C17"/>
  <c r="C18"/>
  <c r="C19"/>
  <c r="C20"/>
  <c r="C21"/>
  <c r="C16"/>
  <c r="C7"/>
  <c r="C8"/>
  <c r="C9"/>
  <c r="C10"/>
  <c r="C6"/>
  <c r="D13" l="1"/>
  <c r="E13"/>
  <c r="C13" s="1"/>
  <c r="D27" s="1"/>
  <c r="E24"/>
  <c r="D24"/>
  <c r="C24" l="1"/>
  <c r="E27" s="1"/>
  <c r="C27" s="1"/>
</calcChain>
</file>

<file path=xl/sharedStrings.xml><?xml version="1.0" encoding="utf-8"?>
<sst xmlns="http://schemas.openxmlformats.org/spreadsheetml/2006/main" count="24" uniqueCount="23">
  <si>
    <t>Оценка степени достижения задач муниципальной программы</t>
  </si>
  <si>
    <t>Оценка среднего значения достижения задач муниципальной программы</t>
  </si>
  <si>
    <t xml:space="preserve">Совершенствование  системы  муниципального мониторинга муниципальной земель, обеспечивающей реализацию государственной программы политики в области рационального использования и охраны земель
</t>
  </si>
  <si>
    <t>Обеспечение безопасности гидротехнических сооружений</t>
  </si>
  <si>
    <t xml:space="preserve">Обеспечение внесения в государственный кадастр муниципальной недвижимости сведений об ограничениях, связанных с программы особыми условиями использования особо охраняемых природных территорий
</t>
  </si>
  <si>
    <t>Охрана водных объектов и увеличение их пропускной способности</t>
  </si>
  <si>
    <t>Предотвращение негативного воздействия вод</t>
  </si>
  <si>
    <t>Обеспечение безаварийной эксплуатации гидротехнических сооружений за счет проведения ремонтно-восстановительных мероприятий</t>
  </si>
  <si>
    <t>Защита населенных пунктов, объектов экономики и социальной инфраструктуры от подтопления и затопления за счет строительства новых и реконструкции существующих защитных сооружений</t>
  </si>
  <si>
    <t>Обеспечение снижения негативного воздействия хозяйственной и иной деятельности на окружающую среду</t>
  </si>
  <si>
    <t>Обеспечение защищенности населения и объектов экономики от негативного воздействия вод</t>
  </si>
  <si>
    <t>Сохранение биологического разнообразия на территории Мариинско-Посадского района Чувашской Республики</t>
  </si>
  <si>
    <t>Повышение уровня экологической безопасности и улучшение состояния окружающей среды</t>
  </si>
  <si>
    <t>n</t>
  </si>
  <si>
    <t>Оценка среднего значения достижения целей муниципальной программы</t>
  </si>
  <si>
    <t>Развитие и совершенствование системы государственного экологического мониторинга (государственного мониторинга окружающей среды)</t>
  </si>
  <si>
    <t>Оценка эффективности муниципальной  программы «Развитие потенциала природно-сырьевых ресурсов и повышение экологической безопасности на 2014-2020 годы" Мариинско-Посадского района за 2018 год</t>
  </si>
  <si>
    <t>Оценка степени достижения целей муниципальной программы</t>
  </si>
  <si>
    <t>Оценка степени эффективности использования бюджетных средств</t>
  </si>
  <si>
    <t>Сравнение среднего значения достижения цели муниципальной Программы со средним значением достижения задач муниципальной Программы</t>
  </si>
  <si>
    <t>Так как разница между средним значением достижения цели Программы и средним значением достижения задач Программы составляет не более 10%, то показатели задач в полной мере способствуют достижению цели Программы</t>
  </si>
  <si>
    <t>Приложение № 1</t>
  </si>
  <si>
    <t>Рекультивация действующего полигона твердых коммунальных отходов (городская санкционированная свалка твердых коммунальных отходов)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</si>
</sst>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1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0" fontId="3" fillId="0" borderId="1" xfId="2" applyNumberFormat="1" applyFont="1" applyFill="1" applyBorder="1" applyAlignment="1">
      <alignment horizontal="center" vertical="center"/>
    </xf>
    <xf numFmtId="9" fontId="3" fillId="0" borderId="1" xfId="2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9" fontId="2" fillId="0" borderId="2" xfId="0" applyNumberFormat="1" applyFont="1" applyFill="1" applyBorder="1" applyAlignment="1">
      <alignment horizontal="center" vertical="center"/>
    </xf>
    <xf numFmtId="9" fontId="2" fillId="0" borderId="3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9" fontId="3" fillId="0" borderId="2" xfId="2" applyFont="1" applyFill="1" applyBorder="1" applyAlignment="1">
      <alignment horizontal="center" vertical="center"/>
    </xf>
    <xf numFmtId="9" fontId="3" fillId="0" borderId="3" xfId="2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2" fillId="2" borderId="1" xfId="2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904875</xdr:colOff>
      <xdr:row>27</xdr:row>
      <xdr:rowOff>161925</xdr:rowOff>
    </xdr:from>
    <xdr:to>
      <xdr:col>4</xdr:col>
      <xdr:colOff>400050</xdr:colOff>
      <xdr:row>29</xdr:row>
      <xdr:rowOff>41139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29350" y="12411075"/>
          <a:ext cx="1590675" cy="5364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914401</xdr:colOff>
      <xdr:row>12</xdr:row>
      <xdr:rowOff>542925</xdr:rowOff>
    </xdr:from>
    <xdr:to>
      <xdr:col>4</xdr:col>
      <xdr:colOff>400051</xdr:colOff>
      <xdr:row>14</xdr:row>
      <xdr:rowOff>38100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38876" y="4686300"/>
          <a:ext cx="15811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933451</xdr:colOff>
      <xdr:row>21</xdr:row>
      <xdr:rowOff>19051</xdr:rowOff>
    </xdr:from>
    <xdr:to>
      <xdr:col>4</xdr:col>
      <xdr:colOff>447675</xdr:colOff>
      <xdr:row>22</xdr:row>
      <xdr:rowOff>45478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6" y="9696451"/>
          <a:ext cx="1609724" cy="4931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3400425</xdr:colOff>
      <xdr:row>3</xdr:row>
      <xdr:rowOff>47625</xdr:rowOff>
    </xdr:from>
    <xdr:to>
      <xdr:col>7</xdr:col>
      <xdr:colOff>257175</xdr:colOff>
      <xdr:row>4</xdr:row>
      <xdr:rowOff>133350</xdr:rowOff>
    </xdr:to>
    <xdr:pic>
      <xdr:nvPicPr>
        <xdr:cNvPr id="10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010025" y="1047750"/>
          <a:ext cx="5934075" cy="5524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2295525</xdr:colOff>
      <xdr:row>4</xdr:row>
      <xdr:rowOff>28575</xdr:rowOff>
    </xdr:from>
    <xdr:to>
      <xdr:col>5</xdr:col>
      <xdr:colOff>371475</xdr:colOff>
      <xdr:row>5</xdr:row>
      <xdr:rowOff>104775</xdr:rowOff>
    </xdr:to>
    <xdr:pic>
      <xdr:nvPicPr>
        <xdr:cNvPr id="10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905125" y="1066800"/>
          <a:ext cx="5934075" cy="323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3371850</xdr:colOff>
      <xdr:row>4</xdr:row>
      <xdr:rowOff>19050</xdr:rowOff>
    </xdr:from>
    <xdr:to>
      <xdr:col>7</xdr:col>
      <xdr:colOff>228600</xdr:colOff>
      <xdr:row>5</xdr:row>
      <xdr:rowOff>104775</xdr:rowOff>
    </xdr:to>
    <xdr:pic>
      <xdr:nvPicPr>
        <xdr:cNvPr id="10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981450" y="1057275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4419600</xdr:colOff>
      <xdr:row>4</xdr:row>
      <xdr:rowOff>19050</xdr:rowOff>
    </xdr:from>
    <xdr:to>
      <xdr:col>9</xdr:col>
      <xdr:colOff>57150</xdr:colOff>
      <xdr:row>5</xdr:row>
      <xdr:rowOff>85725</xdr:rowOff>
    </xdr:to>
    <xdr:pic>
      <xdr:nvPicPr>
        <xdr:cNvPr id="10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5029200" y="1438275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3238501</xdr:colOff>
      <xdr:row>10</xdr:row>
      <xdr:rowOff>142875</xdr:rowOff>
    </xdr:from>
    <xdr:to>
      <xdr:col>8</xdr:col>
      <xdr:colOff>19050</xdr:colOff>
      <xdr:row>11</xdr:row>
      <xdr:rowOff>131330</xdr:rowOff>
    </xdr:to>
    <xdr:pic>
      <xdr:nvPicPr>
        <xdr:cNvPr id="10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3848101" y="4286250"/>
          <a:ext cx="6467474" cy="55995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3305175</xdr:colOff>
      <xdr:row>14</xdr:row>
      <xdr:rowOff>28575</xdr:rowOff>
    </xdr:from>
    <xdr:to>
      <xdr:col>7</xdr:col>
      <xdr:colOff>161925</xdr:colOff>
      <xdr:row>15</xdr:row>
      <xdr:rowOff>114300</xdr:rowOff>
    </xdr:to>
    <xdr:pic>
      <xdr:nvPicPr>
        <xdr:cNvPr id="10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3914775" y="6029325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4419600</xdr:colOff>
      <xdr:row>14</xdr:row>
      <xdr:rowOff>19050</xdr:rowOff>
    </xdr:from>
    <xdr:to>
      <xdr:col>9</xdr:col>
      <xdr:colOff>57150</xdr:colOff>
      <xdr:row>15</xdr:row>
      <xdr:rowOff>85725</xdr:rowOff>
    </xdr:to>
    <xdr:pic>
      <xdr:nvPicPr>
        <xdr:cNvPr id="10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5029200" y="6019800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2286000</xdr:colOff>
      <xdr:row>14</xdr:row>
      <xdr:rowOff>28575</xdr:rowOff>
    </xdr:from>
    <xdr:to>
      <xdr:col>5</xdr:col>
      <xdr:colOff>361950</xdr:colOff>
      <xdr:row>15</xdr:row>
      <xdr:rowOff>114300</xdr:rowOff>
    </xdr:to>
    <xdr:pic>
      <xdr:nvPicPr>
        <xdr:cNvPr id="10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2895600" y="6029325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2333625</xdr:colOff>
      <xdr:row>22</xdr:row>
      <xdr:rowOff>38100</xdr:rowOff>
    </xdr:from>
    <xdr:to>
      <xdr:col>5</xdr:col>
      <xdr:colOff>409575</xdr:colOff>
      <xdr:row>23</xdr:row>
      <xdr:rowOff>104775</xdr:rowOff>
    </xdr:to>
    <xdr:pic>
      <xdr:nvPicPr>
        <xdr:cNvPr id="10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2943225" y="10182225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3343275</xdr:colOff>
      <xdr:row>22</xdr:row>
      <xdr:rowOff>28575</xdr:rowOff>
    </xdr:from>
    <xdr:to>
      <xdr:col>7</xdr:col>
      <xdr:colOff>200025</xdr:colOff>
      <xdr:row>23</xdr:row>
      <xdr:rowOff>114300</xdr:rowOff>
    </xdr:to>
    <xdr:pic>
      <xdr:nvPicPr>
        <xdr:cNvPr id="10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3952875" y="10172700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2762251</xdr:colOff>
      <xdr:row>24</xdr:row>
      <xdr:rowOff>161926</xdr:rowOff>
    </xdr:from>
    <xdr:to>
      <xdr:col>8</xdr:col>
      <xdr:colOff>200025</xdr:colOff>
      <xdr:row>25</xdr:row>
      <xdr:rowOff>19051</xdr:rowOff>
    </xdr:to>
    <xdr:pic>
      <xdr:nvPicPr>
        <xdr:cNvPr id="10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3371851" y="11125201"/>
          <a:ext cx="7124699" cy="323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2286000</xdr:colOff>
      <xdr:row>25</xdr:row>
      <xdr:rowOff>19050</xdr:rowOff>
    </xdr:from>
    <xdr:to>
      <xdr:col>5</xdr:col>
      <xdr:colOff>361950</xdr:colOff>
      <xdr:row>26</xdr:row>
      <xdr:rowOff>104775</xdr:rowOff>
    </xdr:to>
    <xdr:pic>
      <xdr:nvPicPr>
        <xdr:cNvPr id="10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2895600" y="11449050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3343275</xdr:colOff>
      <xdr:row>25</xdr:row>
      <xdr:rowOff>38100</xdr:rowOff>
    </xdr:from>
    <xdr:to>
      <xdr:col>7</xdr:col>
      <xdr:colOff>200025</xdr:colOff>
      <xdr:row>26</xdr:row>
      <xdr:rowOff>114300</xdr:rowOff>
    </xdr:to>
    <xdr:pic>
      <xdr:nvPicPr>
        <xdr:cNvPr id="10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3952875" y="11468100"/>
          <a:ext cx="5934075" cy="323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4391025</xdr:colOff>
      <xdr:row>25</xdr:row>
      <xdr:rowOff>28575</xdr:rowOff>
    </xdr:from>
    <xdr:to>
      <xdr:col>9</xdr:col>
      <xdr:colOff>28575</xdr:colOff>
      <xdr:row>26</xdr:row>
      <xdr:rowOff>95250</xdr:rowOff>
    </xdr:to>
    <xdr:pic>
      <xdr:nvPicPr>
        <xdr:cNvPr id="10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000625" y="11458575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2286000</xdr:colOff>
      <xdr:row>29</xdr:row>
      <xdr:rowOff>47625</xdr:rowOff>
    </xdr:from>
    <xdr:to>
      <xdr:col>5</xdr:col>
      <xdr:colOff>361950</xdr:colOff>
      <xdr:row>30</xdr:row>
      <xdr:rowOff>114300</xdr:rowOff>
    </xdr:to>
    <xdr:pic>
      <xdr:nvPicPr>
        <xdr:cNvPr id="10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895600" y="12763500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3343275</xdr:colOff>
      <xdr:row>29</xdr:row>
      <xdr:rowOff>28575</xdr:rowOff>
    </xdr:from>
    <xdr:to>
      <xdr:col>7</xdr:col>
      <xdr:colOff>200025</xdr:colOff>
      <xdr:row>30</xdr:row>
      <xdr:rowOff>114300</xdr:rowOff>
    </xdr:to>
    <xdr:pic>
      <xdr:nvPicPr>
        <xdr:cNvPr id="10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3952875" y="12744450"/>
          <a:ext cx="5934075" cy="33337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4391025</xdr:colOff>
      <xdr:row>29</xdr:row>
      <xdr:rowOff>28575</xdr:rowOff>
    </xdr:from>
    <xdr:to>
      <xdr:col>9</xdr:col>
      <xdr:colOff>28575</xdr:colOff>
      <xdr:row>30</xdr:row>
      <xdr:rowOff>95250</xdr:rowOff>
    </xdr:to>
    <xdr:pic>
      <xdr:nvPicPr>
        <xdr:cNvPr id="10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000625" y="12744450"/>
          <a:ext cx="5934075" cy="314325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2276475</xdr:colOff>
      <xdr:row>11</xdr:row>
      <xdr:rowOff>47625</xdr:rowOff>
    </xdr:from>
    <xdr:to>
      <xdr:col>5</xdr:col>
      <xdr:colOff>352425</xdr:colOff>
      <xdr:row>12</xdr:row>
      <xdr:rowOff>123825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2886075" y="5191125"/>
          <a:ext cx="5934075" cy="32385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3362325</xdr:colOff>
      <xdr:row>11</xdr:row>
      <xdr:rowOff>57150</xdr:rowOff>
    </xdr:from>
    <xdr:to>
      <xdr:col>7</xdr:col>
      <xdr:colOff>219075</xdr:colOff>
      <xdr:row>12</xdr:row>
      <xdr:rowOff>133350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3971925" y="5200650"/>
          <a:ext cx="5934075" cy="3238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topLeftCell="A19" zoomScaleNormal="100" workbookViewId="0">
      <selection activeCell="B32" sqref="B32"/>
    </sheetView>
  </sheetViews>
  <sheetFormatPr defaultRowHeight="15"/>
  <cols>
    <col min="1" max="1" width="9.140625" style="3"/>
    <col min="2" max="2" width="70.7109375" style="1" customWidth="1"/>
    <col min="3" max="5" width="15.7109375" style="1" customWidth="1"/>
    <col min="6" max="16384" width="9.140625" style="1"/>
  </cols>
  <sheetData>
    <row r="1" spans="1:10" ht="18.75">
      <c r="D1" s="18" t="s">
        <v>21</v>
      </c>
      <c r="E1" s="18"/>
    </row>
    <row r="3" spans="1:10" ht="45" customHeight="1">
      <c r="A3" s="2"/>
      <c r="B3" s="29" t="s">
        <v>16</v>
      </c>
      <c r="C3" s="29"/>
      <c r="D3" s="29"/>
      <c r="E3" s="29"/>
    </row>
    <row r="4" spans="1:10" ht="36.950000000000003" customHeight="1">
      <c r="A4" s="15">
        <v>1</v>
      </c>
      <c r="B4" s="16" t="s">
        <v>17</v>
      </c>
      <c r="C4" s="17"/>
      <c r="D4" s="17"/>
      <c r="E4" s="17"/>
    </row>
    <row r="5" spans="1:10" ht="20.100000000000001" customHeight="1">
      <c r="A5" s="15"/>
      <c r="B5" s="16"/>
      <c r="C5" s="11"/>
      <c r="D5" s="11"/>
      <c r="E5" s="11"/>
    </row>
    <row r="6" spans="1:10" ht="45" customHeight="1">
      <c r="A6" s="30"/>
      <c r="B6" s="12" t="s">
        <v>2</v>
      </c>
      <c r="C6" s="14">
        <f>D6/E6</f>
        <v>1</v>
      </c>
      <c r="D6" s="4">
        <v>1</v>
      </c>
      <c r="E6" s="4">
        <v>1</v>
      </c>
      <c r="G6"/>
    </row>
    <row r="7" spans="1:10" ht="45" customHeight="1">
      <c r="A7" s="30"/>
      <c r="B7" s="12" t="s">
        <v>11</v>
      </c>
      <c r="C7" s="14">
        <f t="shared" ref="C7:C10" si="0">D7/E7</f>
        <v>1</v>
      </c>
      <c r="D7" s="4">
        <v>1</v>
      </c>
      <c r="E7" s="4">
        <v>1</v>
      </c>
      <c r="H7"/>
      <c r="J7"/>
    </row>
    <row r="8" spans="1:10" ht="45" customHeight="1">
      <c r="A8" s="30"/>
      <c r="B8" s="12" t="s">
        <v>10</v>
      </c>
      <c r="C8" s="14">
        <f t="shared" si="0"/>
        <v>1</v>
      </c>
      <c r="D8" s="4">
        <v>1</v>
      </c>
      <c r="E8" s="4">
        <v>1</v>
      </c>
    </row>
    <row r="9" spans="1:10" ht="45" customHeight="1">
      <c r="A9" s="30"/>
      <c r="B9" s="12" t="s">
        <v>3</v>
      </c>
      <c r="C9" s="14">
        <f t="shared" si="0"/>
        <v>1</v>
      </c>
      <c r="D9" s="4">
        <v>1</v>
      </c>
      <c r="E9" s="4">
        <v>1</v>
      </c>
    </row>
    <row r="10" spans="1:10" ht="45" customHeight="1">
      <c r="A10" s="30"/>
      <c r="B10" s="12" t="s">
        <v>12</v>
      </c>
      <c r="C10" s="14">
        <f t="shared" si="0"/>
        <v>1</v>
      </c>
      <c r="D10" s="4">
        <v>1</v>
      </c>
      <c r="E10" s="4">
        <v>1</v>
      </c>
    </row>
    <row r="11" spans="1:10" ht="45" customHeight="1">
      <c r="A11" s="15">
        <v>2</v>
      </c>
      <c r="B11" s="16" t="s">
        <v>14</v>
      </c>
      <c r="C11" s="31"/>
      <c r="D11" s="31"/>
      <c r="E11" s="31"/>
      <c r="G11"/>
    </row>
    <row r="12" spans="1:10" ht="20.100000000000001" customHeight="1">
      <c r="A12" s="15"/>
      <c r="B12" s="16"/>
      <c r="C12" s="10"/>
      <c r="D12" s="10"/>
      <c r="E12" s="10" t="s">
        <v>13</v>
      </c>
    </row>
    <row r="13" spans="1:10" ht="45" customHeight="1">
      <c r="A13" s="2"/>
      <c r="B13" s="8"/>
      <c r="C13" s="14">
        <f>D13/E13</f>
        <v>1</v>
      </c>
      <c r="D13" s="4">
        <f>SUM(C6:C10)</f>
        <v>5</v>
      </c>
      <c r="E13" s="6">
        <f>COUNT(C6:C10)</f>
        <v>5</v>
      </c>
    </row>
    <row r="14" spans="1:10" ht="36.950000000000003" customHeight="1">
      <c r="A14" s="15">
        <v>3</v>
      </c>
      <c r="B14" s="16" t="s">
        <v>0</v>
      </c>
      <c r="C14" s="17"/>
      <c r="D14" s="17"/>
      <c r="E14" s="17"/>
    </row>
    <row r="15" spans="1:10" ht="20.100000000000001" customHeight="1">
      <c r="A15" s="15"/>
      <c r="B15" s="16"/>
      <c r="C15" s="11"/>
      <c r="D15" s="11"/>
      <c r="E15" s="11"/>
    </row>
    <row r="16" spans="1:10" ht="45" customHeight="1">
      <c r="A16" s="32"/>
      <c r="B16" s="12" t="s">
        <v>4</v>
      </c>
      <c r="C16" s="14">
        <f>D16/E16</f>
        <v>1</v>
      </c>
      <c r="D16" s="4">
        <v>1</v>
      </c>
      <c r="E16" s="4">
        <v>1</v>
      </c>
    </row>
    <row r="17" spans="1:5" ht="45" customHeight="1">
      <c r="A17" s="32"/>
      <c r="B17" s="12" t="s">
        <v>5</v>
      </c>
      <c r="C17" s="14">
        <f t="shared" ref="C17:C21" si="1">D17/E17</f>
        <v>1</v>
      </c>
      <c r="D17" s="4">
        <v>1</v>
      </c>
      <c r="E17" s="4">
        <v>1</v>
      </c>
    </row>
    <row r="18" spans="1:5" ht="45" customHeight="1">
      <c r="A18" s="32"/>
      <c r="B18" s="12" t="s">
        <v>6</v>
      </c>
      <c r="C18" s="14">
        <f t="shared" si="1"/>
        <v>1</v>
      </c>
      <c r="D18" s="4">
        <v>1</v>
      </c>
      <c r="E18" s="4">
        <v>1</v>
      </c>
    </row>
    <row r="19" spans="1:5" ht="45" customHeight="1">
      <c r="A19" s="32"/>
      <c r="B19" s="12" t="s">
        <v>8</v>
      </c>
      <c r="C19" s="14">
        <f t="shared" si="1"/>
        <v>1</v>
      </c>
      <c r="D19" s="4">
        <v>1</v>
      </c>
      <c r="E19" s="4">
        <v>1</v>
      </c>
    </row>
    <row r="20" spans="1:5" ht="45" customHeight="1">
      <c r="A20" s="32"/>
      <c r="B20" s="12" t="s">
        <v>7</v>
      </c>
      <c r="C20" s="14">
        <f t="shared" si="1"/>
        <v>1</v>
      </c>
      <c r="D20" s="4">
        <v>1</v>
      </c>
      <c r="E20" s="4">
        <v>1</v>
      </c>
    </row>
    <row r="21" spans="1:5" ht="45" customHeight="1">
      <c r="A21" s="32"/>
      <c r="B21" s="12" t="s">
        <v>9</v>
      </c>
      <c r="C21" s="14">
        <f t="shared" si="1"/>
        <v>1</v>
      </c>
      <c r="D21" s="4">
        <v>1</v>
      </c>
      <c r="E21" s="4">
        <v>1</v>
      </c>
    </row>
    <row r="22" spans="1:5" ht="36.950000000000003" customHeight="1">
      <c r="A22" s="15">
        <v>4</v>
      </c>
      <c r="B22" s="16" t="s">
        <v>1</v>
      </c>
      <c r="C22" s="17"/>
      <c r="D22" s="17"/>
      <c r="E22" s="17"/>
    </row>
    <row r="23" spans="1:5" ht="20.100000000000001" customHeight="1">
      <c r="A23" s="15"/>
      <c r="B23" s="16"/>
      <c r="C23" s="11"/>
      <c r="D23" s="11"/>
      <c r="E23" s="11" t="s">
        <v>13</v>
      </c>
    </row>
    <row r="24" spans="1:5" ht="45" customHeight="1">
      <c r="A24" s="5"/>
      <c r="B24" s="8"/>
      <c r="C24" s="14">
        <f>D24/E24</f>
        <v>1</v>
      </c>
      <c r="D24" s="9">
        <f>SUM(C16:C21)</f>
        <v>6</v>
      </c>
      <c r="E24" s="5">
        <f>COUNT(C16:C21)</f>
        <v>6</v>
      </c>
    </row>
    <row r="25" spans="1:5" ht="36.950000000000003" customHeight="1">
      <c r="A25" s="15">
        <v>4</v>
      </c>
      <c r="B25" s="16" t="s">
        <v>19</v>
      </c>
      <c r="C25" s="17"/>
      <c r="D25" s="17"/>
      <c r="E25" s="17"/>
    </row>
    <row r="26" spans="1:5" ht="20.100000000000001" customHeight="1">
      <c r="A26" s="15"/>
      <c r="B26" s="16"/>
      <c r="C26" s="11"/>
      <c r="D26" s="11"/>
      <c r="E26" s="11"/>
    </row>
    <row r="27" spans="1:5" ht="45" customHeight="1">
      <c r="A27" s="21"/>
      <c r="B27" s="25" t="s">
        <v>20</v>
      </c>
      <c r="C27" s="27">
        <f>D27-E27</f>
        <v>0</v>
      </c>
      <c r="D27" s="19">
        <f>C13</f>
        <v>1</v>
      </c>
      <c r="E27" s="19">
        <f>C24</f>
        <v>1</v>
      </c>
    </row>
    <row r="28" spans="1:5" ht="15" customHeight="1">
      <c r="A28" s="22"/>
      <c r="B28" s="26"/>
      <c r="C28" s="28"/>
      <c r="D28" s="20"/>
      <c r="E28" s="20"/>
    </row>
    <row r="29" spans="1:5" ht="36.950000000000003" customHeight="1">
      <c r="A29" s="15">
        <v>5</v>
      </c>
      <c r="B29" s="16" t="s">
        <v>18</v>
      </c>
      <c r="C29" s="17"/>
      <c r="D29" s="17"/>
      <c r="E29" s="17"/>
    </row>
    <row r="30" spans="1:5" ht="20.100000000000001" customHeight="1">
      <c r="A30" s="15"/>
      <c r="B30" s="16"/>
      <c r="C30" s="11"/>
      <c r="D30" s="11"/>
      <c r="E30" s="11"/>
    </row>
    <row r="31" spans="1:5" ht="45" customHeight="1">
      <c r="A31" s="23"/>
      <c r="B31" s="12" t="s">
        <v>22</v>
      </c>
      <c r="C31" s="13">
        <f>D31/E31</f>
        <v>0.77350427350427353</v>
      </c>
      <c r="D31" s="7">
        <v>543</v>
      </c>
      <c r="E31" s="7">
        <v>702</v>
      </c>
    </row>
    <row r="32" spans="1:5" ht="45" customHeight="1">
      <c r="A32" s="24"/>
      <c r="B32" s="12" t="s">
        <v>15</v>
      </c>
      <c r="C32" s="13">
        <f>D32/E32</f>
        <v>0.81304347826086953</v>
      </c>
      <c r="D32" s="7">
        <v>93.5</v>
      </c>
      <c r="E32" s="7">
        <v>115</v>
      </c>
    </row>
  </sheetData>
  <mergeCells count="28">
    <mergeCell ref="A22:A23"/>
    <mergeCell ref="B22:B23"/>
    <mergeCell ref="C22:E22"/>
    <mergeCell ref="B14:B15"/>
    <mergeCell ref="C14:E14"/>
    <mergeCell ref="A14:A15"/>
    <mergeCell ref="A31:A32"/>
    <mergeCell ref="B27:B28"/>
    <mergeCell ref="C27:C28"/>
    <mergeCell ref="A29:A30"/>
    <mergeCell ref="B29:B30"/>
    <mergeCell ref="C29:E29"/>
    <mergeCell ref="A25:A26"/>
    <mergeCell ref="B25:B26"/>
    <mergeCell ref="C25:E25"/>
    <mergeCell ref="D1:E1"/>
    <mergeCell ref="D27:D28"/>
    <mergeCell ref="E27:E28"/>
    <mergeCell ref="A27:A28"/>
    <mergeCell ref="B11:B12"/>
    <mergeCell ref="B3:E3"/>
    <mergeCell ref="A4:A5"/>
    <mergeCell ref="B4:B5"/>
    <mergeCell ref="C4:E4"/>
    <mergeCell ref="A6:A10"/>
    <mergeCell ref="C11:E11"/>
    <mergeCell ref="A11:A12"/>
    <mergeCell ref="A16:A21"/>
  </mergeCells>
  <pageMargins left="0.7" right="0.7" top="0.75" bottom="0.75" header="0.3" footer="0.3"/>
  <pageSetup paperSize="9" scale="59" orientation="portrait" horizontalDpi="180" verticalDpi="180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Лист1</vt:lpstr>
      <vt:lpstr>Лист2</vt:lpstr>
      <vt:lpstr>Лист3</vt:lpstr>
      <vt:lpstr>Лист1!OLE_LINK1</vt:lpstr>
      <vt:lpstr>Лист1!OLE_LINK3</vt:lpstr>
      <vt:lpstr>Лист1!OLE_LINK7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2019-10-03T13:27:24Z</dcterms:modified>
</cp:coreProperties>
</file>