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250" windowHeight="12015"/>
  </bookViews>
  <sheets>
    <sheet name="Республика (2)" sheetId="4" r:id="rId1"/>
  </sheets>
  <definedNames>
    <definedName name="_xlnm.Print_Titles" localSheetId="0">'Республика (2)'!$4:$6</definedName>
    <definedName name="_xlnm.Print_Area" localSheetId="0">'Республика (2)'!$A$1:$J$42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F23" i="4"/>
  <c r="I27" i="4" l="1"/>
  <c r="J27" i="4"/>
  <c r="H27" i="4"/>
  <c r="G37" i="4"/>
  <c r="H37" i="4"/>
  <c r="I37" i="4"/>
  <c r="J37" i="4"/>
  <c r="F37" i="4"/>
  <c r="J35" i="4"/>
  <c r="I35" i="4"/>
  <c r="G35" i="4"/>
  <c r="H35" i="4"/>
  <c r="F35" i="4"/>
  <c r="J23" i="4"/>
  <c r="I23" i="4"/>
  <c r="H23" i="4"/>
  <c r="I11" i="4"/>
  <c r="J11" i="4"/>
  <c r="H11" i="4"/>
  <c r="F11" i="4"/>
  <c r="G10" i="4"/>
  <c r="G11" i="4" s="1"/>
  <c r="J30" i="4" l="1"/>
  <c r="J31" i="4" s="1"/>
  <c r="J38" i="4" s="1"/>
  <c r="F30" i="4" l="1"/>
  <c r="G30" i="4"/>
  <c r="F27" i="4"/>
  <c r="F31" i="4" l="1"/>
  <c r="I30" i="4"/>
  <c r="G27" i="4"/>
  <c r="G31" i="4" s="1"/>
  <c r="G38" i="4" s="1"/>
  <c r="H30" i="4"/>
  <c r="F38" i="4" l="1"/>
  <c r="I31" i="4"/>
  <c r="I38" i="4" s="1"/>
  <c r="H31" i="4"/>
  <c r="H38" i="4" s="1"/>
</calcChain>
</file>

<file path=xl/sharedStrings.xml><?xml version="1.0" encoding="utf-8"?>
<sst xmlns="http://schemas.openxmlformats.org/spreadsheetml/2006/main" count="113" uniqueCount="87">
  <si>
    <t>№ п/п</t>
  </si>
  <si>
    <t xml:space="preserve">Наименование налога </t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</si>
  <si>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</si>
  <si>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</si>
  <si>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</si>
  <si>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Выпадающие доходы бюджета субъекта РФ, тыс. рублей</t>
  </si>
  <si>
    <t>Итого по категории юридических лиц:</t>
  </si>
  <si>
    <t>Итого по категории физических лиц:</t>
  </si>
  <si>
    <t>Всего:</t>
  </si>
  <si>
    <t>Налог на прибыль организаци</t>
  </si>
  <si>
    <t>Налог на имущество организаций</t>
  </si>
  <si>
    <t>освобождение от уплаты налога в размере 50 процентов от суммы исчисленного налога, ставка составляет 1,1%</t>
  </si>
  <si>
    <t>ставка снижена на 2,1 процентных пункта против ставки, предусмотренной Налоговым кодексом Российской Федерации,  и составляет 0,1%</t>
  </si>
  <si>
    <t>освобождение от уплаты налога в размере 100 процентов от суммы исчисленного налога, ставка составляет 0%</t>
  </si>
  <si>
    <t>ставка снижена на 0,7 процентных пункта против ставки, предусмотренной Налоговым кодексом Российской Федерации,  и составляет 1,5%</t>
  </si>
  <si>
    <t xml:space="preserve">льготная ставка по налогу на имущество организаций в размере 1,1% </t>
  </si>
  <si>
    <t>Транспортный налог</t>
  </si>
  <si>
    <t>Упрощенная система налогообложения</t>
  </si>
  <si>
    <t>Итого по налогу на прибыль организаций</t>
  </si>
  <si>
    <t>Итого по налогу на имущество организаций</t>
  </si>
  <si>
    <t>Итого по транспортному налогу</t>
  </si>
  <si>
    <t>Итого по упрощенной системе налогообложения</t>
  </si>
  <si>
    <t>Налог, взимаемый с применением патентной системы налогообложения</t>
  </si>
  <si>
    <t>Итого по налогу, взимаемому с применением патентной системы налогобложения</t>
  </si>
  <si>
    <t xml:space="preserve"> вновь создающиеся с 1 января 2003 года организации, зарегистрированные на территории Чувашской Республики, в течение одного года с момента государственной регистрации                                                                                         (цель: создание новых организаций, рабочих мест)</t>
  </si>
  <si>
    <t>учебно-производственные организации и учреждения, хозяйственные товарищества  и  общества  Всероссийского  общества слепых,  в   которых    более   50   процентов   работающих составляют инвалиды по зрению, при условии направления высвободившихся средств на укрепление материально-технической базы и увеличение объемов производства указанных организаций, а также на социальную поддержку инвалидов по зрению (цель: социальная поддержка незащищенных слоев населения);</t>
  </si>
  <si>
    <t>организации - в отношении объектов инженерной инфраструктуры жилищно-коммунального комплекса, предназначенных для водоснабжения и водоотведения, строительство которых осуществлялось в рамках реализации федеральной целевой программы "Чистая вода" на 2011 - 2017 годы (цель: социальная направленность - в целях регулирования тарифов для населения при обеспечении  чистой питьевой водой)</t>
  </si>
  <si>
    <t>вновь создающиеся с 1 января 2003 года организации, зарегистрированные на территории Чувашской Республики, в течение одного года с момента государственной регистрации                                                                                         (цель: создание новых организаций, рабочих мест)</t>
  </si>
  <si>
    <t>все категории налогоплательщиков, за исключением резидентов индустриального парка (цель: поддержка малого и среднего предпринимательства)</t>
  </si>
  <si>
    <t>ставка налога на каждую лошадиную силу снижается на 20 процентов на срок с 2014 до 2020 года</t>
  </si>
  <si>
    <t>организации и индивидуальные предприниматели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 (цель:расширение парка автомобилей, использующих природный газ в качестве экологически чистого моторного топлива)</t>
  </si>
  <si>
    <t xml:space="preserve">инвалиды, в том числе дети-инвалиды, а также лица, подвергшиеся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«Маяк» и сбросов радиоактивных отходов в реку Теча, и их общественные объединения (организации), хозяйственные товарищества и общества,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 (цель:социальная поддержка малообеспеченных групп населения)
     </t>
  </si>
  <si>
    <t xml:space="preserve">Герои Советского Союза, Герои Российской Федерации, полные кавалеры ордена Славы (цель: социальная поддержка отдельных групп населения)
    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</si>
  <si>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 6)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</si>
  <si>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 ст. 23, п. 1, абз .5)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</si>
  <si>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 23, п. 2, абз.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</si>
  <si>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 49, п. 1, абз. б)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</si>
  <si>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 33, абз. 4)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</si>
  <si>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  49, п. 1, абз. г)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</si>
  <si>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(с. 33, абз.3)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</si>
  <si>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1, абз. 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</si>
  <si>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(ст.49, п. 1, пп. а)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</si>
  <si>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 о налогах и сборах к ведению субъектов Российской Федерации"  (ст. 39.1, п. 1, абз.1)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</si>
  <si>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39.2, абз.1)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</si>
  <si>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 4)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</si>
  <si>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 9)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</si>
  <si>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39.2, абз. 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</si>
  <si>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(ст.3 3, абз. 6)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</si>
  <si>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(ст. 33, абз.2)</t>
  </si>
  <si>
    <t>оборонные спортивно-технические организации (общества) и организации потребительской кооперации (цель:развитие военно-прикладных видов спорта; поддержка организаций потребкооперации в целях обеспечения отдаленных населенных пунктов товарами первой необходимости)</t>
  </si>
  <si>
    <t xml:space="preserve"> организации, зарегистрированные на территории Чувашской Республики и осуществляющие инвестиционную деятельность в Чувашской Республике в форме капитальных вложений на сумму более 50 млн. рублей                                (цель: привлечение инвестиций в экономику республики, повышение объема товарного выпуска и объема реализации и как следствие увеличение налоговых поступлений во все уровни бюджетов республики, повышение заработной платы работников предприятий, увеличение количества рабочих мест)</t>
  </si>
  <si>
    <t xml:space="preserve">ставка снижена на   3 процентных пункта против ставки, предусмотренной Налоговым кодексом Российской Федерации и составляет 12% в случае, если объектом налогообложения являются доходы, уменьшенные на величину расходов
</t>
  </si>
  <si>
    <t>ставка снижена на  3 процентных пункта против ставки, предусмотренной Налоговым кодексом Российской Федерации,  и составляет 14%</t>
  </si>
  <si>
    <t xml:space="preserve">   вновь создаваемые организации (включая иностранные и с иностранным участием), занимающиеся производством товаров народного потребления и переработкой сельскохозяйственной продукции (не менее 70 процентов от общего объема), в течение первых трех лет с момента государственной регистрации при условии направления высвобождаемых средств на развитие производства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</si>
  <si>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</si>
  <si>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 ст. 23, п. 2, абз. 1)</t>
  </si>
  <si>
    <t xml:space="preserve"> организации, зарегистрированные на территории Чувашской Республики, а также организации, зарегистрированные за пределами Чувашской Республики, в отношении их обособленных подразделений, имеющих отдельный баланс, осуществляющие деятельность на территории Чувашской Республики по производству сельскохозяйственной продукции с привлечением инновационных технологий по производству сельскохозяйственной продукции, при условии, что доля доходов от реализации этой продукции составляет не менее 70 процентов от общего объема реализуемой продукции, и привлекающие с 2008 года инвестиции на сумму не менее 100 млн. рублей</t>
  </si>
  <si>
    <t xml:space="preserve"> освобождение от уплаты налога на имущество организаций, исчисленного начиная с 2011 года, в течение всего срока окупаемости инвестиционного проекта, но не более чем на пять лет с момента привлечения инвестиций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</si>
  <si>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</si>
  <si>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</si>
  <si>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п.3), льгота действует с 2015 года</t>
  </si>
  <si>
    <t xml:space="preserve">Сведения об оценке налоговых льгот (налоговых расходов), предоставляемых в соответствии с Законом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</t>
  </si>
  <si>
    <t>льгота отменена</t>
  </si>
  <si>
    <t>Получение статуса резидента ТОСЭР</t>
  </si>
  <si>
    <t xml:space="preserve">Пониженная ставка налога на прибыль организаций для организаций, получивших статус резидента ТОСЭР: 5% в течение пяти налоговых периодов начиная с налогового периода, в котором в соответствии с данными налогового учета была получена первая прибыль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развития;
10% - с шестого по десятый налоговый период соответственно.
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</si>
  <si>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п.7)</t>
  </si>
  <si>
    <t>Пониженная (0%) ставка налога на имущество для организаций, получивших статус резидента ТОСЭР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</si>
  <si>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1.1)</t>
  </si>
  <si>
    <t xml:space="preserve">Пониженная ставка (3%) для резидентов ТОСЭР при применении упрощенной системы налогообложения, в случае, если объектом налогообложения являются доходы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</si>
  <si>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 о налогах и сборах к ведению субъектов Российской Федерации"  ( ст. 39.1, п.3)</t>
  </si>
  <si>
    <t>х</t>
  </si>
  <si>
    <t xml:space="preserve">льгота отменена с 1 января 2020 года Законом Чувашской Республики от 18.02.2019 № 4 "О внесении изменений в Закон Чувашской Республики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Федераии" </t>
  </si>
  <si>
    <t xml:space="preserve">обслуживающие  организации агропромышленного комплекса  при условии, если оказываемые сельхозтоваропроизводителям услуги в общем объеме оказываемых услуг составляют не менее 70 процентов, с направлением высвобождаемых средств на обновление технической базы (цель: поддержка обслуживающих организаций агропромышленного комплекса) </t>
  </si>
  <si>
    <t>организации потребительской кооперации, расположенные в сельских населенных пунктах, за  исключением районных центров, в отношении имущества, используемого ими для реализации основных задач в соответствии с Законом Российской Федерации "О потребительской кооперации в Российской Федерации" (цель: поддержка организаций потребкооперации в целях обеспечения населения отдаленных населенных пунктов товарами первой необходимости)</t>
  </si>
  <si>
    <t>налоговая ставка при применении упрощенной системы налогообложения устанавливается в размере 0 процентов для индивидуальных предпринимателей со дня их государственной регистрации в качестве индивидуального предпринимателя непрерывно не более двух налоговых периодов в пределах двух календарных лет</t>
  </si>
  <si>
    <t xml:space="preserve">налоговая ставка устанавливается в размере 0 процентов для индивидуальных предпринимателей со дня государственной регистрации в качестве индивидуального предпринимателя непрерывно не более двух налоговых периодов в пределах двух календарных лет </t>
  </si>
  <si>
    <t xml:space="preserve"> организации, зарегистрированные на территории Чувашской Республики и привлекающие инвестиции на сумму более 50 млн. рублей, в течение всего срока окупаемости инвестиционного проекта, но не более чем на пять лет со дня получения льготы (цель: привлечение инвестиций в экономику республики, повышение объема товарного выпуска и объема реализации и как следствие увеличение налоговых поступлений во все уровни бюджетов республики, повышение заработной платы работников предприятий, увеличение количества рабочих мест)</t>
  </si>
  <si>
    <t>организации, привлекающие инвестиции на сумму более 5 млрд. рублей и реализующие инвестиционные проекты на территории Чувашской Республики, в отношении имущества, созданного (приобретенного) в рамках реализации инвестиционного проекта, в течение всего срока окупаемости инвестиционного проекта, но не более чем на пять лет со дня получения льготы (цель: привлечении инвестиций в экономику республики на реализацию крупных инвестиционных проектов)</t>
  </si>
  <si>
    <t xml:space="preserve">организации - в отношении автомобильных дорог общего пользования регионального, межмуниципального и местного значения в Чувашской Республике, а также сооружения, являющиеся неотъемлемой технологической частью указанных объектов (цель - развитие дорожного хозяйства республики)
</t>
  </si>
  <si>
    <t xml:space="preserve">организации - в отношении  объектов, признаваемых памятниками истории и культуры республиканского значения в установленном законодательством Чувашской Республики порядке  (цель: сохранение памятников культурного наследия)
</t>
  </si>
  <si>
    <t>Факт за 2018 год</t>
  </si>
  <si>
    <t>Оценка за 2019 год</t>
  </si>
  <si>
    <t>Оценка на  2020 год</t>
  </si>
  <si>
    <t>Оценка на 2021 год</t>
  </si>
  <si>
    <t>Оценка на 2022 год</t>
  </si>
  <si>
    <t xml:space="preserve">налогоплательщики - индивидуальные предприниматели, впервые зарегистрированные и осуществляющие предпринимательскую деятельность в производственной и социальной сферах, а также в сфере бытовых услуг населению в отношении которых применяется патентная система налогообложения (цель: поддержка малого и среднего предпринимательства) </t>
  </si>
  <si>
    <t xml:space="preserve"> налогоплательщики - индивидуальные предприниматели, впервые зарегистрированные и осуществляющие предпринимательскую деятельность в производственной, социальной и (или) научной сферах, а также в сфере бытовых услуг населению (цель: поддержка малого и среднего предпринимательства)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</si>
</sst>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/>
    </xf>
    <xf numFmtId="164" fontId="1" fillId="3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/>
    <xf numFmtId="0" fontId="1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right"/>
    </xf>
    <xf numFmtId="9" fontId="8" fillId="0" borderId="2" xfId="0" applyNumberFormat="1" applyFont="1" applyFill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3" fontId="13" fillId="0" borderId="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Z42"/>
  <sheetViews>
    <sheetView tabSelected="1" view="pageBreakPreview" zoomScaleNormal="50" zoomScaleSheetLayoutView="100" workbookViewId="0">
      <selection activeCell="Q7" sqref="Q7"/>
    </sheetView>
  </sheetViews>
  <sheetFormatPr defaultColWidth="9.140625" defaultRowHeight="15" x14ac:dyDescent="0.25"/>
  <cols>
    <col min="1" max="1" width="9.140625" style="1"/>
    <col min="2" max="2" width="25" style="1" customWidth="1"/>
    <col min="3" max="3" width="39.7109375" style="1" customWidth="1"/>
    <col min="4" max="4" width="34.85546875" style="1" customWidth="1"/>
    <col min="5" max="5" width="33.7109375" style="1" customWidth="1"/>
    <col min="6" max="6" width="10.85546875" style="1" customWidth="1"/>
    <col min="7" max="7" width="13.28515625" style="1" customWidth="1"/>
    <col min="8" max="8" width="12.140625" style="1" customWidth="1"/>
    <col min="9" max="9" width="12.85546875" style="1" customWidth="1"/>
    <col min="10" max="10" width="12.5703125" style="1" customWidth="1"/>
    <col min="11" max="16384" width="9.140625" style="1"/>
  </cols>
  <sheetData>
    <row r="1" spans="1:1178" x14ac:dyDescent="0.25">
      <c r="H1" s="23"/>
      <c r="I1" s="23"/>
    </row>
    <row r="2" spans="1:1178" ht="49.9" customHeight="1" x14ac:dyDescent="0.25">
      <c r="B2" s="45" t="s">
        <v>61</v>
      </c>
      <c r="C2" s="45"/>
      <c r="D2" s="45"/>
      <c r="E2" s="45"/>
      <c r="F2" s="45"/>
      <c r="G2" s="45"/>
      <c r="H2" s="45"/>
      <c r="I2" s="45"/>
    </row>
    <row r="4" spans="1:1178" ht="13.9" customHeight="1" x14ac:dyDescent="0.25">
      <c r="A4" s="46" t="s">
        <v>0</v>
      </c>
      <c r="B4" s="46" t="s">
        <v>1</v>
      </c>
      <c r="C4" s="48" t="s">
        <v>2</v>
      </c>
      <c r="D4" s="48" t="s">
        <v>3</v>
      </c>
      <c r="E4" s="48" t="s">
        <v>4</v>
      </c>
      <c r="F4" s="56" t="s">
        <v>5</v>
      </c>
      <c r="G4" s="57"/>
      <c r="H4" s="57"/>
      <c r="I4" s="57"/>
      <c r="J4" s="58"/>
    </row>
    <row r="5" spans="1:1178" ht="82.9" customHeight="1" x14ac:dyDescent="0.25">
      <c r="A5" s="47"/>
      <c r="B5" s="47"/>
      <c r="C5" s="49"/>
      <c r="D5" s="49"/>
      <c r="E5" s="49"/>
      <c r="F5" s="30" t="s">
        <v>80</v>
      </c>
      <c r="G5" s="30" t="s">
        <v>81</v>
      </c>
      <c r="H5" s="30" t="s">
        <v>82</v>
      </c>
      <c r="I5" s="30" t="s">
        <v>83</v>
      </c>
      <c r="J5" s="30" t="s">
        <v>84</v>
      </c>
    </row>
    <row r="6" spans="1:1178" ht="13.9" x14ac:dyDescent="0.25">
      <c r="A6" s="2">
        <v>1</v>
      </c>
      <c r="B6" s="3">
        <v>2</v>
      </c>
      <c r="C6" s="2">
        <v>3</v>
      </c>
      <c r="D6" s="2">
        <v>4</v>
      </c>
      <c r="E6" s="3">
        <v>5</v>
      </c>
      <c r="F6" s="2">
        <v>6</v>
      </c>
      <c r="G6" s="3">
        <v>7</v>
      </c>
      <c r="H6" s="2">
        <v>8</v>
      </c>
      <c r="I6" s="3">
        <v>9</v>
      </c>
      <c r="J6" s="31">
        <v>10</v>
      </c>
    </row>
    <row r="7" spans="1:1178" ht="234.75" customHeight="1" x14ac:dyDescent="0.25">
      <c r="A7" s="50">
        <v>1</v>
      </c>
      <c r="B7" s="53" t="s">
        <v>9</v>
      </c>
      <c r="C7" s="21" t="s">
        <v>50</v>
      </c>
      <c r="D7" s="35" t="s">
        <v>52</v>
      </c>
      <c r="E7" s="36" t="s">
        <v>40</v>
      </c>
      <c r="F7" s="39">
        <v>0</v>
      </c>
      <c r="G7" s="39">
        <v>30966</v>
      </c>
      <c r="H7" s="39">
        <v>32560</v>
      </c>
      <c r="I7" s="40">
        <v>2941</v>
      </c>
      <c r="J7" s="40">
        <v>3077</v>
      </c>
    </row>
    <row r="8" spans="1:1178" ht="165" x14ac:dyDescent="0.25">
      <c r="A8" s="51"/>
      <c r="B8" s="54"/>
      <c r="C8" s="21" t="s">
        <v>53</v>
      </c>
      <c r="D8" s="35" t="s">
        <v>52</v>
      </c>
      <c r="E8" s="36" t="s">
        <v>54</v>
      </c>
      <c r="F8" s="39">
        <v>0</v>
      </c>
      <c r="G8" s="39">
        <v>0</v>
      </c>
      <c r="H8" s="59" t="s">
        <v>71</v>
      </c>
      <c r="I8" s="59"/>
      <c r="J8" s="59"/>
    </row>
    <row r="9" spans="1:1178" ht="255" x14ac:dyDescent="0.25">
      <c r="A9" s="51"/>
      <c r="B9" s="54"/>
      <c r="C9" s="20" t="s">
        <v>63</v>
      </c>
      <c r="D9" s="20" t="s">
        <v>64</v>
      </c>
      <c r="E9" s="36" t="s">
        <v>65</v>
      </c>
      <c r="F9" s="39"/>
      <c r="G9" s="39"/>
      <c r="H9" s="39">
        <v>2540</v>
      </c>
      <c r="I9" s="39">
        <v>12040</v>
      </c>
      <c r="J9" s="39">
        <v>17706</v>
      </c>
    </row>
    <row r="10" spans="1:1178" ht="135" x14ac:dyDescent="0.25">
      <c r="A10" s="51"/>
      <c r="B10" s="54"/>
      <c r="C10" s="20" t="s">
        <v>24</v>
      </c>
      <c r="D10" s="35" t="s">
        <v>52</v>
      </c>
      <c r="E10" s="20" t="s">
        <v>41</v>
      </c>
      <c r="F10" s="39">
        <v>0</v>
      </c>
      <c r="G10" s="39">
        <f>F10*104.9%</f>
        <v>0</v>
      </c>
      <c r="H10" s="59" t="s">
        <v>71</v>
      </c>
      <c r="I10" s="59"/>
      <c r="J10" s="59"/>
      <c r="K10" s="41"/>
      <c r="L10" s="41"/>
    </row>
    <row r="11" spans="1:1178" s="6" customFormat="1" x14ac:dyDescent="0.25">
      <c r="A11" s="52"/>
      <c r="B11" s="5" t="s">
        <v>18</v>
      </c>
      <c r="C11" s="5"/>
      <c r="D11" s="5"/>
      <c r="E11" s="5"/>
      <c r="F11" s="44">
        <f>F7+F8+F9+F10</f>
        <v>0</v>
      </c>
      <c r="G11" s="44">
        <f>G7+G8+G9+G10</f>
        <v>30966</v>
      </c>
      <c r="H11" s="44">
        <f>H7+H9</f>
        <v>35100</v>
      </c>
      <c r="I11" s="44">
        <f t="shared" ref="I11:J11" si="0">I7+I9</f>
        <v>14981</v>
      </c>
      <c r="J11" s="44">
        <f t="shared" si="0"/>
        <v>20783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</row>
    <row r="12" spans="1:1178" ht="266.45" customHeight="1" x14ac:dyDescent="0.25">
      <c r="A12" s="50">
        <v>2</v>
      </c>
      <c r="B12" s="28" t="s">
        <v>10</v>
      </c>
      <c r="C12" s="19" t="s">
        <v>76</v>
      </c>
      <c r="D12" s="19" t="s">
        <v>11</v>
      </c>
      <c r="E12" s="20" t="s">
        <v>59</v>
      </c>
      <c r="F12" s="39">
        <v>10139</v>
      </c>
      <c r="G12" s="39">
        <v>10270.799999999999</v>
      </c>
      <c r="H12" s="39">
        <v>10455.700000000001</v>
      </c>
      <c r="I12" s="39">
        <v>11062</v>
      </c>
      <c r="J12" s="39">
        <v>11692.7</v>
      </c>
    </row>
    <row r="13" spans="1:1178" ht="270" x14ac:dyDescent="0.25">
      <c r="A13" s="51"/>
      <c r="B13" s="29"/>
      <c r="C13" s="19" t="s">
        <v>56</v>
      </c>
      <c r="D13" s="19" t="s">
        <v>57</v>
      </c>
      <c r="E13" s="20" t="s">
        <v>58</v>
      </c>
      <c r="F13" s="39">
        <v>0</v>
      </c>
      <c r="G13" s="39">
        <v>0</v>
      </c>
      <c r="H13" s="60" t="s">
        <v>71</v>
      </c>
      <c r="I13" s="60"/>
      <c r="J13" s="60"/>
    </row>
    <row r="14" spans="1:1178" ht="195" x14ac:dyDescent="0.25">
      <c r="A14" s="51"/>
      <c r="B14" s="13"/>
      <c r="C14" s="19" t="s">
        <v>77</v>
      </c>
      <c r="D14" s="19" t="s">
        <v>12</v>
      </c>
      <c r="E14" s="20" t="s">
        <v>60</v>
      </c>
      <c r="F14" s="39">
        <v>341736</v>
      </c>
      <c r="G14" s="39">
        <v>346179</v>
      </c>
      <c r="H14" s="39">
        <v>0</v>
      </c>
      <c r="I14" s="39">
        <v>0</v>
      </c>
      <c r="J14" s="39">
        <v>0</v>
      </c>
    </row>
    <row r="15" spans="1:1178" ht="218.45" customHeight="1" x14ac:dyDescent="0.25">
      <c r="A15" s="51"/>
      <c r="B15" s="13"/>
      <c r="C15" s="20" t="s">
        <v>25</v>
      </c>
      <c r="D15" s="20" t="s">
        <v>13</v>
      </c>
      <c r="E15" s="20" t="s">
        <v>44</v>
      </c>
      <c r="F15" s="39">
        <v>9</v>
      </c>
      <c r="G15" s="39">
        <v>9</v>
      </c>
      <c r="H15" s="60" t="s">
        <v>71</v>
      </c>
      <c r="I15" s="61"/>
      <c r="J15" s="61"/>
    </row>
    <row r="16" spans="1:1178" ht="150" x14ac:dyDescent="0.25">
      <c r="A16" s="51"/>
      <c r="B16" s="13"/>
      <c r="C16" s="20" t="s">
        <v>78</v>
      </c>
      <c r="D16" s="20" t="s">
        <v>13</v>
      </c>
      <c r="E16" s="20" t="s">
        <v>34</v>
      </c>
      <c r="F16" s="39">
        <v>256613</v>
      </c>
      <c r="G16" s="39">
        <v>259949</v>
      </c>
      <c r="H16" s="39">
        <v>264628</v>
      </c>
      <c r="I16" s="39">
        <v>279976</v>
      </c>
      <c r="J16" s="39">
        <v>295935</v>
      </c>
    </row>
    <row r="17" spans="1:1586" ht="135" x14ac:dyDescent="0.25">
      <c r="A17" s="51"/>
      <c r="B17" s="13"/>
      <c r="C17" s="20" t="s">
        <v>79</v>
      </c>
      <c r="D17" s="20" t="s">
        <v>13</v>
      </c>
      <c r="E17" s="20" t="s">
        <v>33</v>
      </c>
      <c r="F17" s="39">
        <v>6064</v>
      </c>
      <c r="G17" s="39">
        <v>6143</v>
      </c>
      <c r="H17" s="39">
        <v>6253</v>
      </c>
      <c r="I17" s="39">
        <v>6616</v>
      </c>
      <c r="J17" s="39">
        <v>6993</v>
      </c>
    </row>
    <row r="18" spans="1:1586" ht="165" x14ac:dyDescent="0.25">
      <c r="A18" s="51"/>
      <c r="B18" s="13"/>
      <c r="C18" s="19" t="s">
        <v>26</v>
      </c>
      <c r="D18" s="20" t="s">
        <v>13</v>
      </c>
      <c r="E18" s="20" t="s">
        <v>45</v>
      </c>
      <c r="F18" s="39">
        <v>1747</v>
      </c>
      <c r="G18" s="39">
        <v>1769.7</v>
      </c>
      <c r="H18" s="39">
        <v>1802</v>
      </c>
      <c r="I18" s="42" t="s">
        <v>62</v>
      </c>
      <c r="J18" s="42" t="s">
        <v>62</v>
      </c>
    </row>
    <row r="19" spans="1:1586" ht="165.6" customHeight="1" x14ac:dyDescent="0.25">
      <c r="A19" s="51"/>
      <c r="B19" s="13"/>
      <c r="C19" s="20" t="s">
        <v>63</v>
      </c>
      <c r="D19" s="20" t="s">
        <v>66</v>
      </c>
      <c r="E19" s="20" t="s">
        <v>67</v>
      </c>
      <c r="F19" s="39">
        <v>0</v>
      </c>
      <c r="G19" s="39">
        <v>2562</v>
      </c>
      <c r="H19" s="39">
        <v>11655</v>
      </c>
      <c r="I19" s="39">
        <v>11292</v>
      </c>
      <c r="J19" s="39">
        <v>10824</v>
      </c>
    </row>
    <row r="20" spans="1:1586" ht="150" customHeight="1" x14ac:dyDescent="0.25">
      <c r="A20" s="51"/>
      <c r="B20" s="13"/>
      <c r="C20" s="20" t="s">
        <v>72</v>
      </c>
      <c r="D20" s="20" t="s">
        <v>14</v>
      </c>
      <c r="E20" s="20" t="s">
        <v>55</v>
      </c>
      <c r="F20" s="39">
        <v>209</v>
      </c>
      <c r="G20" s="39">
        <v>212</v>
      </c>
      <c r="H20" s="62" t="s">
        <v>71</v>
      </c>
      <c r="I20" s="62"/>
      <c r="J20" s="62"/>
    </row>
    <row r="21" spans="1:1586" ht="192" customHeight="1" x14ac:dyDescent="0.25">
      <c r="A21" s="51"/>
      <c r="B21" s="13"/>
      <c r="C21" s="20" t="s">
        <v>73</v>
      </c>
      <c r="D21" s="20" t="s">
        <v>14</v>
      </c>
      <c r="E21" s="20" t="s">
        <v>35</v>
      </c>
      <c r="F21" s="39">
        <v>57</v>
      </c>
      <c r="G21" s="39">
        <v>58</v>
      </c>
      <c r="H21" s="39">
        <v>58</v>
      </c>
      <c r="I21" s="39">
        <v>60</v>
      </c>
      <c r="J21" s="39">
        <v>60</v>
      </c>
    </row>
    <row r="22" spans="1:1586" ht="135" customHeight="1" x14ac:dyDescent="0.25">
      <c r="A22" s="51"/>
      <c r="B22" s="13"/>
      <c r="C22" s="20" t="s">
        <v>27</v>
      </c>
      <c r="D22" s="20" t="s">
        <v>15</v>
      </c>
      <c r="E22" s="20" t="s">
        <v>36</v>
      </c>
      <c r="F22" s="39">
        <v>5</v>
      </c>
      <c r="G22" s="39">
        <v>5</v>
      </c>
      <c r="H22" s="63" t="s">
        <v>71</v>
      </c>
      <c r="I22" s="64"/>
      <c r="J22" s="65"/>
    </row>
    <row r="23" spans="1:1586" s="6" customFormat="1" x14ac:dyDescent="0.25">
      <c r="A23" s="52"/>
      <c r="B23" s="5" t="s">
        <v>19</v>
      </c>
      <c r="C23" s="5"/>
      <c r="D23" s="5"/>
      <c r="E23" s="5"/>
      <c r="F23" s="44">
        <f>F12+F14+F15+F16+F17+F18+F19+F20+F21+F22</f>
        <v>616579</v>
      </c>
      <c r="G23" s="44">
        <f>G12+G14+G15+G16+G17+G18+G19+G20+G21+G22</f>
        <v>627157.5</v>
      </c>
      <c r="H23" s="44">
        <f>H12+H16+H17+H18+H19+H21</f>
        <v>294851.7</v>
      </c>
      <c r="I23" s="44">
        <f>I12+I16+I17+I19+I21</f>
        <v>309006</v>
      </c>
      <c r="J23" s="44">
        <f>J12+J16+J17+J19+J21</f>
        <v>325504.7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</row>
    <row r="24" spans="1:1586" ht="270" customHeight="1" x14ac:dyDescent="0.25">
      <c r="A24" s="27">
        <v>3</v>
      </c>
      <c r="B24" s="16" t="s">
        <v>16</v>
      </c>
      <c r="C24" s="24" t="s">
        <v>49</v>
      </c>
      <c r="D24" s="24" t="s">
        <v>13</v>
      </c>
      <c r="E24" s="20" t="s">
        <v>37</v>
      </c>
      <c r="F24" s="39">
        <v>2707</v>
      </c>
      <c r="G24" s="39">
        <v>2761</v>
      </c>
      <c r="H24" s="39">
        <v>2830</v>
      </c>
      <c r="I24" s="39">
        <v>2838</v>
      </c>
      <c r="J24" s="39">
        <v>2844</v>
      </c>
    </row>
    <row r="25" spans="1:1586" ht="168.6" customHeight="1" x14ac:dyDescent="0.25">
      <c r="A25" s="27"/>
      <c r="B25" s="4"/>
      <c r="C25" s="20" t="s">
        <v>30</v>
      </c>
      <c r="D25" s="20" t="s">
        <v>29</v>
      </c>
      <c r="E25" s="20" t="s">
        <v>47</v>
      </c>
      <c r="F25" s="39">
        <v>211.3</v>
      </c>
      <c r="G25" s="39">
        <v>216</v>
      </c>
      <c r="H25" s="43" t="s">
        <v>62</v>
      </c>
      <c r="I25" s="43" t="s">
        <v>62</v>
      </c>
      <c r="J25" s="43" t="s">
        <v>62</v>
      </c>
    </row>
    <row r="26" spans="1:1586" ht="124.15" customHeight="1" x14ac:dyDescent="0.25">
      <c r="A26" s="27"/>
      <c r="B26" s="4"/>
      <c r="C26" s="20" t="s">
        <v>27</v>
      </c>
      <c r="D26" s="37" t="s">
        <v>13</v>
      </c>
      <c r="E26" s="20" t="s">
        <v>38</v>
      </c>
      <c r="F26" s="39">
        <v>2.5</v>
      </c>
      <c r="G26" s="39">
        <v>3</v>
      </c>
      <c r="H26" s="66" t="s">
        <v>71</v>
      </c>
      <c r="I26" s="66"/>
      <c r="J26" s="66"/>
    </row>
    <row r="27" spans="1:1586" x14ac:dyDescent="0.25">
      <c r="A27" s="27"/>
      <c r="B27" s="4"/>
      <c r="C27" s="55" t="s">
        <v>6</v>
      </c>
      <c r="D27" s="55"/>
      <c r="E27" s="55"/>
      <c r="F27" s="44">
        <f>F24+F25+F26</f>
        <v>2920.8</v>
      </c>
      <c r="G27" s="44">
        <f t="shared" ref="G27" si="1">G24+G25+G26</f>
        <v>2980</v>
      </c>
      <c r="H27" s="44">
        <f>H24</f>
        <v>2830</v>
      </c>
      <c r="I27" s="44">
        <f t="shared" ref="I27:J27" si="2">I24</f>
        <v>2838</v>
      </c>
      <c r="J27" s="44">
        <f t="shared" si="2"/>
        <v>2844</v>
      </c>
    </row>
    <row r="28" spans="1:1586" ht="126.6" customHeight="1" x14ac:dyDescent="0.25">
      <c r="A28" s="27"/>
      <c r="B28" s="4"/>
      <c r="C28" s="20" t="s">
        <v>32</v>
      </c>
      <c r="D28" s="37" t="s">
        <v>13</v>
      </c>
      <c r="E28" s="20" t="s">
        <v>48</v>
      </c>
      <c r="F28" s="39">
        <v>0</v>
      </c>
      <c r="G28" s="39">
        <v>2</v>
      </c>
      <c r="H28" s="39">
        <v>2</v>
      </c>
      <c r="I28" s="39">
        <v>2</v>
      </c>
      <c r="J28" s="39">
        <v>2</v>
      </c>
    </row>
    <row r="29" spans="1:1586" ht="253.15" customHeight="1" x14ac:dyDescent="0.25">
      <c r="A29" s="27"/>
      <c r="B29" s="4"/>
      <c r="C29" s="20" t="s">
        <v>31</v>
      </c>
      <c r="D29" s="37" t="s">
        <v>13</v>
      </c>
      <c r="E29" s="20" t="s">
        <v>39</v>
      </c>
      <c r="F29" s="39">
        <v>43259.199999999997</v>
      </c>
      <c r="G29" s="39">
        <v>44124</v>
      </c>
      <c r="H29" s="39">
        <v>45227</v>
      </c>
      <c r="I29" s="39">
        <v>45360</v>
      </c>
      <c r="J29" s="39">
        <v>45448</v>
      </c>
    </row>
    <row r="30" spans="1:1586" x14ac:dyDescent="0.25">
      <c r="A30" s="27"/>
      <c r="B30" s="4"/>
      <c r="C30" s="55" t="s">
        <v>7</v>
      </c>
      <c r="D30" s="55"/>
      <c r="E30" s="55"/>
      <c r="F30" s="44">
        <f>F28+F29</f>
        <v>43259.199999999997</v>
      </c>
      <c r="G30" s="44">
        <f t="shared" ref="G30:J30" si="3">G28+G29</f>
        <v>44126</v>
      </c>
      <c r="H30" s="44">
        <f t="shared" si="3"/>
        <v>45229</v>
      </c>
      <c r="I30" s="44">
        <f t="shared" si="3"/>
        <v>45362</v>
      </c>
      <c r="J30" s="44">
        <f t="shared" si="3"/>
        <v>45450</v>
      </c>
    </row>
    <row r="31" spans="1:1586" x14ac:dyDescent="0.25">
      <c r="A31" s="27"/>
      <c r="B31" s="5" t="s">
        <v>20</v>
      </c>
      <c r="C31" s="38"/>
      <c r="D31" s="38"/>
      <c r="E31" s="38"/>
      <c r="F31" s="44">
        <f>F27+F30</f>
        <v>46180</v>
      </c>
      <c r="G31" s="44">
        <f t="shared" ref="G31:J31" si="4">G27+G30</f>
        <v>47106</v>
      </c>
      <c r="H31" s="44">
        <f t="shared" si="4"/>
        <v>48059</v>
      </c>
      <c r="I31" s="44">
        <f t="shared" si="4"/>
        <v>48200</v>
      </c>
      <c r="J31" s="44">
        <f t="shared" si="4"/>
        <v>48294</v>
      </c>
    </row>
    <row r="32" spans="1:1586" ht="391.15" customHeight="1" x14ac:dyDescent="0.25">
      <c r="A32" s="27">
        <v>4</v>
      </c>
      <c r="B32" s="15" t="s">
        <v>17</v>
      </c>
      <c r="C32" s="20" t="s">
        <v>28</v>
      </c>
      <c r="D32" s="20" t="s">
        <v>51</v>
      </c>
      <c r="E32" s="20" t="s">
        <v>42</v>
      </c>
      <c r="F32" s="39">
        <v>43065</v>
      </c>
      <c r="G32" s="39">
        <v>43926</v>
      </c>
      <c r="H32" s="39">
        <v>45024</v>
      </c>
      <c r="I32" s="39">
        <v>45156</v>
      </c>
      <c r="J32" s="39">
        <v>45244</v>
      </c>
    </row>
    <row r="33" spans="1:226" ht="123.6" customHeight="1" x14ac:dyDescent="0.25">
      <c r="A33" s="27"/>
      <c r="B33" s="4"/>
      <c r="C33" s="19" t="s">
        <v>63</v>
      </c>
      <c r="D33" s="19" t="s">
        <v>68</v>
      </c>
      <c r="E33" s="20" t="s">
        <v>69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</row>
    <row r="34" spans="1:226" ht="165" x14ac:dyDescent="0.25">
      <c r="A34" s="27"/>
      <c r="B34" s="4"/>
      <c r="C34" s="19" t="s">
        <v>86</v>
      </c>
      <c r="D34" s="19" t="s">
        <v>74</v>
      </c>
      <c r="E34" s="20" t="s">
        <v>43</v>
      </c>
      <c r="F34" s="39">
        <v>859</v>
      </c>
      <c r="G34" s="39">
        <v>876</v>
      </c>
      <c r="H34" s="39">
        <v>880</v>
      </c>
      <c r="I34" s="32" t="s">
        <v>70</v>
      </c>
      <c r="J34" s="32" t="s">
        <v>70</v>
      </c>
    </row>
    <row r="35" spans="1:226" x14ac:dyDescent="0.25">
      <c r="A35" s="27"/>
      <c r="B35" s="5" t="s">
        <v>21</v>
      </c>
      <c r="C35" s="38"/>
      <c r="D35" s="38"/>
      <c r="E35" s="38"/>
      <c r="F35" s="39">
        <f>F32+F34</f>
        <v>43924</v>
      </c>
      <c r="G35" s="39">
        <f t="shared" ref="G35:H35" si="5">G32+G34</f>
        <v>44802</v>
      </c>
      <c r="H35" s="39">
        <f t="shared" si="5"/>
        <v>45904</v>
      </c>
      <c r="I35" s="39">
        <f>I32</f>
        <v>45156</v>
      </c>
      <c r="J35" s="39">
        <f>J32</f>
        <v>45244</v>
      </c>
    </row>
    <row r="36" spans="1:226" ht="150" x14ac:dyDescent="0.25">
      <c r="A36" s="27">
        <v>5</v>
      </c>
      <c r="B36" s="15" t="s">
        <v>22</v>
      </c>
      <c r="C36" s="20" t="s">
        <v>85</v>
      </c>
      <c r="D36" s="20" t="s">
        <v>75</v>
      </c>
      <c r="E36" s="20" t="s">
        <v>46</v>
      </c>
      <c r="F36" s="39">
        <v>42</v>
      </c>
      <c r="G36" s="39">
        <v>43</v>
      </c>
      <c r="H36" s="39">
        <v>45</v>
      </c>
      <c r="I36" s="33" t="s">
        <v>70</v>
      </c>
      <c r="J36" s="33" t="s">
        <v>70</v>
      </c>
    </row>
    <row r="37" spans="1:226" x14ac:dyDescent="0.25">
      <c r="A37" s="27"/>
      <c r="B37" s="5" t="s">
        <v>23</v>
      </c>
      <c r="C37" s="17"/>
      <c r="D37" s="18"/>
      <c r="E37" s="14"/>
      <c r="F37" s="44">
        <f>F36</f>
        <v>42</v>
      </c>
      <c r="G37" s="44">
        <f t="shared" ref="G37:J37" si="6">G36</f>
        <v>43</v>
      </c>
      <c r="H37" s="44">
        <f t="shared" si="6"/>
        <v>45</v>
      </c>
      <c r="I37" s="22" t="str">
        <f t="shared" si="6"/>
        <v>х</v>
      </c>
      <c r="J37" s="22" t="str">
        <f t="shared" si="6"/>
        <v>х</v>
      </c>
    </row>
    <row r="38" spans="1:226" s="8" customFormat="1" x14ac:dyDescent="0.25">
      <c r="A38" s="7"/>
      <c r="B38" s="7" t="s">
        <v>8</v>
      </c>
      <c r="C38" s="7"/>
      <c r="D38" s="7"/>
      <c r="E38" s="7"/>
      <c r="F38" s="44">
        <f>F11+F23+F31+F35+F37</f>
        <v>706725</v>
      </c>
      <c r="G38" s="44">
        <f t="shared" ref="G38:H38" si="7">G11+G23+G31+G35+G37</f>
        <v>750074.5</v>
      </c>
      <c r="H38" s="44">
        <f t="shared" si="7"/>
        <v>423959.7</v>
      </c>
      <c r="I38" s="44">
        <f>I11+I23+I31+I35</f>
        <v>417343</v>
      </c>
      <c r="J38" s="44">
        <f>J11+J23+J31+J35</f>
        <v>439825.7</v>
      </c>
      <c r="K38" s="34"/>
      <c r="L38" s="34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</row>
    <row r="40" spans="1:226" x14ac:dyDescent="0.25">
      <c r="B40" s="9"/>
      <c r="C40" s="9"/>
      <c r="D40" s="9"/>
      <c r="E40" s="9"/>
    </row>
    <row r="41" spans="1:226" x14ac:dyDescent="0.25">
      <c r="B41" s="9"/>
      <c r="C41" s="9"/>
      <c r="D41" s="9"/>
      <c r="E41" s="9"/>
    </row>
    <row r="42" spans="1:226" ht="18.75" x14ac:dyDescent="0.3">
      <c r="C42" s="25"/>
      <c r="D42" s="10"/>
      <c r="E42" s="11"/>
      <c r="F42" s="26"/>
      <c r="G42" s="11"/>
      <c r="H42" s="12"/>
      <c r="I42" s="10"/>
    </row>
  </sheetData>
  <mergeCells count="19">
    <mergeCell ref="A7:A11"/>
    <mergeCell ref="B7:B10"/>
    <mergeCell ref="A12:A23"/>
    <mergeCell ref="C30:E30"/>
    <mergeCell ref="F4:J4"/>
    <mergeCell ref="C27:E27"/>
    <mergeCell ref="H8:J8"/>
    <mergeCell ref="H10:J10"/>
    <mergeCell ref="H13:J13"/>
    <mergeCell ref="H15:J15"/>
    <mergeCell ref="H20:J20"/>
    <mergeCell ref="H22:J22"/>
    <mergeCell ref="H26:J26"/>
    <mergeCell ref="B2:I2"/>
    <mergeCell ref="A4:A5"/>
    <mergeCell ref="B4:B5"/>
    <mergeCell ref="C4:C5"/>
    <mergeCell ref="D4:D5"/>
    <mergeCell ref="E4:E5"/>
  </mergeCells>
  <pageMargins left="0.15748031496062992" right="0.15748031496062992" top="0.74803149606299213" bottom="0.31496062992125984" header="0.31496062992125984" footer="0.15748031496062992"/>
  <pageSetup paperSize="9" scale="70" fitToHeight="0" orientation="landscape" horizontalDpi="4294967294" verticalDpi="4294967294" r:id="rId1"/>
  <rowBreaks count="2" manualBreakCount="2">
    <brk id="31" max="9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Республика (2)</vt:lpstr>
      <vt:lpstr>'Республика (2)'!Заголовки_для_печати</vt:lpstr>
      <vt:lpstr>'Республика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Метелева Ольга Владимировна</dc:creator>
  <cp:lastModifiedBy>Кузьмина Татьяна Николаевна</cp:lastModifiedBy>
  <cp:lastPrinted>2019-10-03T11:14:31Z</cp:lastPrinted>
  <dcterms:created xsi:type="dcterms:W3CDTF">2018-02-27T05:58:25Z</dcterms:created>
  <dcterms:modified xsi:type="dcterms:W3CDTF">2019-10-03T11:15:18Z</dcterms:modified>
</cp:coreProperties>
</file>