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D168" i="2" l="1"/>
  <c r="E168" i="2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O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59" i="2" l="1"/>
  <c r="D171" i="2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<sst xmlns="http://schemas.openxmlformats.org/spreadsheetml/2006/main" count="265" uniqueCount="213">
  <si>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</si>
  <si>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</si>
  <si>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</si>
  <si>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</si>
  <si>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</si>
  <si>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</si>
  <si>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</si>
  <si>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</si>
  <si>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</si>
  <si>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</si>
  <si>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</si>
  <si>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</si>
  <si>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</si>
  <si>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</si>
  <si>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</si>
  <si>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</si>
  <si>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</si>
  <si>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</si>
  <si>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</si>
  <si>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</si>
  <si>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</si>
  <si>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</si>
  <si>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</si>
  <si>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</si>
  <si>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</si>
  <si>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</si>
  <si>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</si>
  <si>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</si>
  <si>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</si>
  <si>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</si>
  <si>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</si>
  <si>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</si>
  <si>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</si>
  <si>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</si>
  <si>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</si>
  <si>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</si>
  <si>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</si>
  <si>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</si>
  <si>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</si>
  <si>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</si>
  <si>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</si>
  <si>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</si>
  <si>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</si>
  <si>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</si>
  <si>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</si>
  <si>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</si>
  <si>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</si>
  <si>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</si>
  <si>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</si>
  <si>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</si>
  <si>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</si>
  <si>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</si>
  <si>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</si>
  <si>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</si>
  <si>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</si>
  <si>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</si>
  <si>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</si>
  <si>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</si>
  <si>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</si>
  <si>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</si>
  <si>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</si>
  <si>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</si>
  <si>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</si>
  <si>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</si>
  <si>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</si>
  <si>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</si>
  <si>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</si>
  <si>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</si>
  <si>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</si>
  <si>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</si>
  <si>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</si>
  <si>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</si>
  <si>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</si>
  <si>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</si>
  <si>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</si>
  <si>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</si>
  <si>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</si>
  <si>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</si>
  <si>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</si>
  <si>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</si>
  <si>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</si>
  <si>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</si>
  <si>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</si>
  <si>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</si>
  <si>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</si>
  <si>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</si>
  <si>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</si>
  <si>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</si>
  <si>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</si>
  <si>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</si>
  <si>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</si>
  <si>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</si>
  <si>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</si>
  <si>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</si>
  <si>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</si>
  <si>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</si>
  <si>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</si>
  <si>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</si>
  <si>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</si>
  <si>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</si>
  <si>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</si>
  <si>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</si>
  <si>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</si>
  <si>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</si>
  <si>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</si>
  <si>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</si>
  <si>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</si>
  <si>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</si>
  <si>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</si>
  <si>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</si>
  <si>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</si>
  <si>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</si>
  <si>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</si>
  <si>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</si>
  <si>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</si>
  <si>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</si>
  <si>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</si>
  <si>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</si>
  <si>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</si>
  <si>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</si>
  <si>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</si>
  <si>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</si>
  <si>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</si>
  <si>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</si>
  <si>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</si>
  <si>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</si>
  <si>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</si>
  <si>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</si>
  <si>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</si>
  <si>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</si>
  <si>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</si>
  <si>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</si>
  <si>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</si>
  <si>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</si>
  <si>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</si>
  <si>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</si>
  <si>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</si>
  <si>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</si>
  <si>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</si>
  <si>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</si>
  <si>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</si>
  <si>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</si>
  <si>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</si>
  <si>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</si>
  <si>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</si>
  <si>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</si>
  <si>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</si>
  <si>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</si>
  <si>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</si>
  <si>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</si>
  <si>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</si>
  <si>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</si>
  <si>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</si>
  <si>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</si>
  <si>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</si>
  <si>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</si>
  <si>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</si>
  <si>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</si>
  <si>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</si>
  <si>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</si>
  <si>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</si>
  <si>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</si>
  <si>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</si>
  <si>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</si>
  <si>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</si>
  <si>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</si>
  <si>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</si>
  <si>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</si>
  <si>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</si>
  <si>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</si>
  <si>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</si>
  <si>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</si>
  <si>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</si>
  <si>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</si>
  <si>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</si>
  <si>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</si>
  <si>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</si>
  <si>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</si>
  <si>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</si>
  <si>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</si>
  <si>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</si>
  <si>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</si>
  <si>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</si>
  <si>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</si>
  <si>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</si>
  <si>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</si>
  <si>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</si>
  <si>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</si>
  <si>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</si>
  <si>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</si>
  <si>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</si>
  <si>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</si>
  <si>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</si>
  <si>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</si>
  <si>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</si>
  <si>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</si>
  <si>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</si>
  <si>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</si>
  <si>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</si>
  <si>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</si>
  <si>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</si>
  <si>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</si>
  <si>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</si>
  <si>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</si>
  <si>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</si>
  <si>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</si>
  <si>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</si>
  <si>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</si>
  <si>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</si>
  <si>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</si>
  <si>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</si>
  <si>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</si>
  <si>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18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</si>
</sst>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M144" activePane="bottomRight" state="frozen"/>
      <selection activeCell="A2" sqref="A2"/>
      <selection pane="topRight" activeCell="F2" sqref="F2"/>
      <selection pane="bottomLeft" activeCell="A7" sqref="A7"/>
      <selection pane="bottomRight" activeCell="M148" sqref="M148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8" t="s">
        <v>212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9" t="s">
        <v>0</v>
      </c>
      <c r="B4" s="132" t="s">
        <v>190</v>
      </c>
      <c r="C4" s="135" t="s">
        <v>191</v>
      </c>
      <c r="D4" s="135" t="s">
        <v>192</v>
      </c>
      <c r="E4" s="135" t="s">
        <v>202</v>
      </c>
      <c r="F4" s="138" t="s">
        <v>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1:27" s="2" customFormat="1" ht="153" customHeight="1" x14ac:dyDescent="0.3">
      <c r="A5" s="130"/>
      <c r="B5" s="133"/>
      <c r="C5" s="136"/>
      <c r="D5" s="136"/>
      <c r="E5" s="136"/>
      <c r="F5" s="141" t="s">
        <v>4</v>
      </c>
      <c r="G5" s="141" t="s">
        <v>5</v>
      </c>
      <c r="H5" s="141" t="s">
        <v>6</v>
      </c>
      <c r="I5" s="141" t="s">
        <v>7</v>
      </c>
      <c r="J5" s="141" t="s">
        <v>8</v>
      </c>
      <c r="K5" s="141" t="s">
        <v>9</v>
      </c>
      <c r="L5" s="141" t="s">
        <v>10</v>
      </c>
      <c r="M5" s="141" t="s">
        <v>11</v>
      </c>
      <c r="N5" s="141" t="s">
        <v>12</v>
      </c>
      <c r="O5" s="141" t="s">
        <v>13</v>
      </c>
      <c r="P5" s="141" t="s">
        <v>14</v>
      </c>
      <c r="Q5" s="141" t="s">
        <v>15</v>
      </c>
      <c r="R5" s="141" t="s">
        <v>16</v>
      </c>
      <c r="S5" s="141" t="s">
        <v>17</v>
      </c>
      <c r="T5" s="141" t="s">
        <v>18</v>
      </c>
      <c r="U5" s="141" t="s">
        <v>19</v>
      </c>
      <c r="V5" s="141" t="s">
        <v>20</v>
      </c>
      <c r="W5" s="141" t="s">
        <v>21</v>
      </c>
      <c r="X5" s="141" t="s">
        <v>22</v>
      </c>
      <c r="Y5" s="141" t="s">
        <v>23</v>
      </c>
      <c r="Z5" s="141" t="s">
        <v>24</v>
      </c>
    </row>
    <row r="6" spans="1:27" s="2" customFormat="1" ht="10.8" customHeight="1" thickBot="1" x14ac:dyDescent="0.35">
      <c r="A6" s="131"/>
      <c r="B6" s="134"/>
      <c r="C6" s="137"/>
      <c r="D6" s="137"/>
      <c r="E6" s="137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5720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/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265599</v>
      </c>
      <c r="D105" s="118">
        <f t="shared" si="15"/>
        <v>0.98233201171701634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f t="shared" si="23"/>
        <v>16025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262550</v>
      </c>
      <c r="C106" s="105">
        <f t="shared" ref="C106:C153" si="24">SUM(F106:Z106)</f>
        <v>265055</v>
      </c>
      <c r="D106" s="106">
        <f t="shared" si="15"/>
        <v>1.0095410398019424</v>
      </c>
      <c r="E106" s="107"/>
      <c r="F106" s="108">
        <v>11522</v>
      </c>
      <c r="G106" s="108">
        <v>6724</v>
      </c>
      <c r="H106" s="108">
        <v>17162</v>
      </c>
      <c r="I106" s="108">
        <v>15682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12826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0.97105512323579013</v>
      </c>
      <c r="C107" s="9">
        <f>C106/C105</f>
        <v>0.99795179951731749</v>
      </c>
      <c r="D107" s="118">
        <f t="shared" si="15"/>
        <v>1.0276984031471881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0.9785959438377535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0.99758886209846775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7826</v>
      </c>
      <c r="C108" s="27">
        <f t="shared" si="24"/>
        <v>544</v>
      </c>
      <c r="D108" s="15">
        <f t="shared" si="15"/>
        <v>6.9511883465371835E-2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343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31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126701</v>
      </c>
      <c r="D109" s="16">
        <f t="shared" si="15"/>
        <v>0.99550572391630587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5651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262550</v>
      </c>
      <c r="C115" s="105">
        <f t="shared" si="24"/>
        <v>264946</v>
      </c>
      <c r="D115" s="106">
        <f t="shared" ref="D115:D177" si="28">C115/B115</f>
        <v>1.0091258807846124</v>
      </c>
      <c r="E115" s="107"/>
      <c r="F115" s="108">
        <v>11522</v>
      </c>
      <c r="G115" s="108">
        <v>6724</v>
      </c>
      <c r="H115" s="108">
        <v>17137</v>
      </c>
      <c r="I115" s="108">
        <v>15682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12796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0.97105512323579013</v>
      </c>
      <c r="C116" s="9">
        <f>C115/C105</f>
        <v>0.99754140640589761</v>
      </c>
      <c r="D116" s="15">
        <f t="shared" si="28"/>
        <v>1.0272757771792076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0.9785959438377535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0.99525550283892039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126533</v>
      </c>
      <c r="D117" s="16">
        <f t="shared" si="28"/>
        <v>0.99418572674487127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5621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624782</v>
      </c>
      <c r="C123" s="105">
        <f>SUM(F123:Z123)</f>
        <v>735518</v>
      </c>
      <c r="D123" s="106">
        <f t="shared" si="28"/>
        <v>1.1772394211100832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54500</v>
      </c>
      <c r="L123" s="108">
        <v>31456</v>
      </c>
      <c r="M123" s="108">
        <v>37997</v>
      </c>
      <c r="N123" s="108">
        <v>38574</v>
      </c>
      <c r="O123" s="108">
        <v>9717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31953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1.0497009408602151</v>
      </c>
      <c r="C124" s="9">
        <f>C123/C122</f>
        <v>1.1523076923076923</v>
      </c>
      <c r="D124" s="16">
        <f t="shared" si="28"/>
        <v>1.0977485562348761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1.3490099009900991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1.2605882352941176</v>
      </c>
      <c r="O124" s="30">
        <f t="shared" si="30"/>
        <v>1.0917977528089888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0.93979411764705878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348032</v>
      </c>
      <c r="D125" s="16">
        <f t="shared" si="28"/>
        <v>1.1072255732865033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15852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13074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303115</v>
      </c>
      <c r="D127" s="16">
        <f t="shared" si="28"/>
        <v>1.3414779868646993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20913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23.79668634545801</v>
      </c>
      <c r="C130" s="110">
        <f>C123/C115*10</f>
        <v>27.761053195745546</v>
      </c>
      <c r="D130" s="106">
        <f t="shared" si="28"/>
        <v>1.1665932303656303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35.239127662287977</v>
      </c>
      <c r="J130" s="111">
        <f t="shared" ref="J130:Z130" si="31">J123/J115*10</f>
        <v>32.527672874072145</v>
      </c>
      <c r="K130" s="111">
        <f t="shared" si="31"/>
        <v>28.605920638253203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28.20355341083571</v>
      </c>
      <c r="O130" s="111">
        <f>O123/O115*10</f>
        <v>22.296925195043599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24.971084713973116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27.505235788292381</v>
      </c>
      <c r="D131" s="16">
        <f t="shared" si="28"/>
        <v>1.1137009348461913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26.917982679572084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23.259206546877778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28.508078927073338</v>
      </c>
      <c r="D133" s="16">
        <f t="shared" si="28"/>
        <v>1.2150969982596196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29.538135593220339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949</v>
      </c>
      <c r="C136" s="27">
        <f t="shared" si="24"/>
        <v>470</v>
      </c>
      <c r="D136" s="15">
        <f t="shared" si="28"/>
        <v>0.49525816649104321</v>
      </c>
      <c r="E136" s="99"/>
      <c r="F136" s="37"/>
      <c r="G136" s="36"/>
      <c r="H136" s="54"/>
      <c r="I136" s="36">
        <v>430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3399</v>
      </c>
      <c r="C137" s="27">
        <f t="shared" si="24"/>
        <v>2273</v>
      </c>
      <c r="D137" s="15">
        <f t="shared" si="28"/>
        <v>0.66872609591056198</v>
      </c>
      <c r="E137" s="99"/>
      <c r="F137" s="37"/>
      <c r="G137" s="36"/>
      <c r="H137" s="36"/>
      <c r="I137" s="36">
        <v>2000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35.816649104320334</v>
      </c>
      <c r="C138" s="54">
        <f t="shared" si="37"/>
        <v>48.361702127659576</v>
      </c>
      <c r="D138" s="15">
        <f t="shared" si="28"/>
        <v>1.3502575851470711</v>
      </c>
      <c r="E138" s="54" t="e">
        <f t="shared" si="37"/>
        <v>#DIV/0!</v>
      </c>
      <c r="F138" s="54"/>
      <c r="G138" s="54"/>
      <c r="H138" s="54"/>
      <c r="I138" s="54">
        <f>I137/I136*10</f>
        <v>46.511627906976749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3362.5</v>
      </c>
      <c r="D139" s="16">
        <f t="shared" si="28"/>
        <v>3.3726178535606821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175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829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6406.7</v>
      </c>
      <c r="D144" s="15">
        <f t="shared" si="28"/>
        <v>0.80093761720215029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7739</v>
      </c>
      <c r="C145" s="27">
        <f t="shared" si="24"/>
        <v>6044.8</v>
      </c>
      <c r="D145" s="15">
        <f t="shared" si="28"/>
        <v>0.7810828272386614</v>
      </c>
      <c r="E145" s="99"/>
      <c r="F145" s="26">
        <v>108</v>
      </c>
      <c r="G145" s="26">
        <v>267</v>
      </c>
      <c r="H145" s="26">
        <v>957</v>
      </c>
      <c r="I145" s="26">
        <v>368</v>
      </c>
      <c r="J145" s="26">
        <v>58</v>
      </c>
      <c r="K145" s="26">
        <v>56.8</v>
      </c>
      <c r="L145" s="26">
        <v>640</v>
      </c>
      <c r="M145" s="26">
        <v>878</v>
      </c>
      <c r="N145" s="26">
        <v>314</v>
      </c>
      <c r="O145" s="26">
        <v>11</v>
      </c>
      <c r="P145" s="120">
        <v>160</v>
      </c>
      <c r="Q145" s="26">
        <v>286</v>
      </c>
      <c r="R145" s="26">
        <v>60</v>
      </c>
      <c r="S145" s="26">
        <v>607</v>
      </c>
      <c r="T145" s="26">
        <v>196</v>
      </c>
      <c r="U145" s="120">
        <v>47</v>
      </c>
      <c r="V145" s="26">
        <v>157</v>
      </c>
      <c r="W145" s="26">
        <v>7</v>
      </c>
      <c r="X145" s="26">
        <v>316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0.96749593699212399</v>
      </c>
      <c r="C146" s="9">
        <f>C145/C144</f>
        <v>0.94351226060218218</v>
      </c>
      <c r="D146" s="15">
        <f t="shared" si="28"/>
        <v>0.97521056629498071</v>
      </c>
      <c r="E146" s="99"/>
      <c r="F146" s="35">
        <f t="shared" ref="F146:Z146" si="40">F145/F144</f>
        <v>1</v>
      </c>
      <c r="G146" s="35">
        <f t="shared" si="40"/>
        <v>0.82919254658385089</v>
      </c>
      <c r="H146" s="35">
        <f t="shared" si="40"/>
        <v>0.95413758723828512</v>
      </c>
      <c r="I146" s="35">
        <f t="shared" si="40"/>
        <v>0.90640394088669951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0.9023638232271326</v>
      </c>
      <c r="N146" s="35">
        <f t="shared" si="40"/>
        <v>1</v>
      </c>
      <c r="O146" s="35">
        <f t="shared" si="40"/>
        <v>1</v>
      </c>
      <c r="P146" s="35">
        <f t="shared" si="40"/>
        <v>0.91428571428571426</v>
      </c>
      <c r="Q146" s="35">
        <f t="shared" si="40"/>
        <v>0.96621621621621623</v>
      </c>
      <c r="R146" s="35">
        <f t="shared" si="40"/>
        <v>1</v>
      </c>
      <c r="S146" s="35">
        <f t="shared" si="40"/>
        <v>0.92530487804878048</v>
      </c>
      <c r="T146" s="35">
        <f t="shared" si="40"/>
        <v>1</v>
      </c>
      <c r="U146" s="35">
        <f t="shared" si="40"/>
        <v>0.73783359497645207</v>
      </c>
      <c r="V146" s="35">
        <f t="shared" si="40"/>
        <v>1</v>
      </c>
      <c r="W146" s="35">
        <f t="shared" si="40"/>
        <v>1</v>
      </c>
      <c r="X146" s="35">
        <f t="shared" si="40"/>
        <v>0.89518413597733715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143648</v>
      </c>
      <c r="C148" s="27">
        <f t="shared" si="24"/>
        <v>161255</v>
      </c>
      <c r="D148" s="15">
        <f t="shared" si="28"/>
        <v>1.1225704499888616</v>
      </c>
      <c r="E148" s="99"/>
      <c r="F148" s="26">
        <v>2164</v>
      </c>
      <c r="G148" s="26">
        <v>5632</v>
      </c>
      <c r="H148" s="26">
        <v>22038</v>
      </c>
      <c r="I148" s="26">
        <v>11250</v>
      </c>
      <c r="J148" s="26">
        <v>1454</v>
      </c>
      <c r="K148" s="26">
        <v>2092</v>
      </c>
      <c r="L148" s="26">
        <v>20253</v>
      </c>
      <c r="M148" s="26">
        <v>27538</v>
      </c>
      <c r="N148" s="26">
        <v>8605</v>
      </c>
      <c r="O148" s="26">
        <v>310</v>
      </c>
      <c r="P148" s="26">
        <v>3665</v>
      </c>
      <c r="Q148" s="26">
        <v>7915</v>
      </c>
      <c r="R148" s="26">
        <v>1772</v>
      </c>
      <c r="S148" s="26">
        <v>14104</v>
      </c>
      <c r="T148" s="26">
        <v>5747</v>
      </c>
      <c r="U148" s="26">
        <v>1115</v>
      </c>
      <c r="V148" s="120">
        <v>3171</v>
      </c>
      <c r="W148" s="26">
        <v>200</v>
      </c>
      <c r="X148" s="26">
        <v>7890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0.89780000000000004</v>
      </c>
      <c r="C149" s="9">
        <f>C148/C147</f>
        <v>0.94855882352941179</v>
      </c>
      <c r="D149" s="15">
        <f>C149/B149</f>
        <v>1.0565368941071638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1.1243877551020409</v>
      </c>
      <c r="I149" s="29">
        <f t="shared" si="41"/>
        <v>0.91463414634146345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1.1240000000000001</v>
      </c>
      <c r="N149" s="29">
        <f t="shared" si="41"/>
        <v>0.91542553191489362</v>
      </c>
      <c r="O149" s="29">
        <f t="shared" si="41"/>
        <v>1.0333333333333334</v>
      </c>
      <c r="P149" s="29">
        <f t="shared" si="41"/>
        <v>0.59112903225806457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1.0082456140350877</v>
      </c>
      <c r="U149" s="29">
        <f t="shared" si="41"/>
        <v>0.69687500000000002</v>
      </c>
      <c r="V149" s="29">
        <f t="shared" si="41"/>
        <v>2.1139999999999999</v>
      </c>
      <c r="W149" s="29">
        <f t="shared" si="41"/>
        <v>1</v>
      </c>
      <c r="X149" s="29">
        <f t="shared" si="41"/>
        <v>1.1954545454545455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185.61571262437008</v>
      </c>
      <c r="C150" s="49">
        <f>C148/C145*10</f>
        <v>266.76647697194284</v>
      </c>
      <c r="D150" s="15">
        <f>C150/B150</f>
        <v>1.437197709182074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210.93632958801496</v>
      </c>
      <c r="H150" s="49">
        <f t="shared" si="42"/>
        <v>230.28213166144201</v>
      </c>
      <c r="I150" s="49">
        <f t="shared" si="42"/>
        <v>305.70652173913044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313.64464692482915</v>
      </c>
      <c r="N150" s="49">
        <f t="shared" si="42"/>
        <v>274.04458598726114</v>
      </c>
      <c r="O150" s="49">
        <f t="shared" si="42"/>
        <v>281.81818181818181</v>
      </c>
      <c r="P150" s="49">
        <f t="shared" si="42"/>
        <v>229.0625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232.35584843492586</v>
      </c>
      <c r="T150" s="49">
        <f t="shared" si="42"/>
        <v>293.21428571428572</v>
      </c>
      <c r="U150" s="49">
        <f t="shared" si="42"/>
        <v>237.2340425531915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249.68354430379748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980.09</v>
      </c>
      <c r="D151" s="15">
        <f t="shared" si="28"/>
        <v>1.0273480083857442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978.59</v>
      </c>
      <c r="D153" s="15">
        <f t="shared" si="28"/>
        <v>1.0257756813417191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683</v>
      </c>
      <c r="C154" s="27">
        <f>SUM(F154:Z154)</f>
        <v>681.64</v>
      </c>
      <c r="D154" s="15">
        <f t="shared" si="28"/>
        <v>0.99800878477305999</v>
      </c>
      <c r="E154" s="99"/>
      <c r="F154" s="26">
        <v>17.489999999999998</v>
      </c>
      <c r="G154" s="26">
        <v>74</v>
      </c>
      <c r="H154" s="26">
        <v>85.1</v>
      </c>
      <c r="I154" s="26">
        <v>6</v>
      </c>
      <c r="J154" s="26">
        <v>12.95</v>
      </c>
      <c r="K154" s="26">
        <v>7.5</v>
      </c>
      <c r="L154" s="26">
        <v>64</v>
      </c>
      <c r="M154" s="26">
        <v>94</v>
      </c>
      <c r="N154" s="26">
        <v>28</v>
      </c>
      <c r="O154" s="26">
        <v>14</v>
      </c>
      <c r="P154" s="26">
        <v>13.8</v>
      </c>
      <c r="Q154" s="26">
        <v>75.5</v>
      </c>
      <c r="R154" s="26"/>
      <c r="S154" s="26">
        <v>21</v>
      </c>
      <c r="T154" s="26">
        <v>39.200000000000003</v>
      </c>
      <c r="U154" s="26">
        <v>7</v>
      </c>
      <c r="V154" s="26">
        <v>4</v>
      </c>
      <c r="W154" s="26">
        <v>10</v>
      </c>
      <c r="X154" s="26">
        <v>41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0.71593291404612158</v>
      </c>
      <c r="C155" s="33">
        <f>C154/C153</f>
        <v>0.69655320409977617</v>
      </c>
      <c r="D155" s="15">
        <f t="shared" si="28"/>
        <v>0.972930829738194</v>
      </c>
      <c r="E155" s="99"/>
      <c r="F155" s="29">
        <f>F154/F153</f>
        <v>1</v>
      </c>
      <c r="G155" s="29">
        <f t="shared" ref="G155:Z155" si="44">G154/G153</f>
        <v>0.50340136054421769</v>
      </c>
      <c r="H155" s="29">
        <f t="shared" si="44"/>
        <v>1</v>
      </c>
      <c r="I155" s="29">
        <f t="shared" si="44"/>
        <v>0.54545454545454541</v>
      </c>
      <c r="J155" s="29">
        <f t="shared" si="44"/>
        <v>0.99615384615384606</v>
      </c>
      <c r="K155" s="29">
        <f t="shared" si="44"/>
        <v>1</v>
      </c>
      <c r="L155" s="29">
        <f t="shared" si="44"/>
        <v>0.62135922330097082</v>
      </c>
      <c r="M155" s="29">
        <f t="shared" si="44"/>
        <v>0.76422764227642281</v>
      </c>
      <c r="N155" s="29">
        <f t="shared" si="44"/>
        <v>0.71794871794871795</v>
      </c>
      <c r="O155" s="29">
        <f t="shared" si="44"/>
        <v>1</v>
      </c>
      <c r="P155" s="29">
        <f t="shared" si="44"/>
        <v>0.76666666666666672</v>
      </c>
      <c r="Q155" s="29">
        <f t="shared" si="44"/>
        <v>0.7373046875</v>
      </c>
      <c r="R155" s="29"/>
      <c r="S155" s="29">
        <f t="shared" si="44"/>
        <v>0.72413793103448276</v>
      </c>
      <c r="T155" s="29">
        <f t="shared" si="44"/>
        <v>0.59393939393939399</v>
      </c>
      <c r="U155" s="29">
        <f t="shared" si="44"/>
        <v>0.31818181818181818</v>
      </c>
      <c r="V155" s="29">
        <f t="shared" si="44"/>
        <v>0.4</v>
      </c>
      <c r="W155" s="29">
        <f t="shared" si="44"/>
        <v>1</v>
      </c>
      <c r="X155" s="29">
        <f t="shared" si="44"/>
        <v>0.43617021276595747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14983</v>
      </c>
      <c r="C157" s="27">
        <f>SUM(F157:Z157)</f>
        <v>22453.5</v>
      </c>
      <c r="D157" s="15">
        <f t="shared" si="28"/>
        <v>1.4985984115330708</v>
      </c>
      <c r="E157" s="99"/>
      <c r="F157" s="26">
        <v>385</v>
      </c>
      <c r="G157" s="26">
        <v>1575</v>
      </c>
      <c r="H157" s="26">
        <v>2127</v>
      </c>
      <c r="I157" s="26">
        <v>293</v>
      </c>
      <c r="J157" s="26">
        <v>265.5</v>
      </c>
      <c r="K157" s="26">
        <v>185</v>
      </c>
      <c r="L157" s="26">
        <v>3870</v>
      </c>
      <c r="M157" s="26">
        <v>5500</v>
      </c>
      <c r="N157" s="26">
        <v>810</v>
      </c>
      <c r="O157" s="26">
        <v>150</v>
      </c>
      <c r="P157" s="26">
        <v>542</v>
      </c>
      <c r="Q157" s="26">
        <v>1901</v>
      </c>
      <c r="R157" s="26"/>
      <c r="S157" s="26">
        <v>630</v>
      </c>
      <c r="T157" s="26">
        <v>1042</v>
      </c>
      <c r="U157" s="26">
        <v>228</v>
      </c>
      <c r="V157" s="26">
        <v>180</v>
      </c>
      <c r="W157" s="26">
        <v>104</v>
      </c>
      <c r="X157" s="26">
        <v>1440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0.68104545454545451</v>
      </c>
      <c r="C158" s="30">
        <f>C157/C156</f>
        <v>0.82787036354251164</v>
      </c>
      <c r="D158" s="30">
        <f t="shared" ref="D158:V158" si="45">D157/D156</f>
        <v>1.2155875323990692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0.30166634744301857</v>
      </c>
      <c r="H158" s="30">
        <f t="shared" si="45"/>
        <v>1.9336363636363636</v>
      </c>
      <c r="I158" s="30">
        <f t="shared" si="45"/>
        <v>0.71638141809290956</v>
      </c>
      <c r="J158" s="30">
        <f t="shared" si="45"/>
        <v>1.937956204379562</v>
      </c>
      <c r="K158" s="30">
        <f t="shared" si="45"/>
        <v>0.74</v>
      </c>
      <c r="L158" s="30">
        <f t="shared" si="45"/>
        <v>0.76648841354723707</v>
      </c>
      <c r="M158" s="30">
        <f t="shared" si="45"/>
        <v>1.631079478054567</v>
      </c>
      <c r="N158" s="30">
        <f t="shared" si="45"/>
        <v>0.78109932497589196</v>
      </c>
      <c r="O158" s="30">
        <f t="shared" si="45"/>
        <v>37.5</v>
      </c>
      <c r="P158" s="30">
        <f t="shared" si="45"/>
        <v>0.75804195804195806</v>
      </c>
      <c r="Q158" s="30">
        <f t="shared" si="45"/>
        <v>0.89924314096499525</v>
      </c>
      <c r="R158" s="30"/>
      <c r="S158" s="30">
        <f t="shared" si="45"/>
        <v>1.044776119402985</v>
      </c>
      <c r="T158" s="30">
        <f t="shared" si="45"/>
        <v>0.5270612038442084</v>
      </c>
      <c r="U158" s="30">
        <f t="shared" si="45"/>
        <v>0.33677991137370755</v>
      </c>
      <c r="V158" s="30">
        <f t="shared" si="45"/>
        <v>0.91370558375634514</v>
      </c>
      <c r="W158" s="30">
        <f>W157/W156</f>
        <v>1.4857142857142858</v>
      </c>
      <c r="X158" s="30">
        <f>X157/X156</f>
        <v>0.54319124858543943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219.37042459736458</v>
      </c>
      <c r="C159" s="56">
        <f>C157/C154*10</f>
        <v>329.40408426735524</v>
      </c>
      <c r="D159" s="56">
        <f t="shared" ref="D159:V159" si="47">D157/D154*10</f>
        <v>15.015883972142001</v>
      </c>
      <c r="E159" s="56" t="e">
        <f t="shared" si="47"/>
        <v>#DIV/0!</v>
      </c>
      <c r="F159" s="56">
        <f t="shared" si="47"/>
        <v>220.12578616352204</v>
      </c>
      <c r="G159" s="56">
        <f t="shared" si="47"/>
        <v>212.83783783783781</v>
      </c>
      <c r="H159" s="56">
        <f t="shared" si="47"/>
        <v>249.94124559341952</v>
      </c>
      <c r="I159" s="56">
        <f t="shared" si="47"/>
        <v>488.33333333333337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604.6875</v>
      </c>
      <c r="M159" s="56">
        <f t="shared" si="47"/>
        <v>585.10638297872345</v>
      </c>
      <c r="N159" s="56">
        <f t="shared" si="47"/>
        <v>289.28571428571428</v>
      </c>
      <c r="O159" s="56">
        <f t="shared" si="47"/>
        <v>107.14285714285714</v>
      </c>
      <c r="P159" s="56">
        <f t="shared" si="47"/>
        <v>392.75362318840575</v>
      </c>
      <c r="Q159" s="56">
        <f t="shared" si="47"/>
        <v>251.78807947019865</v>
      </c>
      <c r="R159" s="56"/>
      <c r="S159" s="56">
        <f t="shared" si="47"/>
        <v>300</v>
      </c>
      <c r="T159" s="56">
        <f t="shared" si="47"/>
        <v>265.81632653061223</v>
      </c>
      <c r="U159" s="56">
        <f t="shared" si="47"/>
        <v>325.71428571428567</v>
      </c>
      <c r="V159" s="56">
        <f t="shared" si="47"/>
        <v>450</v>
      </c>
      <c r="W159" s="56">
        <f t="shared" ref="W159:Z159" si="48">W157/W154*10</f>
        <v>104</v>
      </c>
      <c r="X159" s="56">
        <f t="shared" si="48"/>
        <v>351.21951219512198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93</v>
      </c>
      <c r="D166" s="15">
        <f t="shared" si="28"/>
        <v>0.66428571428571426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115</v>
      </c>
      <c r="D167" s="15">
        <f t="shared" si="28"/>
        <v>1.0849056603773586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12.365591397849462</v>
      </c>
      <c r="D168" s="56">
        <f t="shared" ref="D168:V168" si="49">D167/D166*10</f>
        <v>16.331913166970992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11.875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9590</v>
      </c>
      <c r="D169" s="15">
        <f t="shared" si="28"/>
        <v>1.3626030122193804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382</v>
      </c>
      <c r="R169" s="36">
        <v>1713</v>
      </c>
      <c r="S169" s="36"/>
      <c r="T169" s="36">
        <v>385</v>
      </c>
      <c r="U169" s="36">
        <v>401</v>
      </c>
      <c r="V169" s="36"/>
      <c r="W169" s="36">
        <v>490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7977.8</v>
      </c>
      <c r="D170" s="15">
        <f t="shared" si="28"/>
        <v>1.1877028435313384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/>
      <c r="M170" s="37">
        <v>147</v>
      </c>
      <c r="N170" s="37"/>
      <c r="O170" s="35"/>
      <c r="P170" s="35"/>
      <c r="Q170" s="37">
        <v>471.8</v>
      </c>
      <c r="R170" s="37">
        <v>1199</v>
      </c>
      <c r="S170" s="37"/>
      <c r="T170" s="37">
        <v>425</v>
      </c>
      <c r="U170" s="37">
        <v>472</v>
      </c>
      <c r="V170" s="37"/>
      <c r="W170" s="37">
        <v>490</v>
      </c>
      <c r="X170" s="37">
        <v>380</v>
      </c>
      <c r="Y170" s="37">
        <v>174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8.3188738269030242</v>
      </c>
      <c r="D171" s="49">
        <f t="shared" ref="D171:W171" si="50">D170/D169*10</f>
        <v>8.7164260821413553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/>
      <c r="M171" s="49">
        <f t="shared" si="50"/>
        <v>8.9090909090909083</v>
      </c>
      <c r="N171" s="49"/>
      <c r="O171" s="49"/>
      <c r="P171" s="49"/>
      <c r="Q171" s="49">
        <f t="shared" si="50"/>
        <v>12.350785340314136</v>
      </c>
      <c r="R171" s="49">
        <f t="shared" si="50"/>
        <v>6.999416228838296</v>
      </c>
      <c r="S171" s="49"/>
      <c r="T171" s="49">
        <f t="shared" si="50"/>
        <v>11.038961038961039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3.6708860759493671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8277</v>
      </c>
      <c r="D172" s="15">
        <f t="shared" si="28"/>
        <v>1.8923182441700961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7073.9</v>
      </c>
      <c r="D173" s="15">
        <f t="shared" si="28"/>
        <v>1.7890490642387455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98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8.5464540292376459</v>
      </c>
      <c r="D174" s="15">
        <f t="shared" si="28"/>
        <v>0.94542716044222208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11.842849067269643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1.4000000000000001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2.8488372093023258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435</v>
      </c>
      <c r="C178" s="27">
        <f>SUM(F178:Z178)</f>
        <v>837</v>
      </c>
      <c r="D178" s="15">
        <f t="shared" ref="D178:D179" si="53">C178/B178</f>
        <v>1.9241379310344828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11218</v>
      </c>
      <c r="C179" s="27">
        <f>SUM(F179:Z179)</f>
        <v>22984</v>
      </c>
      <c r="D179" s="15">
        <f t="shared" si="53"/>
        <v>2.0488500623997146</v>
      </c>
      <c r="E179" s="99"/>
      <c r="F179" s="36"/>
      <c r="G179" s="36"/>
      <c r="H179" s="36">
        <v>9000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257.88505747126436</v>
      </c>
      <c r="C180" s="56">
        <f>C179/C178*10</f>
        <v>274.59976105137395</v>
      </c>
      <c r="D180" s="56">
        <f t="shared" ref="D180:H180" si="54">D179/D178*10</f>
        <v>10.648145485589914</v>
      </c>
      <c r="E180" s="56" t="e">
        <f t="shared" si="54"/>
        <v>#DIV/0!</v>
      </c>
      <c r="F180" s="56"/>
      <c r="G180" s="56"/>
      <c r="H180" s="56">
        <f t="shared" si="54"/>
        <v>225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1865</v>
      </c>
      <c r="C181" s="27">
        <f>SUM(F181:Z181)</f>
        <v>810</v>
      </c>
      <c r="D181" s="15"/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810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1850</v>
      </c>
      <c r="C182" s="27">
        <f>SUM(F182:Z182)</f>
        <v>1782</v>
      </c>
      <c r="D182" s="15"/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1782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9.9195710455764079</v>
      </c>
      <c r="C183" s="56">
        <f>C182/C181*10</f>
        <v>22</v>
      </c>
      <c r="D183" s="15"/>
      <c r="E183" s="99"/>
      <c r="F183" s="56"/>
      <c r="G183" s="56"/>
      <c r="H183" s="54"/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22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8374</v>
      </c>
      <c r="C184" s="27">
        <f>SUM(F184:Z184)</f>
        <v>10529</v>
      </c>
      <c r="D184" s="15">
        <f t="shared" ref="D184:D186" si="55">C184/B184</f>
        <v>1.2573441604967757</v>
      </c>
      <c r="E184" s="99"/>
      <c r="F184" s="36"/>
      <c r="G184" s="36">
        <v>258</v>
      </c>
      <c r="H184" s="36">
        <v>984</v>
      </c>
      <c r="I184" s="36">
        <v>1377</v>
      </c>
      <c r="J184" s="36">
        <v>396</v>
      </c>
      <c r="K184" s="36">
        <v>150</v>
      </c>
      <c r="L184" s="36"/>
      <c r="M184" s="36">
        <v>1000</v>
      </c>
      <c r="N184" s="36">
        <v>358</v>
      </c>
      <c r="O184" s="36">
        <v>455</v>
      </c>
      <c r="P184" s="36">
        <v>210</v>
      </c>
      <c r="Q184" s="53">
        <v>552</v>
      </c>
      <c r="R184" s="36">
        <v>409</v>
      </c>
      <c r="S184" s="36">
        <v>155</v>
      </c>
      <c r="T184" s="36">
        <v>108</v>
      </c>
      <c r="U184" s="36">
        <v>1328</v>
      </c>
      <c r="V184" s="36">
        <v>215</v>
      </c>
      <c r="W184" s="36">
        <v>212</v>
      </c>
      <c r="X184" s="36">
        <v>401</v>
      </c>
      <c r="Y184" s="36">
        <v>1336</v>
      </c>
      <c r="Z184" s="36">
        <v>625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5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5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6">C188/B188</f>
        <v>0.93969854034071421</v>
      </c>
      <c r="E188" s="99"/>
      <c r="F188" s="30">
        <f>F187/F190</f>
        <v>1.0075198066335438</v>
      </c>
      <c r="G188" s="30">
        <f t="shared" ref="G188:Z188" si="57">G187/G190</f>
        <v>0.73494860499265791</v>
      </c>
      <c r="H188" s="30">
        <f t="shared" si="57"/>
        <v>0.96141947224749769</v>
      </c>
      <c r="I188" s="30">
        <f t="shared" si="57"/>
        <v>0.85434589142687634</v>
      </c>
      <c r="J188" s="30">
        <f t="shared" si="57"/>
        <v>1.0530999703352122</v>
      </c>
      <c r="K188" s="30">
        <f t="shared" si="57"/>
        <v>0.99460552933243429</v>
      </c>
      <c r="L188" s="30">
        <f t="shared" si="57"/>
        <v>0.90997906489881364</v>
      </c>
      <c r="M188" s="30">
        <f t="shared" si="57"/>
        <v>0.74203128093446846</v>
      </c>
      <c r="N188" s="30">
        <f t="shared" si="57"/>
        <v>1.1537270515372706</v>
      </c>
      <c r="O188" s="30">
        <f t="shared" si="57"/>
        <v>0.77164647824136379</v>
      </c>
      <c r="P188" s="30">
        <f t="shared" si="57"/>
        <v>0.87608906098741535</v>
      </c>
      <c r="Q188" s="30">
        <f t="shared" si="57"/>
        <v>0.95179356302282714</v>
      </c>
      <c r="R188" s="30">
        <f t="shared" si="57"/>
        <v>0.90427644644512117</v>
      </c>
      <c r="S188" s="30">
        <f t="shared" si="57"/>
        <v>0.83969465648854957</v>
      </c>
      <c r="T188" s="30">
        <f t="shared" si="57"/>
        <v>1.0048283961894819</v>
      </c>
      <c r="U188" s="30">
        <f t="shared" si="57"/>
        <v>0.98506731946144432</v>
      </c>
      <c r="V188" s="30">
        <f t="shared" si="57"/>
        <v>0.85180686304281805</v>
      </c>
      <c r="W188" s="30">
        <f t="shared" si="57"/>
        <v>1</v>
      </c>
      <c r="X188" s="30">
        <f t="shared" si="57"/>
        <v>0.99671916010498685</v>
      </c>
      <c r="Y188" s="30">
        <f t="shared" si="57"/>
        <v>1</v>
      </c>
      <c r="Z188" s="30">
        <f t="shared" si="57"/>
        <v>1.0010537407797682</v>
      </c>
    </row>
    <row r="189" spans="1:26" s="109" customFormat="1" ht="30" customHeight="1" x14ac:dyDescent="0.25">
      <c r="A189" s="103" t="s">
        <v>122</v>
      </c>
      <c r="B189" s="104">
        <v>162613</v>
      </c>
      <c r="C189" s="105">
        <f t="shared" ref="C189:C195" si="58">SUM(F189:Z189)</f>
        <v>148923</v>
      </c>
      <c r="D189" s="106">
        <f t="shared" si="56"/>
        <v>0.91581238892339478</v>
      </c>
      <c r="E189" s="107"/>
      <c r="F189" s="113">
        <v>6592</v>
      </c>
      <c r="G189" s="113">
        <v>3306</v>
      </c>
      <c r="H189" s="113">
        <v>10594</v>
      </c>
      <c r="I189" s="113">
        <v>9518</v>
      </c>
      <c r="J189" s="113">
        <v>6580</v>
      </c>
      <c r="K189" s="113">
        <v>18200</v>
      </c>
      <c r="L189" s="113">
        <v>9310</v>
      </c>
      <c r="M189" s="113">
        <v>7564</v>
      </c>
      <c r="N189" s="113">
        <v>2590</v>
      </c>
      <c r="O189" s="113">
        <v>3300</v>
      </c>
      <c r="P189" s="113">
        <v>5340</v>
      </c>
      <c r="Q189" s="113">
        <v>4751</v>
      </c>
      <c r="R189" s="113">
        <v>9195</v>
      </c>
      <c r="S189" s="113">
        <v>4300</v>
      </c>
      <c r="T189" s="113">
        <v>9004</v>
      </c>
      <c r="U189" s="113">
        <v>3620</v>
      </c>
      <c r="V189" s="113">
        <v>5120</v>
      </c>
      <c r="W189" s="113">
        <v>1746</v>
      </c>
      <c r="X189" s="113">
        <v>1832</v>
      </c>
      <c r="Y189" s="113">
        <v>20521</v>
      </c>
      <c r="Z189" s="113">
        <v>5940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8"/>
        <v>105000</v>
      </c>
      <c r="D190" s="15">
        <f t="shared" si="56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102696</v>
      </c>
      <c r="C191" s="105">
        <f t="shared" si="58"/>
        <v>91944</v>
      </c>
      <c r="D191" s="106">
        <f t="shared" si="56"/>
        <v>0.89530264080392619</v>
      </c>
      <c r="E191" s="107"/>
      <c r="F191" s="114">
        <v>6823</v>
      </c>
      <c r="G191" s="114">
        <v>3040</v>
      </c>
      <c r="H191" s="114">
        <v>5100</v>
      </c>
      <c r="I191" s="114">
        <v>4956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0.97805714285714285</v>
      </c>
      <c r="C192" s="87">
        <f>C191/C190</f>
        <v>0.87565714285714291</v>
      </c>
      <c r="D192" s="15">
        <f t="shared" si="56"/>
        <v>0.89530264080392619</v>
      </c>
      <c r="E192" s="99"/>
      <c r="F192" s="16">
        <f>F191/F190</f>
        <v>0.91620786894051298</v>
      </c>
      <c r="G192" s="16">
        <f t="shared" ref="G192:Z192" si="59">G191/G190</f>
        <v>0.74400391581008318</v>
      </c>
      <c r="H192" s="16">
        <f t="shared" si="59"/>
        <v>0.9281164695177434</v>
      </c>
      <c r="I192" s="16">
        <f t="shared" si="59"/>
        <v>0.73509344408187483</v>
      </c>
      <c r="J192" s="16">
        <f t="shared" si="59"/>
        <v>0.89913972115099372</v>
      </c>
      <c r="K192" s="16">
        <f t="shared" si="59"/>
        <v>1.0013486176668915</v>
      </c>
      <c r="L192" s="16">
        <f t="shared" si="59"/>
        <v>0.74319609211444526</v>
      </c>
      <c r="M192" s="16">
        <f t="shared" si="59"/>
        <v>0.71569986141358144</v>
      </c>
      <c r="N192" s="16">
        <f t="shared" si="59"/>
        <v>1.0599424905994248</v>
      </c>
      <c r="O192" s="16">
        <f t="shared" si="59"/>
        <v>0.57065948855989235</v>
      </c>
      <c r="P192" s="16">
        <f t="shared" si="59"/>
        <v>0.81639238464020647</v>
      </c>
      <c r="Q192" s="16">
        <f t="shared" si="59"/>
        <v>0.84531405075854249</v>
      </c>
      <c r="R192" s="16">
        <f t="shared" si="59"/>
        <v>0.85595127763802459</v>
      </c>
      <c r="S192" s="16">
        <f t="shared" si="59"/>
        <v>0.70855353298101387</v>
      </c>
      <c r="T192" s="16">
        <f t="shared" si="59"/>
        <v>1.0013049719431033</v>
      </c>
      <c r="U192" s="16">
        <f t="shared" si="59"/>
        <v>1.0097919216646267</v>
      </c>
      <c r="V192" s="16">
        <f t="shared" si="59"/>
        <v>0.85180686304281805</v>
      </c>
      <c r="W192" s="16">
        <f t="shared" si="59"/>
        <v>0.93703007518796988</v>
      </c>
      <c r="X192" s="16">
        <f t="shared" si="59"/>
        <v>0.90223097112860895</v>
      </c>
      <c r="Y192" s="16">
        <f t="shared" si="59"/>
        <v>1</v>
      </c>
      <c r="Z192" s="16">
        <f t="shared" si="59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8"/>
        <v>82259</v>
      </c>
      <c r="D193" s="15">
        <f t="shared" si="56"/>
        <v>0.88818225989310584</v>
      </c>
      <c r="E193" s="99"/>
      <c r="F193" s="10">
        <v>6773</v>
      </c>
      <c r="G193" s="10">
        <v>2186</v>
      </c>
      <c r="H193" s="10">
        <v>5007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8"/>
        <v>7626</v>
      </c>
      <c r="D194" s="15">
        <f t="shared" si="56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8"/>
        <v>873</v>
      </c>
      <c r="D195" s="15">
        <f t="shared" si="56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6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6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0">F197/F196</f>
        <v>0.79857819905213268</v>
      </c>
      <c r="G198" s="69">
        <f t="shared" si="60"/>
        <v>0.98262646908533469</v>
      </c>
      <c r="H198" s="69">
        <f t="shared" si="60"/>
        <v>0.96862453531598514</v>
      </c>
      <c r="I198" s="69">
        <f t="shared" si="60"/>
        <v>0.99271291938667072</v>
      </c>
      <c r="J198" s="69">
        <f t="shared" si="60"/>
        <v>0.98004321850769038</v>
      </c>
      <c r="K198" s="69">
        <f t="shared" si="60"/>
        <v>1</v>
      </c>
      <c r="L198" s="69">
        <f t="shared" si="60"/>
        <v>0.93753565316600118</v>
      </c>
      <c r="M198" s="69">
        <f t="shared" si="60"/>
        <v>0.90211700432506259</v>
      </c>
      <c r="N198" s="69">
        <f t="shared" si="60"/>
        <v>0.98472727272727267</v>
      </c>
      <c r="O198" s="69">
        <f t="shared" si="60"/>
        <v>1</v>
      </c>
      <c r="P198" s="69">
        <f t="shared" si="60"/>
        <v>0.64637105669534523</v>
      </c>
      <c r="Q198" s="69">
        <f t="shared" si="60"/>
        <v>0.96254939013915131</v>
      </c>
      <c r="R198" s="69">
        <f t="shared" si="60"/>
        <v>0.98676037920889181</v>
      </c>
      <c r="S198" s="69">
        <f t="shared" si="60"/>
        <v>1</v>
      </c>
      <c r="T198" s="69">
        <f t="shared" si="60"/>
        <v>0.91279204256303492</v>
      </c>
      <c r="U198" s="69">
        <f t="shared" si="60"/>
        <v>0.86986439991904474</v>
      </c>
      <c r="V198" s="69">
        <f t="shared" si="60"/>
        <v>1</v>
      </c>
      <c r="W198" s="69">
        <f t="shared" si="60"/>
        <v>1</v>
      </c>
      <c r="X198" s="69">
        <f t="shared" si="60"/>
        <v>0.97443049744304977</v>
      </c>
      <c r="Y198" s="69">
        <f t="shared" si="60"/>
        <v>0.92559595473151934</v>
      </c>
      <c r="Z198" s="69">
        <f t="shared" si="60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112662</v>
      </c>
      <c r="C203" s="27">
        <f>SUM(F203:Z203)</f>
        <v>107736</v>
      </c>
      <c r="D203" s="9">
        <f t="shared" ref="D203:D222" si="61">C203/B203</f>
        <v>0.95627629546785964</v>
      </c>
      <c r="E203" s="9"/>
      <c r="F203" s="26">
        <v>1820</v>
      </c>
      <c r="G203" s="26">
        <v>2180</v>
      </c>
      <c r="H203" s="26">
        <v>8243</v>
      </c>
      <c r="I203" s="26">
        <v>9200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3770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50697.9</v>
      </c>
      <c r="C205" s="27">
        <f>C203*0.45</f>
        <v>48481.200000000004</v>
      </c>
      <c r="D205" s="9">
        <f t="shared" si="61"/>
        <v>0.95627629546785964</v>
      </c>
      <c r="E205" s="9"/>
      <c r="F205" s="26">
        <f>F203*0.45</f>
        <v>819</v>
      </c>
      <c r="G205" s="26">
        <f t="shared" ref="G205:Z205" si="62">G203*0.45</f>
        <v>981</v>
      </c>
      <c r="H205" s="26">
        <f t="shared" si="62"/>
        <v>3709.35</v>
      </c>
      <c r="I205" s="26">
        <f t="shared" si="62"/>
        <v>4140</v>
      </c>
      <c r="J205" s="26">
        <f t="shared" si="62"/>
        <v>2403.4500000000003</v>
      </c>
      <c r="K205" s="26">
        <f t="shared" si="62"/>
        <v>1791</v>
      </c>
      <c r="L205" s="26">
        <f t="shared" si="62"/>
        <v>1576.8</v>
      </c>
      <c r="M205" s="26">
        <f t="shared" si="62"/>
        <v>3345.75</v>
      </c>
      <c r="N205" s="26">
        <f t="shared" si="62"/>
        <v>1696.5</v>
      </c>
      <c r="O205" s="26">
        <f t="shared" si="62"/>
        <v>1665</v>
      </c>
      <c r="P205" s="26">
        <f t="shared" si="62"/>
        <v>1417.5</v>
      </c>
      <c r="Q205" s="26">
        <f t="shared" si="62"/>
        <v>2506.0500000000002</v>
      </c>
      <c r="R205" s="26">
        <f t="shared" si="62"/>
        <v>3313.35</v>
      </c>
      <c r="S205" s="26">
        <f t="shared" si="62"/>
        <v>1217.25</v>
      </c>
      <c r="T205" s="26">
        <f t="shared" si="62"/>
        <v>2955.15</v>
      </c>
      <c r="U205" s="26">
        <f t="shared" si="62"/>
        <v>2139.75</v>
      </c>
      <c r="V205" s="26">
        <f t="shared" si="62"/>
        <v>892.35</v>
      </c>
      <c r="W205" s="26">
        <f t="shared" si="62"/>
        <v>774</v>
      </c>
      <c r="X205" s="26">
        <f t="shared" si="62"/>
        <v>2478.6</v>
      </c>
      <c r="Y205" s="26">
        <f t="shared" si="62"/>
        <v>5090.8500000000004</v>
      </c>
      <c r="Z205" s="26">
        <f t="shared" si="62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1.1188440339639505</v>
      </c>
      <c r="C206" s="48">
        <f>C203/C204</f>
        <v>1.1065667220621074</v>
      </c>
      <c r="D206" s="9"/>
      <c r="E206" s="9"/>
      <c r="F206" s="69">
        <f t="shared" ref="F206:Z206" si="63">F203/F204</f>
        <v>1.5578190533253446</v>
      </c>
      <c r="G206" s="69">
        <f t="shared" si="63"/>
        <v>0.64340947995986075</v>
      </c>
      <c r="H206" s="69">
        <f t="shared" si="63"/>
        <v>1.0000242635997478</v>
      </c>
      <c r="I206" s="69">
        <f t="shared" si="63"/>
        <v>1.1979166666666667</v>
      </c>
      <c r="J206" s="69">
        <f t="shared" si="63"/>
        <v>1.0891109298531811</v>
      </c>
      <c r="K206" s="69">
        <f t="shared" si="63"/>
        <v>1.5092908608266971</v>
      </c>
      <c r="L206" s="69">
        <f t="shared" si="63"/>
        <v>4.3527950310559005</v>
      </c>
      <c r="M206" s="69">
        <f t="shared" si="63"/>
        <v>0.69905413791158166</v>
      </c>
      <c r="N206" s="69">
        <f t="shared" si="63"/>
        <v>0.91819089602766757</v>
      </c>
      <c r="O206" s="69">
        <f t="shared" si="63"/>
        <v>1.0526016329549657</v>
      </c>
      <c r="P206" s="69">
        <f t="shared" si="63"/>
        <v>1.004848794181447</v>
      </c>
      <c r="Q206" s="69">
        <f t="shared" si="63"/>
        <v>0.73815362184372724</v>
      </c>
      <c r="R206" s="69">
        <f t="shared" si="63"/>
        <v>1.7109727192452482</v>
      </c>
      <c r="S206" s="69">
        <f t="shared" si="63"/>
        <v>1.3963452405533761</v>
      </c>
      <c r="T206" s="69">
        <f t="shared" si="63"/>
        <v>1.7682220846010932</v>
      </c>
      <c r="U206" s="69">
        <f t="shared" si="63"/>
        <v>0.7175192394748755</v>
      </c>
      <c r="V206" s="69">
        <f t="shared" si="63"/>
        <v>1.3320346611137233</v>
      </c>
      <c r="W206" s="69">
        <f t="shared" si="63"/>
        <v>2.6040878122634368</v>
      </c>
      <c r="X206" s="69">
        <f t="shared" si="63"/>
        <v>1.1143932343301095</v>
      </c>
      <c r="Y206" s="69">
        <f t="shared" si="63"/>
        <v>1.4141250000000001</v>
      </c>
      <c r="Z206" s="69">
        <f t="shared" si="63"/>
        <v>1.0005172914117009</v>
      </c>
    </row>
    <row r="207" spans="1:36" s="59" customFormat="1" ht="21.6" outlineLevel="1" x14ac:dyDescent="0.25">
      <c r="A207" s="51" t="s">
        <v>137</v>
      </c>
      <c r="B207" s="23">
        <v>243989</v>
      </c>
      <c r="C207" s="27">
        <f>SUM(F207:Z207)</f>
        <v>297803</v>
      </c>
      <c r="D207" s="9">
        <f t="shared" si="61"/>
        <v>1.2205591235670461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73196.7</v>
      </c>
      <c r="C209" s="27">
        <f>C207*0.3</f>
        <v>89340.9</v>
      </c>
      <c r="D209" s="9">
        <f t="shared" si="61"/>
        <v>1.2205591235670461</v>
      </c>
      <c r="E209" s="9"/>
      <c r="F209" s="26">
        <f>F207*0.3</f>
        <v>702.3</v>
      </c>
      <c r="G209" s="26">
        <f t="shared" ref="G209:Z209" si="64">G207*0.3</f>
        <v>2400</v>
      </c>
      <c r="H209" s="26">
        <f t="shared" si="64"/>
        <v>5598.9</v>
      </c>
      <c r="I209" s="26">
        <f t="shared" si="64"/>
        <v>8879.6999999999989</v>
      </c>
      <c r="J209" s="26">
        <f t="shared" si="64"/>
        <v>2041.8</v>
      </c>
      <c r="K209" s="26">
        <f t="shared" si="64"/>
        <v>4680</v>
      </c>
      <c r="L209" s="26">
        <f t="shared" si="64"/>
        <v>285</v>
      </c>
      <c r="M209" s="26">
        <f t="shared" si="64"/>
        <v>8089.2</v>
      </c>
      <c r="N209" s="26">
        <f t="shared" si="64"/>
        <v>2915.4</v>
      </c>
      <c r="O209" s="26">
        <f t="shared" si="64"/>
        <v>4290</v>
      </c>
      <c r="P209" s="26">
        <f t="shared" si="64"/>
        <v>1860</v>
      </c>
      <c r="Q209" s="26">
        <f t="shared" si="64"/>
        <v>6640.5</v>
      </c>
      <c r="R209" s="26">
        <f t="shared" si="64"/>
        <v>1914.6</v>
      </c>
      <c r="S209" s="26">
        <f t="shared" si="64"/>
        <v>1560</v>
      </c>
      <c r="T209" s="26">
        <f t="shared" si="64"/>
        <v>3341.7</v>
      </c>
      <c r="U209" s="26">
        <f t="shared" si="64"/>
        <v>12060</v>
      </c>
      <c r="V209" s="26">
        <f t="shared" si="64"/>
        <v>690</v>
      </c>
      <c r="W209" s="26">
        <f t="shared" si="64"/>
        <v>261</v>
      </c>
      <c r="X209" s="26">
        <f t="shared" si="64"/>
        <v>3219.6</v>
      </c>
      <c r="Y209" s="26">
        <f t="shared" si="64"/>
        <v>12205.199999999999</v>
      </c>
      <c r="Z209" s="26">
        <f t="shared" si="64"/>
        <v>5706</v>
      </c>
    </row>
    <row r="210" spans="1:26" s="59" customFormat="1" ht="21.6" collapsed="1" x14ac:dyDescent="0.25">
      <c r="A210" s="13" t="s">
        <v>136</v>
      </c>
      <c r="B210" s="9">
        <f>B207/B208</f>
        <v>1.0088484963758377</v>
      </c>
      <c r="C210" s="9">
        <f>C207/C208</f>
        <v>1.234132154413325</v>
      </c>
      <c r="D210" s="9"/>
      <c r="E210" s="9"/>
      <c r="F210" s="30">
        <f t="shared" ref="F210:Z210" si="65">F207/F208</f>
        <v>1.0338736033211147</v>
      </c>
      <c r="G210" s="30">
        <f t="shared" si="65"/>
        <v>1.2181937232568409</v>
      </c>
      <c r="H210" s="30">
        <f t="shared" si="65"/>
        <v>1.1681605367917678</v>
      </c>
      <c r="I210" s="30">
        <f t="shared" si="65"/>
        <v>1.085644072769953</v>
      </c>
      <c r="J210" s="30">
        <f t="shared" si="65"/>
        <v>0.71603665400679628</v>
      </c>
      <c r="K210" s="30">
        <f t="shared" si="65"/>
        <v>1.269737913071789</v>
      </c>
      <c r="L210" s="30">
        <f t="shared" si="65"/>
        <v>0.60889629534675038</v>
      </c>
      <c r="M210" s="30">
        <f t="shared" si="65"/>
        <v>1.3080113512333551</v>
      </c>
      <c r="N210" s="30">
        <f t="shared" si="65"/>
        <v>1.2211304063733006</v>
      </c>
      <c r="O210" s="30">
        <f t="shared" si="65"/>
        <v>2.0989285190077793</v>
      </c>
      <c r="P210" s="30">
        <f t="shared" si="65"/>
        <v>1.0204249576194473</v>
      </c>
      <c r="Q210" s="30">
        <f t="shared" si="65"/>
        <v>1.5137319801953115</v>
      </c>
      <c r="R210" s="30">
        <f t="shared" si="65"/>
        <v>0.76513607481117374</v>
      </c>
      <c r="S210" s="30">
        <f t="shared" si="65"/>
        <v>1.3849308866221004</v>
      </c>
      <c r="T210" s="30">
        <f t="shared" si="65"/>
        <v>2.3852248394004283</v>
      </c>
      <c r="U210" s="30">
        <f t="shared" si="65"/>
        <v>1.2529219261337072</v>
      </c>
      <c r="V210" s="30">
        <f t="shared" si="65"/>
        <v>0.79714414445638226</v>
      </c>
      <c r="W210" s="30">
        <f t="shared" si="65"/>
        <v>0.67958131541946565</v>
      </c>
      <c r="X210" s="30">
        <f t="shared" si="65"/>
        <v>1.1202739096849621</v>
      </c>
      <c r="Y210" s="30">
        <f t="shared" si="65"/>
        <v>1.2777638190954774</v>
      </c>
      <c r="Z210" s="30">
        <f t="shared" si="65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181433</v>
      </c>
      <c r="C211" s="27">
        <f>SUM(F211:Z211)</f>
        <v>273914</v>
      </c>
      <c r="D211" s="115">
        <f t="shared" si="61"/>
        <v>1.5097253531606709</v>
      </c>
      <c r="E211" s="9"/>
      <c r="F211" s="26"/>
      <c r="G211" s="26">
        <v>10009</v>
      </c>
      <c r="H211" s="26">
        <v>19170</v>
      </c>
      <c r="I211" s="26">
        <v>42730</v>
      </c>
      <c r="J211" s="26">
        <v>17526</v>
      </c>
      <c r="K211" s="26">
        <v>3800</v>
      </c>
      <c r="L211" s="26">
        <v>2250</v>
      </c>
      <c r="M211" s="26">
        <v>24236</v>
      </c>
      <c r="N211" s="26">
        <v>8202</v>
      </c>
      <c r="O211" s="26">
        <v>6500</v>
      </c>
      <c r="P211" s="26">
        <v>10950</v>
      </c>
      <c r="Q211" s="26">
        <v>12550</v>
      </c>
      <c r="R211" s="26">
        <v>5068</v>
      </c>
      <c r="S211" s="26">
        <v>1500</v>
      </c>
      <c r="T211" s="26">
        <v>8520</v>
      </c>
      <c r="U211" s="26">
        <v>39224</v>
      </c>
      <c r="V211" s="26">
        <v>4850</v>
      </c>
      <c r="W211" s="26"/>
      <c r="X211" s="26">
        <v>10822</v>
      </c>
      <c r="Y211" s="26">
        <v>32257</v>
      </c>
      <c r="Z211" s="26">
        <v>13750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34472.269999999997</v>
      </c>
      <c r="C213" s="27">
        <f>C211*0.19</f>
        <v>52043.66</v>
      </c>
      <c r="D213" s="9"/>
      <c r="E213" s="9"/>
      <c r="F213" s="26">
        <f>F211*0.19</f>
        <v>0</v>
      </c>
      <c r="G213" s="26">
        <f t="shared" ref="G213:Z213" si="66">G211*0.19</f>
        <v>1901.71</v>
      </c>
      <c r="H213" s="26">
        <f t="shared" si="66"/>
        <v>3642.3</v>
      </c>
      <c r="I213" s="26">
        <f t="shared" si="66"/>
        <v>8118.7</v>
      </c>
      <c r="J213" s="26">
        <f t="shared" si="66"/>
        <v>3329.94</v>
      </c>
      <c r="K213" s="26">
        <f t="shared" si="66"/>
        <v>722</v>
      </c>
      <c r="L213" s="26">
        <f t="shared" si="66"/>
        <v>427.5</v>
      </c>
      <c r="M213" s="26">
        <f t="shared" si="66"/>
        <v>4604.84</v>
      </c>
      <c r="N213" s="26">
        <f t="shared" si="66"/>
        <v>1558.38</v>
      </c>
      <c r="O213" s="26">
        <f t="shared" si="66"/>
        <v>1235</v>
      </c>
      <c r="P213" s="26">
        <f t="shared" si="66"/>
        <v>2080.5</v>
      </c>
      <c r="Q213" s="26">
        <f t="shared" si="66"/>
        <v>2384.5</v>
      </c>
      <c r="R213" s="26">
        <f t="shared" si="66"/>
        <v>962.92</v>
      </c>
      <c r="S213" s="26">
        <f t="shared" si="66"/>
        <v>285</v>
      </c>
      <c r="T213" s="26">
        <f t="shared" si="66"/>
        <v>1618.8</v>
      </c>
      <c r="U213" s="26">
        <f t="shared" si="66"/>
        <v>7452.56</v>
      </c>
      <c r="V213" s="26">
        <f t="shared" si="66"/>
        <v>921.5</v>
      </c>
      <c r="W213" s="26">
        <f t="shared" si="66"/>
        <v>0</v>
      </c>
      <c r="X213" s="26">
        <f t="shared" si="66"/>
        <v>2056.1799999999998</v>
      </c>
      <c r="Y213" s="26">
        <f t="shared" si="66"/>
        <v>6128.83</v>
      </c>
      <c r="Z213" s="26">
        <f t="shared" si="66"/>
        <v>2612.5</v>
      </c>
    </row>
    <row r="214" spans="1:26" s="59" customFormat="1" ht="21.6" collapsed="1" x14ac:dyDescent="0.25">
      <c r="A214" s="13" t="s">
        <v>140</v>
      </c>
      <c r="B214" s="9">
        <f>B211/B212</f>
        <v>0.73096276957910811</v>
      </c>
      <c r="C214" s="9">
        <f>C211/C212</f>
        <v>1.1659214203168131</v>
      </c>
      <c r="D214" s="9">
        <f t="shared" si="61"/>
        <v>1.5950489803853571</v>
      </c>
      <c r="E214" s="9"/>
      <c r="F214" s="30">
        <f>F211/F212</f>
        <v>0</v>
      </c>
      <c r="G214" s="30">
        <f>G211/G212</f>
        <v>1.3577969205724751</v>
      </c>
      <c r="H214" s="30">
        <f t="shared" ref="H214" si="67">H211/H212</f>
        <v>1.0689551339957843</v>
      </c>
      <c r="I214" s="30">
        <f t="shared" ref="I214:Z214" si="68">I211/I212</f>
        <v>1.7411181784472958</v>
      </c>
      <c r="J214" s="30">
        <f t="shared" si="68"/>
        <v>1.642641573096894</v>
      </c>
      <c r="K214" s="30">
        <f t="shared" si="68"/>
        <v>1.4901960784313726</v>
      </c>
      <c r="L214" s="30">
        <f t="shared" si="68"/>
        <v>1.2847598926511734</v>
      </c>
      <c r="M214" s="30">
        <f t="shared" si="68"/>
        <v>1.0473774508744711</v>
      </c>
      <c r="N214" s="30">
        <f t="shared" si="68"/>
        <v>0.91816858838016346</v>
      </c>
      <c r="O214" s="30">
        <f t="shared" si="68"/>
        <v>0.84993985041058628</v>
      </c>
      <c r="P214" s="30">
        <f t="shared" si="68"/>
        <v>1.6055247646696578</v>
      </c>
      <c r="Q214" s="30">
        <f t="shared" si="68"/>
        <v>0.76458654449528152</v>
      </c>
      <c r="R214" s="30">
        <f t="shared" si="68"/>
        <v>1.0898924731182795</v>
      </c>
      <c r="S214" s="30">
        <f t="shared" si="68"/>
        <v>0.35589721688376397</v>
      </c>
      <c r="T214" s="30">
        <f t="shared" si="68"/>
        <v>1.0544554455445545</v>
      </c>
      <c r="U214" s="30">
        <f t="shared" si="68"/>
        <v>1.5795747422680413</v>
      </c>
      <c r="V214" s="30">
        <f t="shared" si="68"/>
        <v>1.4974681980980609</v>
      </c>
      <c r="W214" s="30">
        <f t="shared" si="68"/>
        <v>0</v>
      </c>
      <c r="X214" s="30">
        <f t="shared" si="68"/>
        <v>1.0063887364808943</v>
      </c>
      <c r="Y214" s="30">
        <f t="shared" si="68"/>
        <v>1.0691675892105454</v>
      </c>
      <c r="Z214" s="30">
        <f t="shared" si="68"/>
        <v>0.79738804671824082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1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1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1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1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158975.87</v>
      </c>
      <c r="C220" s="27">
        <f>C218+C216+C213+C209+C205</f>
        <v>190203.16</v>
      </c>
      <c r="D220" s="9">
        <f t="shared" si="61"/>
        <v>1.1964278604042238</v>
      </c>
      <c r="E220" s="9"/>
      <c r="F220" s="26">
        <f>F218+F216+F213+F209+F205</f>
        <v>1521.3</v>
      </c>
      <c r="G220" s="26">
        <f t="shared" ref="G220:Z220" si="69">G218+G216+G213+G209+G205</f>
        <v>5282.71</v>
      </c>
      <c r="H220" s="26">
        <f t="shared" si="69"/>
        <v>12950.550000000001</v>
      </c>
      <c r="I220" s="26">
        <f t="shared" si="69"/>
        <v>21138.399999999998</v>
      </c>
      <c r="J220" s="26">
        <f t="shared" si="69"/>
        <v>7775.1900000000005</v>
      </c>
      <c r="K220" s="26">
        <f t="shared" si="69"/>
        <v>7193</v>
      </c>
      <c r="L220" s="26">
        <f t="shared" si="69"/>
        <v>2401.3000000000002</v>
      </c>
      <c r="M220" s="26">
        <f t="shared" si="69"/>
        <v>16039.79</v>
      </c>
      <c r="N220" s="26">
        <f t="shared" si="69"/>
        <v>6170.2800000000007</v>
      </c>
      <c r="O220" s="26">
        <f t="shared" si="69"/>
        <v>7190</v>
      </c>
      <c r="P220" s="26">
        <f t="shared" si="69"/>
        <v>5358</v>
      </c>
      <c r="Q220" s="26">
        <f t="shared" si="69"/>
        <v>11636.05</v>
      </c>
      <c r="R220" s="26">
        <f t="shared" si="69"/>
        <v>6190.87</v>
      </c>
      <c r="S220" s="26">
        <f t="shared" si="69"/>
        <v>3182.65</v>
      </c>
      <c r="T220" s="26">
        <f t="shared" si="69"/>
        <v>7915.65</v>
      </c>
      <c r="U220" s="26">
        <f t="shared" si="69"/>
        <v>21652.31</v>
      </c>
      <c r="V220" s="26">
        <f t="shared" si="69"/>
        <v>2503.85</v>
      </c>
      <c r="W220" s="26">
        <f t="shared" si="69"/>
        <v>1035</v>
      </c>
      <c r="X220" s="26">
        <f t="shared" si="69"/>
        <v>7754.3799999999992</v>
      </c>
      <c r="Y220" s="26">
        <f t="shared" si="69"/>
        <v>23424.879999999997</v>
      </c>
      <c r="Z220" s="26">
        <f t="shared" si="69"/>
        <v>11887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1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25.398752236707566</v>
      </c>
      <c r="C222" s="49">
        <f>C220/C221*10</f>
        <v>30.617681336724512</v>
      </c>
      <c r="D222" s="9">
        <f t="shared" si="61"/>
        <v>1.2054797437046645</v>
      </c>
      <c r="E222" s="9"/>
      <c r="F222" s="50">
        <f>F220/F221*10</f>
        <v>25.96075085324232</v>
      </c>
      <c r="G222" s="50">
        <f>G220/G221*10</f>
        <v>28.219604700854699</v>
      </c>
      <c r="H222" s="50">
        <f t="shared" ref="H222:Z222" si="70">H220/H221*10</f>
        <v>28.437747035573125</v>
      </c>
      <c r="I222" s="50">
        <f t="shared" si="70"/>
        <v>33.919127086007698</v>
      </c>
      <c r="J222" s="50">
        <f t="shared" si="70"/>
        <v>28.701328903654488</v>
      </c>
      <c r="K222" s="50">
        <f t="shared" si="70"/>
        <v>27.665384615384614</v>
      </c>
      <c r="L222" s="50">
        <f t="shared" si="70"/>
        <v>53.961797752808991</v>
      </c>
      <c r="M222" s="50">
        <f t="shared" si="70"/>
        <v>27.29712389380531</v>
      </c>
      <c r="N222" s="50">
        <f t="shared" si="70"/>
        <v>27.205820105820106</v>
      </c>
      <c r="O222" s="50">
        <f t="shared" si="70"/>
        <v>34.287076776347163</v>
      </c>
      <c r="P222" s="50">
        <f t="shared" si="70"/>
        <v>30.935334872979215</v>
      </c>
      <c r="Q222" s="50">
        <f t="shared" si="70"/>
        <v>27.917586372360841</v>
      </c>
      <c r="R222" s="50">
        <f t="shared" si="70"/>
        <v>30.466879921259846</v>
      </c>
      <c r="S222" s="50">
        <f t="shared" si="70"/>
        <v>29.744392523364489</v>
      </c>
      <c r="T222" s="50">
        <f t="shared" si="70"/>
        <v>38.575292397660817</v>
      </c>
      <c r="U222" s="50">
        <f t="shared" si="70"/>
        <v>36.880105603815366</v>
      </c>
      <c r="V222" s="50">
        <f t="shared" si="70"/>
        <v>30.460462287104622</v>
      </c>
      <c r="W222" s="50">
        <f t="shared" si="70"/>
        <v>28.356164383561641</v>
      </c>
      <c r="X222" s="50">
        <f t="shared" si="70"/>
        <v>28.39392164042475</v>
      </c>
      <c r="Y222" s="50">
        <f t="shared" si="70"/>
        <v>30.576791541574202</v>
      </c>
      <c r="Z222" s="50">
        <f t="shared" si="70"/>
        <v>27.14546700159854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6.2" hidden="1" customHeight="1" x14ac:dyDescent="0.3">
      <c r="A233" s="143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1">SUM(F237:Z237)</f>
        <v>261548</v>
      </c>
      <c r="D237" s="106">
        <f t="shared" ref="D237" si="72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2019-10-17T11:32:36Z</cp:lastPrinted>
  <dcterms:created xsi:type="dcterms:W3CDTF">2017-06-08T05:54:08Z</dcterms:created>
  <dcterms:modified xsi:type="dcterms:W3CDTF">2019-10-18T12:58:35Z</dcterms:modified>
</cp:coreProperties>
</file>