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O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 s="1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<sst xmlns="http://schemas.openxmlformats.org/spreadsheetml/2006/main" count="265" uniqueCount="213">
  <si>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</si>
  <si>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</si>
  <si>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</si>
  <si>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</si>
  <si>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</si>
  <si>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</si>
  <si>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</si>
  <si>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</si>
  <si>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</si>
  <si>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</si>
  <si>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</si>
  <si>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</si>
  <si>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</si>
  <si>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</si>
  <si>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</si>
  <si>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</si>
  <si>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</si>
  <si>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</si>
  <si>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</si>
  <si>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</si>
  <si>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</si>
  <si>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</si>
  <si>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</si>
  <si>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</si>
  <si>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</si>
  <si>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</si>
  <si>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</si>
  <si>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</si>
  <si>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</si>
  <si>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</si>
  <si>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</si>
  <si>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</si>
  <si>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</si>
  <si>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</si>
  <si>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</si>
  <si>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</si>
  <si>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</si>
  <si>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</si>
  <si>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</si>
  <si>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</si>
  <si>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</si>
  <si>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</si>
  <si>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</si>
  <si>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</si>
  <si>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</si>
  <si>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</si>
  <si>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</si>
  <si>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</si>
  <si>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</si>
  <si>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</si>
  <si>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</si>
  <si>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</si>
  <si>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</si>
  <si>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</si>
  <si>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</si>
  <si>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</si>
  <si>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</si>
  <si>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</si>
  <si>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</si>
  <si>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</si>
  <si>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</si>
  <si>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</si>
  <si>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</si>
  <si>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</si>
  <si>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</si>
  <si>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</si>
  <si>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</si>
  <si>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</si>
  <si>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</si>
  <si>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</si>
  <si>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</si>
  <si>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</si>
  <si>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</si>
  <si>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</si>
  <si>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</si>
  <si>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</si>
  <si>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</si>
  <si>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</si>
  <si>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</si>
  <si>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</si>
  <si>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</si>
  <si>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</si>
  <si>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</si>
  <si>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</si>
  <si>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</si>
  <si>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</si>
  <si>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</si>
  <si>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</si>
  <si>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</si>
  <si>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</si>
  <si>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</si>
  <si>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</si>
  <si>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</si>
  <si>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</si>
  <si>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</si>
  <si>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</si>
  <si>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</si>
  <si>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</si>
  <si>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</si>
  <si>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</si>
  <si>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</si>
  <si>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</si>
  <si>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</si>
  <si>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</si>
  <si>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</si>
  <si>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</si>
  <si>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</si>
  <si>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</si>
  <si>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</si>
  <si>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</si>
  <si>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</si>
  <si>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</si>
  <si>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</si>
  <si>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</si>
  <si>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</si>
  <si>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</si>
  <si>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</si>
  <si>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</si>
  <si>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</si>
  <si>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</si>
  <si>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</si>
  <si>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</si>
  <si>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</si>
  <si>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</si>
  <si>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</si>
  <si>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</si>
  <si>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</si>
  <si>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</si>
  <si>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</si>
  <si>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</si>
  <si>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</si>
  <si>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</si>
  <si>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</si>
  <si>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</si>
  <si>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</si>
  <si>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</si>
  <si>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</si>
  <si>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</si>
  <si>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</si>
  <si>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</si>
  <si>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</si>
  <si>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</si>
  <si>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</si>
  <si>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</si>
  <si>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</si>
  <si>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</si>
  <si>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</si>
  <si>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</si>
  <si>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</si>
  <si>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</si>
  <si>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</si>
  <si>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</si>
  <si>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</si>
  <si>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</si>
  <si>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</si>
  <si>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</si>
  <si>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</si>
  <si>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</si>
  <si>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</si>
  <si>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</si>
  <si>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</si>
  <si>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</si>
  <si>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</si>
  <si>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</si>
  <si>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</si>
  <si>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</si>
  <si>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</si>
  <si>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</si>
  <si>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</si>
  <si>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</si>
  <si>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</si>
  <si>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</si>
  <si>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</si>
  <si>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</si>
  <si>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</si>
  <si>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</si>
  <si>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</si>
  <si>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</si>
  <si>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</si>
  <si>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</si>
  <si>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</si>
  <si>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</si>
  <si>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</si>
  <si>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</si>
  <si>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</si>
  <si>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</si>
  <si>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</si>
  <si>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</si>
  <si>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</si>
  <si>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</si>
  <si>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</si>
  <si>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</si>
  <si>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</si>
  <si>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</si>
  <si>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</si>
  <si>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</si>
  <si>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</si>
  <si>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</si>
  <si>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</si>
  <si>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</si>
  <si>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</si>
  <si>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</si>
  <si>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</si>
  <si>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</si>
  <si>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</si>
  <si>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</si>
  <si>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</si>
  <si>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</si>
  <si>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</si>
  <si>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</si>
  <si>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</si>
  <si>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</si>
  <si>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21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</si>
</sst>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textRotation="90" wrapText="1"/>
    </xf>
    <xf numFmtId="0" fontId="7" fillId="4" borderId="17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T178" activePane="bottomRight" state="frozen"/>
      <selection activeCell="A2" sqref="A2"/>
      <selection pane="topRight" activeCell="F2" sqref="F2"/>
      <selection pane="bottomLeft" activeCell="A7" sqref="A7"/>
      <selection pane="bottomRight" activeCell="T5" sqref="T5:T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0" t="s">
        <v>212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1" t="s">
        <v>0</v>
      </c>
      <c r="B4" s="134" t="s">
        <v>190</v>
      </c>
      <c r="C4" s="137" t="s">
        <v>191</v>
      </c>
      <c r="D4" s="137" t="s">
        <v>192</v>
      </c>
      <c r="E4" s="137" t="s">
        <v>202</v>
      </c>
      <c r="F4" s="140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s="2" customFormat="1" ht="153" customHeight="1" x14ac:dyDescent="0.3">
      <c r="A5" s="132"/>
      <c r="B5" s="135"/>
      <c r="C5" s="138"/>
      <c r="D5" s="138"/>
      <c r="E5" s="138"/>
      <c r="F5" s="128" t="s">
        <v>4</v>
      </c>
      <c r="G5" s="146" t="s">
        <v>5</v>
      </c>
      <c r="H5" s="128" t="s">
        <v>6</v>
      </c>
      <c r="I5" s="146" t="s">
        <v>7</v>
      </c>
      <c r="J5" s="128" t="s">
        <v>8</v>
      </c>
      <c r="K5" s="146" t="s">
        <v>9</v>
      </c>
      <c r="L5" s="146" t="s">
        <v>10</v>
      </c>
      <c r="M5" s="128" t="s">
        <v>11</v>
      </c>
      <c r="N5" s="128" t="s">
        <v>12</v>
      </c>
      <c r="O5" s="146" t="s">
        <v>13</v>
      </c>
      <c r="P5" s="128" t="s">
        <v>14</v>
      </c>
      <c r="Q5" s="128" t="s">
        <v>15</v>
      </c>
      <c r="R5" s="128" t="s">
        <v>16</v>
      </c>
      <c r="S5" s="128" t="s">
        <v>17</v>
      </c>
      <c r="T5" s="146" t="s">
        <v>18</v>
      </c>
      <c r="U5" s="128" t="s">
        <v>19</v>
      </c>
      <c r="V5" s="128" t="s">
        <v>20</v>
      </c>
      <c r="W5" s="146" t="s">
        <v>21</v>
      </c>
      <c r="X5" s="128" t="s">
        <v>22</v>
      </c>
      <c r="Y5" s="128" t="s">
        <v>23</v>
      </c>
      <c r="Z5" s="128" t="s">
        <v>24</v>
      </c>
    </row>
    <row r="6" spans="1:27" s="2" customFormat="1" ht="10.8" customHeight="1" thickBot="1" x14ac:dyDescent="0.35">
      <c r="A6" s="133"/>
      <c r="B6" s="136"/>
      <c r="C6" s="139"/>
      <c r="D6" s="139"/>
      <c r="E6" s="139"/>
      <c r="F6" s="129"/>
      <c r="G6" s="147"/>
      <c r="H6" s="129"/>
      <c r="I6" s="147"/>
      <c r="J6" s="129"/>
      <c r="K6" s="147"/>
      <c r="L6" s="147"/>
      <c r="M6" s="129"/>
      <c r="N6" s="129"/>
      <c r="O6" s="147"/>
      <c r="P6" s="129"/>
      <c r="Q6" s="129"/>
      <c r="R6" s="129"/>
      <c r="S6" s="129"/>
      <c r="T6" s="147"/>
      <c r="U6" s="129"/>
      <c r="V6" s="129"/>
      <c r="W6" s="147"/>
      <c r="X6" s="129"/>
      <c r="Y6" s="129"/>
      <c r="Z6" s="129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264911</v>
      </c>
      <c r="D105" s="118">
        <f t="shared" si="15"/>
        <v>0.97978740716631652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v>15682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264741</v>
      </c>
      <c r="D106" s="106">
        <f t="shared" si="15"/>
        <v>1.0055110334612025</v>
      </c>
      <c r="E106" s="107"/>
      <c r="F106" s="108">
        <v>11522</v>
      </c>
      <c r="G106" s="108">
        <v>6724</v>
      </c>
      <c r="H106" s="108">
        <v>17162</v>
      </c>
      <c r="I106" s="108">
        <v>15682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0.99935827504331642</v>
      </c>
      <c r="D107" s="118">
        <f t="shared" si="15"/>
        <v>1.0262542936424162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264662</v>
      </c>
      <c r="D115" s="106">
        <f t="shared" ref="D115:D177" si="28">C115/B115</f>
        <v>1.0052109840859889</v>
      </c>
      <c r="E115" s="107"/>
      <c r="F115" s="108">
        <v>11522</v>
      </c>
      <c r="G115" s="108">
        <v>6724</v>
      </c>
      <c r="H115" s="108">
        <v>17137</v>
      </c>
      <c r="I115" s="108">
        <v>15682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0.99906006168109285</v>
      </c>
      <c r="D116" s="15">
        <f t="shared" si="28"/>
        <v>1.0259480543776336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126593</v>
      </c>
      <c r="D117" s="16">
        <f t="shared" si="28"/>
        <v>0.99465715430609791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737219</v>
      </c>
      <c r="D123" s="106">
        <f t="shared" si="28"/>
        <v>1.1735381294551752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37997</v>
      </c>
      <c r="N123" s="108">
        <v>38574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1.154972583424722</v>
      </c>
      <c r="D124" s="16">
        <f t="shared" si="28"/>
        <v>1.0942971872970708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1.2605882352941176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348192</v>
      </c>
      <c r="D125" s="16">
        <f t="shared" si="28"/>
        <v>1.1077345957089411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303115</v>
      </c>
      <c r="D127" s="16">
        <f t="shared" si="28"/>
        <v>1.3414779868646993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20913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27.855113314340553</v>
      </c>
      <c r="D130" s="106">
        <f t="shared" si="28"/>
        <v>1.1674545424135427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35.239127662287977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28.20355341083571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27.504838340192585</v>
      </c>
      <c r="D131" s="16">
        <f t="shared" si="28"/>
        <v>1.1136848419712309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26.917982679572084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28.508078927073338</v>
      </c>
      <c r="D133" s="16">
        <f t="shared" si="28"/>
        <v>1.2150969982596196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29.538135593220339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949</v>
      </c>
      <c r="C136" s="27">
        <v>479</v>
      </c>
      <c r="D136" s="15">
        <f t="shared" si="28"/>
        <v>0.50474183350895685</v>
      </c>
      <c r="E136" s="99"/>
      <c r="F136" s="37"/>
      <c r="G136" s="36"/>
      <c r="H136" s="54"/>
      <c r="I136" s="36">
        <v>500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3399</v>
      </c>
      <c r="C137" s="27">
        <v>2500</v>
      </c>
      <c r="D137" s="15">
        <f t="shared" si="28"/>
        <v>0.73551044424830836</v>
      </c>
      <c r="E137" s="99"/>
      <c r="F137" s="37"/>
      <c r="G137" s="36"/>
      <c r="H137" s="36"/>
      <c r="I137" s="36">
        <v>2595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35.816649104320334</v>
      </c>
      <c r="C138" s="54">
        <f t="shared" si="37"/>
        <v>52.192066805845513</v>
      </c>
      <c r="D138" s="15">
        <f t="shared" si="28"/>
        <v>1.457201276809279</v>
      </c>
      <c r="E138" s="54" t="e">
        <f t="shared" si="37"/>
        <v>#DIV/0!</v>
      </c>
      <c r="F138" s="54"/>
      <c r="G138" s="54"/>
      <c r="H138" s="54"/>
      <c r="I138" s="54">
        <f>I137/I136*10</f>
        <v>51.900000000000006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3078.5</v>
      </c>
      <c r="D139" s="16">
        <f t="shared" si="28"/>
        <v>3.087763289869609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175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6406.7</v>
      </c>
      <c r="D144" s="15">
        <f t="shared" si="28"/>
        <v>0.80093761720215029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7767</v>
      </c>
      <c r="C145" s="27">
        <f t="shared" si="24"/>
        <v>6125.8</v>
      </c>
      <c r="D145" s="15">
        <f t="shared" si="28"/>
        <v>0.78869576413029485</v>
      </c>
      <c r="E145" s="99"/>
      <c r="F145" s="26">
        <v>108</v>
      </c>
      <c r="G145" s="26">
        <v>267</v>
      </c>
      <c r="H145" s="26">
        <v>957</v>
      </c>
      <c r="I145" s="26">
        <v>370</v>
      </c>
      <c r="J145" s="26">
        <v>58</v>
      </c>
      <c r="K145" s="26">
        <v>56.8</v>
      </c>
      <c r="L145" s="26">
        <v>640</v>
      </c>
      <c r="M145" s="26">
        <v>912</v>
      </c>
      <c r="N145" s="26">
        <v>314</v>
      </c>
      <c r="O145" s="26">
        <v>11</v>
      </c>
      <c r="P145" s="120">
        <v>165</v>
      </c>
      <c r="Q145" s="26">
        <v>286</v>
      </c>
      <c r="R145" s="26">
        <v>60</v>
      </c>
      <c r="S145" s="26">
        <v>607</v>
      </c>
      <c r="T145" s="26">
        <v>196</v>
      </c>
      <c r="U145" s="120">
        <v>60</v>
      </c>
      <c r="V145" s="26">
        <v>157</v>
      </c>
      <c r="W145" s="26">
        <v>7</v>
      </c>
      <c r="X145" s="26">
        <v>343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0.97099637454681831</v>
      </c>
      <c r="C146" s="9">
        <f>C145/C144</f>
        <v>0.9561552749465404</v>
      </c>
      <c r="D146" s="15">
        <f t="shared" si="28"/>
        <v>0.98471559730879066</v>
      </c>
      <c r="E146" s="99"/>
      <c r="F146" s="35">
        <f t="shared" ref="F146:Z146" si="40">F145/F144</f>
        <v>1</v>
      </c>
      <c r="G146" s="35">
        <f t="shared" si="40"/>
        <v>0.82919254658385089</v>
      </c>
      <c r="H146" s="35">
        <f t="shared" si="40"/>
        <v>0.95413758723828512</v>
      </c>
      <c r="I146" s="35">
        <f t="shared" si="40"/>
        <v>0.91133004926108374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0.9373072970195272</v>
      </c>
      <c r="N146" s="35">
        <f t="shared" si="40"/>
        <v>1</v>
      </c>
      <c r="O146" s="35">
        <f t="shared" si="40"/>
        <v>1</v>
      </c>
      <c r="P146" s="35">
        <f t="shared" si="40"/>
        <v>0.94285714285714284</v>
      </c>
      <c r="Q146" s="35">
        <f t="shared" si="40"/>
        <v>0.96621621621621623</v>
      </c>
      <c r="R146" s="35">
        <f t="shared" si="40"/>
        <v>1</v>
      </c>
      <c r="S146" s="35">
        <f t="shared" si="40"/>
        <v>0.92530487804878048</v>
      </c>
      <c r="T146" s="35">
        <f t="shared" si="40"/>
        <v>1</v>
      </c>
      <c r="U146" s="35">
        <f t="shared" si="40"/>
        <v>0.9419152276295133</v>
      </c>
      <c r="V146" s="35">
        <f t="shared" si="40"/>
        <v>1</v>
      </c>
      <c r="W146" s="35">
        <f t="shared" si="40"/>
        <v>1</v>
      </c>
      <c r="X146" s="35">
        <f t="shared" si="40"/>
        <v>0.97167138810198306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143858</v>
      </c>
      <c r="C148" s="27">
        <f t="shared" si="24"/>
        <v>164047</v>
      </c>
      <c r="D148" s="15">
        <f t="shared" si="28"/>
        <v>1.1403397795047894</v>
      </c>
      <c r="E148" s="99"/>
      <c r="F148" s="26">
        <v>2164</v>
      </c>
      <c r="G148" s="26">
        <v>5632</v>
      </c>
      <c r="H148" s="26">
        <v>22038</v>
      </c>
      <c r="I148" s="26">
        <v>11305</v>
      </c>
      <c r="J148" s="26">
        <v>1454</v>
      </c>
      <c r="K148" s="26">
        <v>2092</v>
      </c>
      <c r="L148" s="26">
        <v>20253</v>
      </c>
      <c r="M148" s="26">
        <v>28504</v>
      </c>
      <c r="N148" s="26">
        <v>8605</v>
      </c>
      <c r="O148" s="26">
        <v>310</v>
      </c>
      <c r="P148" s="26">
        <v>3805</v>
      </c>
      <c r="Q148" s="26">
        <v>7915</v>
      </c>
      <c r="R148" s="26">
        <v>1772</v>
      </c>
      <c r="S148" s="26">
        <v>14104</v>
      </c>
      <c r="T148" s="26">
        <v>5747</v>
      </c>
      <c r="U148" s="26">
        <v>1375</v>
      </c>
      <c r="V148" s="120">
        <v>3171</v>
      </c>
      <c r="W148" s="26">
        <v>200</v>
      </c>
      <c r="X148" s="26">
        <v>9261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0.89911249999999998</v>
      </c>
      <c r="C149" s="9">
        <f>C148/C147</f>
        <v>0.96498235294117651</v>
      </c>
      <c r="D149" s="15">
        <f>C149/B149</f>
        <v>1.0732609689456842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1.1243877551020409</v>
      </c>
      <c r="I149" s="29">
        <f t="shared" si="41"/>
        <v>0.91910569105691053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1.1634285714285715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1.0082456140350877</v>
      </c>
      <c r="U149" s="29">
        <f t="shared" si="41"/>
        <v>0.859375</v>
      </c>
      <c r="V149" s="29">
        <f t="shared" si="41"/>
        <v>2.1139999999999999</v>
      </c>
      <c r="W149" s="29">
        <f t="shared" si="41"/>
        <v>1</v>
      </c>
      <c r="X149" s="29">
        <f t="shared" si="41"/>
        <v>1.4031818181818181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185.21694347882064</v>
      </c>
      <c r="C150" s="49">
        <f>C148/C145*10</f>
        <v>267.79685918573898</v>
      </c>
      <c r="D150" s="15">
        <f>C150/B150</f>
        <v>1.4458550829954779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210.93632958801496</v>
      </c>
      <c r="H150" s="49">
        <f t="shared" si="42"/>
        <v>230.28213166144201</v>
      </c>
      <c r="I150" s="49">
        <f t="shared" si="42"/>
        <v>305.54054054054052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312.54385964912279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230.60606060606062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232.35584843492586</v>
      </c>
      <c r="T150" s="49">
        <f t="shared" si="42"/>
        <v>293.21428571428572</v>
      </c>
      <c r="U150" s="49">
        <f t="shared" si="42"/>
        <v>229.16666666666669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270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980.09</v>
      </c>
      <c r="D151" s="15">
        <f t="shared" si="28"/>
        <v>1.0273480083857442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978.59</v>
      </c>
      <c r="D153" s="15">
        <f t="shared" si="28"/>
        <v>1.0257756813417191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768</v>
      </c>
      <c r="C154" s="27">
        <f>SUM(F154:Z154)</f>
        <v>717.43999999999994</v>
      </c>
      <c r="D154" s="15">
        <f t="shared" si="28"/>
        <v>0.93416666666666659</v>
      </c>
      <c r="E154" s="99"/>
      <c r="F154" s="26">
        <v>17.489999999999998</v>
      </c>
      <c r="G154" s="26">
        <v>91</v>
      </c>
      <c r="H154" s="26">
        <v>85.1</v>
      </c>
      <c r="I154" s="26">
        <v>6</v>
      </c>
      <c r="J154" s="26">
        <v>12.95</v>
      </c>
      <c r="K154" s="26">
        <v>7.5</v>
      </c>
      <c r="L154" s="26">
        <v>70</v>
      </c>
      <c r="M154" s="26">
        <v>94</v>
      </c>
      <c r="N154" s="26">
        <v>28</v>
      </c>
      <c r="O154" s="26">
        <v>14</v>
      </c>
      <c r="P154" s="26">
        <v>13.8</v>
      </c>
      <c r="Q154" s="26">
        <v>79.5</v>
      </c>
      <c r="R154" s="26"/>
      <c r="S154" s="26">
        <v>21</v>
      </c>
      <c r="T154" s="26">
        <v>43</v>
      </c>
      <c r="U154" s="26">
        <v>12</v>
      </c>
      <c r="V154" s="26">
        <v>4</v>
      </c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0.80503144654088055</v>
      </c>
      <c r="C155" s="33">
        <f>C154/C153</f>
        <v>0.73313645142500938</v>
      </c>
      <c r="D155" s="15">
        <f t="shared" si="28"/>
        <v>0.91069293575450383</v>
      </c>
      <c r="E155" s="99"/>
      <c r="F155" s="29">
        <f>F154/F153</f>
        <v>1</v>
      </c>
      <c r="G155" s="29">
        <f t="shared" ref="G155:Z155" si="44">G154/G153</f>
        <v>0.61904761904761907</v>
      </c>
      <c r="H155" s="29">
        <f t="shared" si="44"/>
        <v>1</v>
      </c>
      <c r="I155" s="29">
        <f t="shared" si="44"/>
        <v>0.54545454545454541</v>
      </c>
      <c r="J155" s="29">
        <f t="shared" si="44"/>
        <v>0.99615384615384606</v>
      </c>
      <c r="K155" s="29">
        <f t="shared" si="44"/>
        <v>1</v>
      </c>
      <c r="L155" s="29">
        <f t="shared" si="44"/>
        <v>0.67961165048543692</v>
      </c>
      <c r="M155" s="29">
        <f t="shared" si="44"/>
        <v>0.76422764227642281</v>
      </c>
      <c r="N155" s="29">
        <f t="shared" si="44"/>
        <v>0.71794871794871795</v>
      </c>
      <c r="O155" s="29">
        <f t="shared" si="44"/>
        <v>1</v>
      </c>
      <c r="P155" s="29">
        <f t="shared" si="44"/>
        <v>0.76666666666666672</v>
      </c>
      <c r="Q155" s="29">
        <f t="shared" si="44"/>
        <v>0.7763671875</v>
      </c>
      <c r="R155" s="29"/>
      <c r="S155" s="29">
        <f t="shared" si="44"/>
        <v>0.72413793103448276</v>
      </c>
      <c r="T155" s="29">
        <f t="shared" si="44"/>
        <v>0.65151515151515149</v>
      </c>
      <c r="U155" s="29">
        <f t="shared" si="44"/>
        <v>0.54545454545454541</v>
      </c>
      <c r="V155" s="29">
        <f t="shared" si="44"/>
        <v>0.4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17795</v>
      </c>
      <c r="C157" s="27">
        <f>SUM(F157:Z157)</f>
        <v>25223.5</v>
      </c>
      <c r="D157" s="15">
        <f t="shared" si="28"/>
        <v>1.4174487215509974</v>
      </c>
      <c r="E157" s="99"/>
      <c r="F157" s="26">
        <v>385</v>
      </c>
      <c r="G157" s="26">
        <v>3185</v>
      </c>
      <c r="H157" s="26">
        <v>2127</v>
      </c>
      <c r="I157" s="26">
        <v>293</v>
      </c>
      <c r="J157" s="26">
        <v>265.5</v>
      </c>
      <c r="K157" s="26">
        <v>185</v>
      </c>
      <c r="L157" s="26">
        <v>4205</v>
      </c>
      <c r="M157" s="26">
        <v>5500</v>
      </c>
      <c r="N157" s="26">
        <v>810</v>
      </c>
      <c r="O157" s="26">
        <v>150</v>
      </c>
      <c r="P157" s="26">
        <v>542</v>
      </c>
      <c r="Q157" s="26">
        <v>2206</v>
      </c>
      <c r="R157" s="26"/>
      <c r="S157" s="26">
        <v>630</v>
      </c>
      <c r="T157" s="26">
        <v>1200</v>
      </c>
      <c r="U157" s="26">
        <v>590</v>
      </c>
      <c r="V157" s="26">
        <v>180</v>
      </c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0.80886363636363634</v>
      </c>
      <c r="C158" s="30">
        <f>C157/C156</f>
        <v>0.93000147481749129</v>
      </c>
      <c r="D158" s="30">
        <f t="shared" ref="D158:V158" si="45">D157/D156</f>
        <v>1.1497629921879635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0.61003639149588207</v>
      </c>
      <c r="H158" s="30">
        <f t="shared" si="45"/>
        <v>1.9336363636363636</v>
      </c>
      <c r="I158" s="30">
        <f t="shared" si="45"/>
        <v>0.71638141809290956</v>
      </c>
      <c r="J158" s="30">
        <f t="shared" si="45"/>
        <v>1.937956204379562</v>
      </c>
      <c r="K158" s="30">
        <f t="shared" si="45"/>
        <v>0.74</v>
      </c>
      <c r="L158" s="30">
        <f t="shared" si="45"/>
        <v>0.83283818577936219</v>
      </c>
      <c r="M158" s="30">
        <f t="shared" si="45"/>
        <v>1.631079478054567</v>
      </c>
      <c r="N158" s="30">
        <f t="shared" si="45"/>
        <v>0.78109932497589196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1.0435193945127721</v>
      </c>
      <c r="R158" s="30"/>
      <c r="S158" s="30">
        <f t="shared" si="45"/>
        <v>1.044776119402985</v>
      </c>
      <c r="T158" s="30">
        <f t="shared" si="45"/>
        <v>0.60698027314112291</v>
      </c>
      <c r="U158" s="30">
        <f t="shared" si="45"/>
        <v>0.87149187592319055</v>
      </c>
      <c r="V158" s="30">
        <f t="shared" si="45"/>
        <v>0.91370558375634514</v>
      </c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231.70572916666669</v>
      </c>
      <c r="C159" s="56">
        <f>C157/C154*10</f>
        <v>351.57643844781444</v>
      </c>
      <c r="D159" s="15">
        <f>C159/B159</f>
        <v>1.5173402906879543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350</v>
      </c>
      <c r="H159" s="56">
        <f t="shared" si="47"/>
        <v>249.94124559341952</v>
      </c>
      <c r="I159" s="56">
        <f t="shared" si="47"/>
        <v>488.33333333333337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600.71428571428567</v>
      </c>
      <c r="M159" s="56">
        <f t="shared" si="47"/>
        <v>585.10638297872345</v>
      </c>
      <c r="N159" s="56">
        <f t="shared" si="47"/>
        <v>289.28571428571428</v>
      </c>
      <c r="O159" s="56">
        <f t="shared" si="47"/>
        <v>107.14285714285714</v>
      </c>
      <c r="P159" s="56">
        <f t="shared" si="47"/>
        <v>392.75362318840575</v>
      </c>
      <c r="Q159" s="56">
        <f t="shared" si="47"/>
        <v>277.48427672955972</v>
      </c>
      <c r="R159" s="56"/>
      <c r="S159" s="56">
        <f t="shared" si="47"/>
        <v>300</v>
      </c>
      <c r="T159" s="56">
        <f t="shared" si="47"/>
        <v>279.06976744186045</v>
      </c>
      <c r="U159" s="56">
        <f t="shared" si="47"/>
        <v>491.66666666666663</v>
      </c>
      <c r="V159" s="56">
        <f t="shared" si="47"/>
        <v>450</v>
      </c>
      <c r="W159" s="56">
        <f t="shared" ref="W159:Z159" si="48">W157/W154*10</f>
        <v>104</v>
      </c>
      <c r="X159" s="56">
        <f t="shared" si="48"/>
        <v>351.21951219512198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93</v>
      </c>
      <c r="D166" s="15">
        <f t="shared" si="28"/>
        <v>0.66428571428571426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115</v>
      </c>
      <c r="D167" s="15">
        <f t="shared" si="28"/>
        <v>1.0849056603773586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12.365591397849462</v>
      </c>
      <c r="D168" s="56">
        <f t="shared" ref="D168:V168" si="49">D167/D166*10</f>
        <v>16.331913166970992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11.875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9590</v>
      </c>
      <c r="D169" s="15">
        <f t="shared" si="28"/>
        <v>1.3626030122193804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412</v>
      </c>
      <c r="R169" s="36">
        <v>1713</v>
      </c>
      <c r="S169" s="36"/>
      <c r="T169" s="36">
        <v>485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7949.8</v>
      </c>
      <c r="D170" s="15">
        <f t="shared" si="28"/>
        <v>1.183534315914843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/>
      <c r="M170" s="37">
        <v>147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473</v>
      </c>
      <c r="U170" s="37">
        <v>472</v>
      </c>
      <c r="V170" s="37"/>
      <c r="W170" s="37">
        <v>360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8.2896767466110539</v>
      </c>
      <c r="D171" s="49">
        <f t="shared" ref="D171:W171" si="50">D170/D169*10</f>
        <v>8.6858336969850534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/>
      <c r="M171" s="49">
        <f t="shared" si="50"/>
        <v>8.9090909090909083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9.752577319587628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3.6708860759493671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7073.9</v>
      </c>
      <c r="D173" s="15">
        <f t="shared" si="28"/>
        <v>1.7890490642387455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8.5464540292376459</v>
      </c>
      <c r="D174" s="15">
        <f t="shared" si="28"/>
        <v>0.94542716044222208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11.842849067269643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1.4000000000000001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525</v>
      </c>
      <c r="C178" s="27">
        <f>SUM(F178:Z178)</f>
        <v>837</v>
      </c>
      <c r="D178" s="15">
        <f t="shared" ref="D178:D179" si="53">C178/B178</f>
        <v>1.5942857142857143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13418</v>
      </c>
      <c r="C179" s="27">
        <f>SUM(F179:Z179)</f>
        <v>22984</v>
      </c>
      <c r="D179" s="15">
        <f t="shared" si="53"/>
        <v>1.7129229393352214</v>
      </c>
      <c r="E179" s="99"/>
      <c r="F179" s="36"/>
      <c r="G179" s="36"/>
      <c r="H179" s="36">
        <v>9000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255.58095238095237</v>
      </c>
      <c r="C180" s="56">
        <f>C179/C178*10</f>
        <v>274.59976105137395</v>
      </c>
      <c r="D180" s="56">
        <f t="shared" ref="D180:H180" si="54">D179/D178*10</f>
        <v>10.74414030048974</v>
      </c>
      <c r="E180" s="56" t="e">
        <f t="shared" si="54"/>
        <v>#DIV/0!</v>
      </c>
      <c r="F180" s="56"/>
      <c r="G180" s="56"/>
      <c r="H180" s="56">
        <f t="shared" si="54"/>
        <v>225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2450</v>
      </c>
      <c r="C181" s="27">
        <f>SUM(F181:Z181)</f>
        <v>810</v>
      </c>
      <c r="D181" s="15"/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810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2718</v>
      </c>
      <c r="C182" s="27">
        <f>SUM(F182:Z182)</f>
        <v>1782</v>
      </c>
      <c r="D182" s="15"/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1782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11.093877551020409</v>
      </c>
      <c r="C183" s="56">
        <f>C182/C181*10</f>
        <v>22</v>
      </c>
      <c r="D183" s="15"/>
      <c r="E183" s="99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22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8479</v>
      </c>
      <c r="C184" s="27">
        <f>SUM(F184:Z184)</f>
        <v>10715</v>
      </c>
      <c r="D184" s="15">
        <f t="shared" ref="D184:D186" si="55">C184/B184</f>
        <v>1.2637103432008492</v>
      </c>
      <c r="E184" s="99"/>
      <c r="F184" s="36"/>
      <c r="G184" s="36">
        <v>279</v>
      </c>
      <c r="H184" s="36">
        <v>986</v>
      </c>
      <c r="I184" s="36">
        <v>1417</v>
      </c>
      <c r="J184" s="36">
        <v>396</v>
      </c>
      <c r="K184" s="36">
        <v>150</v>
      </c>
      <c r="L184" s="36"/>
      <c r="M184" s="36">
        <v>1000</v>
      </c>
      <c r="N184" s="36">
        <v>358</v>
      </c>
      <c r="O184" s="36">
        <v>455</v>
      </c>
      <c r="P184" s="36">
        <v>210</v>
      </c>
      <c r="Q184" s="53">
        <v>572</v>
      </c>
      <c r="R184" s="36">
        <v>409</v>
      </c>
      <c r="S184" s="36">
        <v>155</v>
      </c>
      <c r="T184" s="36">
        <v>108</v>
      </c>
      <c r="U184" s="36">
        <v>1401</v>
      </c>
      <c r="V184" s="36">
        <v>215</v>
      </c>
      <c r="W184" s="36">
        <v>212</v>
      </c>
      <c r="X184" s="36">
        <v>401</v>
      </c>
      <c r="Y184" s="36">
        <v>1336</v>
      </c>
      <c r="Z184" s="36">
        <v>655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5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5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6">C188/B188</f>
        <v>0.93969854034071421</v>
      </c>
      <c r="E188" s="99"/>
      <c r="F188" s="30">
        <f>F187/F190</f>
        <v>1.0075198066335438</v>
      </c>
      <c r="G188" s="30">
        <f t="shared" ref="G188:Z188" si="57">G187/G190</f>
        <v>0.73494860499265791</v>
      </c>
      <c r="H188" s="30">
        <f t="shared" si="57"/>
        <v>0.96141947224749769</v>
      </c>
      <c r="I188" s="30">
        <f t="shared" si="57"/>
        <v>0.85434589142687634</v>
      </c>
      <c r="J188" s="30">
        <f t="shared" si="57"/>
        <v>1.0530999703352122</v>
      </c>
      <c r="K188" s="30">
        <f t="shared" si="57"/>
        <v>0.99460552933243429</v>
      </c>
      <c r="L188" s="30">
        <f t="shared" si="57"/>
        <v>0.90997906489881364</v>
      </c>
      <c r="M188" s="30">
        <f t="shared" si="57"/>
        <v>0.74203128093446846</v>
      </c>
      <c r="N188" s="30">
        <f t="shared" si="57"/>
        <v>1.1537270515372706</v>
      </c>
      <c r="O188" s="30">
        <f t="shared" si="57"/>
        <v>0.77164647824136379</v>
      </c>
      <c r="P188" s="30">
        <f t="shared" si="57"/>
        <v>0.87608906098741535</v>
      </c>
      <c r="Q188" s="30">
        <f t="shared" si="57"/>
        <v>0.95179356302282714</v>
      </c>
      <c r="R188" s="30">
        <f t="shared" si="57"/>
        <v>0.90427644644512117</v>
      </c>
      <c r="S188" s="30">
        <f t="shared" si="57"/>
        <v>0.83969465648854957</v>
      </c>
      <c r="T188" s="30">
        <f t="shared" si="57"/>
        <v>1.0048283961894819</v>
      </c>
      <c r="U188" s="30">
        <f t="shared" si="57"/>
        <v>0.98506731946144432</v>
      </c>
      <c r="V188" s="30">
        <f t="shared" si="57"/>
        <v>0.85180686304281805</v>
      </c>
      <c r="W188" s="30">
        <f t="shared" si="57"/>
        <v>1</v>
      </c>
      <c r="X188" s="30">
        <f t="shared" si="57"/>
        <v>0.99671916010498685</v>
      </c>
      <c r="Y188" s="30">
        <f t="shared" si="57"/>
        <v>1</v>
      </c>
      <c r="Z188" s="30">
        <f t="shared" si="57"/>
        <v>1.0010537407797682</v>
      </c>
    </row>
    <row r="189" spans="1:26" s="109" customFormat="1" ht="30" customHeight="1" x14ac:dyDescent="0.25">
      <c r="A189" s="103" t="s">
        <v>122</v>
      </c>
      <c r="B189" s="104">
        <v>168832</v>
      </c>
      <c r="C189" s="105">
        <f t="shared" ref="C189:C195" si="58">SUM(F189:Z189)</f>
        <v>150168</v>
      </c>
      <c r="D189" s="106">
        <f t="shared" si="56"/>
        <v>0.88945223654283545</v>
      </c>
      <c r="E189" s="107"/>
      <c r="F189" s="113">
        <v>6592</v>
      </c>
      <c r="G189" s="113">
        <v>3306</v>
      </c>
      <c r="H189" s="113">
        <v>10594</v>
      </c>
      <c r="I189" s="113">
        <v>9503</v>
      </c>
      <c r="J189" s="113">
        <v>6580</v>
      </c>
      <c r="K189" s="113">
        <v>18200</v>
      </c>
      <c r="L189" s="113">
        <v>9310</v>
      </c>
      <c r="M189" s="113">
        <v>8624</v>
      </c>
      <c r="N189" s="113">
        <v>2590</v>
      </c>
      <c r="O189" s="113">
        <v>3300</v>
      </c>
      <c r="P189" s="113">
        <v>5340</v>
      </c>
      <c r="Q189" s="113">
        <v>4751</v>
      </c>
      <c r="R189" s="113">
        <v>9195</v>
      </c>
      <c r="S189" s="113">
        <v>4300</v>
      </c>
      <c r="T189" s="113">
        <v>9004</v>
      </c>
      <c r="U189" s="113">
        <v>3620</v>
      </c>
      <c r="V189" s="113">
        <v>5120</v>
      </c>
      <c r="W189" s="113">
        <v>1946</v>
      </c>
      <c r="X189" s="113">
        <v>1832</v>
      </c>
      <c r="Y189" s="113">
        <v>20521</v>
      </c>
      <c r="Z189" s="113">
        <v>5940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8"/>
        <v>105000</v>
      </c>
      <c r="D190" s="15">
        <f t="shared" si="56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102696</v>
      </c>
      <c r="C191" s="105">
        <f t="shared" si="58"/>
        <v>92033</v>
      </c>
      <c r="D191" s="106">
        <f t="shared" si="56"/>
        <v>0.89616927631066445</v>
      </c>
      <c r="E191" s="107"/>
      <c r="F191" s="114">
        <v>6823</v>
      </c>
      <c r="G191" s="114">
        <v>3040</v>
      </c>
      <c r="H191" s="114">
        <v>5100</v>
      </c>
      <c r="I191" s="114">
        <v>4973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0.97805714285714285</v>
      </c>
      <c r="C192" s="87">
        <f>C191/C190</f>
        <v>0.8765047619047619</v>
      </c>
      <c r="D192" s="15">
        <f t="shared" si="56"/>
        <v>0.89616927631066445</v>
      </c>
      <c r="E192" s="99"/>
      <c r="F192" s="16">
        <f>F191/F190</f>
        <v>0.91620786894051298</v>
      </c>
      <c r="G192" s="16">
        <f t="shared" ref="G192:Z192" si="59">G191/G190</f>
        <v>0.74400391581008318</v>
      </c>
      <c r="H192" s="16">
        <f t="shared" si="59"/>
        <v>0.9281164695177434</v>
      </c>
      <c r="I192" s="16">
        <f t="shared" si="59"/>
        <v>0.73761495105309993</v>
      </c>
      <c r="J192" s="16">
        <f t="shared" si="59"/>
        <v>0.89913972115099372</v>
      </c>
      <c r="K192" s="16">
        <f t="shared" si="59"/>
        <v>1.0013486176668915</v>
      </c>
      <c r="L192" s="16">
        <f t="shared" si="59"/>
        <v>0.74319609211444526</v>
      </c>
      <c r="M192" s="16">
        <f t="shared" si="59"/>
        <v>0.72995446446248269</v>
      </c>
      <c r="N192" s="16">
        <f t="shared" si="59"/>
        <v>1.0599424905994248</v>
      </c>
      <c r="O192" s="16">
        <f t="shared" si="59"/>
        <v>0.57065948855989235</v>
      </c>
      <c r="P192" s="16">
        <f t="shared" si="59"/>
        <v>0.81639238464020647</v>
      </c>
      <c r="Q192" s="16">
        <f t="shared" si="59"/>
        <v>0.84531405075854249</v>
      </c>
      <c r="R192" s="16">
        <f t="shared" si="59"/>
        <v>0.85595127763802459</v>
      </c>
      <c r="S192" s="16">
        <f t="shared" si="59"/>
        <v>0.70855353298101387</v>
      </c>
      <c r="T192" s="16">
        <f t="shared" si="59"/>
        <v>1.0013049719431033</v>
      </c>
      <c r="U192" s="16">
        <f t="shared" si="59"/>
        <v>1.0097919216646267</v>
      </c>
      <c r="V192" s="16">
        <f t="shared" si="59"/>
        <v>0.85180686304281805</v>
      </c>
      <c r="W192" s="16">
        <f t="shared" si="59"/>
        <v>0.93703007518796988</v>
      </c>
      <c r="X192" s="16">
        <f t="shared" si="59"/>
        <v>0.90223097112860895</v>
      </c>
      <c r="Y192" s="16">
        <f t="shared" si="59"/>
        <v>1</v>
      </c>
      <c r="Z192" s="16">
        <f t="shared" si="59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8"/>
        <v>82326</v>
      </c>
      <c r="D193" s="15">
        <f t="shared" si="56"/>
        <v>0.88890568482427257</v>
      </c>
      <c r="E193" s="99"/>
      <c r="F193" s="10">
        <v>6773</v>
      </c>
      <c r="G193" s="10">
        <v>2186</v>
      </c>
      <c r="H193" s="10">
        <v>5007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8"/>
        <v>7631</v>
      </c>
      <c r="D194" s="15">
        <f t="shared" si="56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8"/>
        <v>873</v>
      </c>
      <c r="D195" s="15">
        <f t="shared" si="56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6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6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0">F197/F196</f>
        <v>0.79857819905213268</v>
      </c>
      <c r="G198" s="69">
        <f t="shared" si="60"/>
        <v>0.98262646908533469</v>
      </c>
      <c r="H198" s="69">
        <f t="shared" si="60"/>
        <v>0.96862453531598514</v>
      </c>
      <c r="I198" s="69">
        <f t="shared" si="60"/>
        <v>0.99271291938667072</v>
      </c>
      <c r="J198" s="69">
        <f t="shared" si="60"/>
        <v>0.98004321850769038</v>
      </c>
      <c r="K198" s="69">
        <f t="shared" si="60"/>
        <v>1</v>
      </c>
      <c r="L198" s="69">
        <f t="shared" si="60"/>
        <v>0.93753565316600118</v>
      </c>
      <c r="M198" s="69">
        <f t="shared" si="60"/>
        <v>0.90211700432506259</v>
      </c>
      <c r="N198" s="69">
        <f t="shared" si="60"/>
        <v>0.98472727272727267</v>
      </c>
      <c r="O198" s="69">
        <f t="shared" si="60"/>
        <v>1</v>
      </c>
      <c r="P198" s="69">
        <f t="shared" si="60"/>
        <v>0.64637105669534523</v>
      </c>
      <c r="Q198" s="69">
        <f t="shared" si="60"/>
        <v>0.96254939013915131</v>
      </c>
      <c r="R198" s="69">
        <f t="shared" si="60"/>
        <v>0.98676037920889181</v>
      </c>
      <c r="S198" s="69">
        <f t="shared" si="60"/>
        <v>1</v>
      </c>
      <c r="T198" s="69">
        <f t="shared" si="60"/>
        <v>0.91279204256303492</v>
      </c>
      <c r="U198" s="69">
        <f t="shared" si="60"/>
        <v>0.86986439991904474</v>
      </c>
      <c r="V198" s="69">
        <f t="shared" si="60"/>
        <v>1</v>
      </c>
      <c r="W198" s="69">
        <f t="shared" si="60"/>
        <v>1</v>
      </c>
      <c r="X198" s="69">
        <f t="shared" si="60"/>
        <v>0.97443049744304977</v>
      </c>
      <c r="Y198" s="69">
        <f t="shared" si="60"/>
        <v>0.92559595473151934</v>
      </c>
      <c r="Z198" s="69">
        <f t="shared" si="60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112662</v>
      </c>
      <c r="C203" s="27">
        <f>SUM(F203:Z203)</f>
        <v>109062</v>
      </c>
      <c r="D203" s="9">
        <f t="shared" ref="D203:D222" si="61">C203/B203</f>
        <v>0.96804601374021404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3770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50697.9</v>
      </c>
      <c r="C205" s="27">
        <f>C203*0.45</f>
        <v>49077.9</v>
      </c>
      <c r="D205" s="9">
        <f t="shared" si="61"/>
        <v>0.96804601374021404</v>
      </c>
      <c r="E205" s="9"/>
      <c r="F205" s="26">
        <f>F203*0.45</f>
        <v>819</v>
      </c>
      <c r="G205" s="26">
        <f t="shared" ref="G205:Z205" si="62">G203*0.45</f>
        <v>981</v>
      </c>
      <c r="H205" s="26">
        <f t="shared" si="62"/>
        <v>3709.35</v>
      </c>
      <c r="I205" s="26">
        <f t="shared" si="62"/>
        <v>4736.7</v>
      </c>
      <c r="J205" s="26">
        <f t="shared" si="62"/>
        <v>2403.4500000000003</v>
      </c>
      <c r="K205" s="26">
        <f t="shared" si="62"/>
        <v>1791</v>
      </c>
      <c r="L205" s="26">
        <f t="shared" si="62"/>
        <v>1576.8</v>
      </c>
      <c r="M205" s="26">
        <f t="shared" si="62"/>
        <v>3345.75</v>
      </c>
      <c r="N205" s="26">
        <f t="shared" si="62"/>
        <v>1696.5</v>
      </c>
      <c r="O205" s="26">
        <f t="shared" si="62"/>
        <v>1665</v>
      </c>
      <c r="P205" s="26">
        <f t="shared" si="62"/>
        <v>1417.5</v>
      </c>
      <c r="Q205" s="26">
        <f t="shared" si="62"/>
        <v>2506.0500000000002</v>
      </c>
      <c r="R205" s="26">
        <f t="shared" si="62"/>
        <v>3313.35</v>
      </c>
      <c r="S205" s="26">
        <f t="shared" si="62"/>
        <v>1217.25</v>
      </c>
      <c r="T205" s="26">
        <f t="shared" si="62"/>
        <v>2955.15</v>
      </c>
      <c r="U205" s="26">
        <f t="shared" si="62"/>
        <v>2139.75</v>
      </c>
      <c r="V205" s="26">
        <f t="shared" si="62"/>
        <v>892.35</v>
      </c>
      <c r="W205" s="26">
        <f t="shared" si="62"/>
        <v>774</v>
      </c>
      <c r="X205" s="26">
        <f t="shared" si="62"/>
        <v>2478.6</v>
      </c>
      <c r="Y205" s="26">
        <f t="shared" si="62"/>
        <v>5090.8500000000004</v>
      </c>
      <c r="Z205" s="26">
        <f t="shared" si="62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1.1188440339639505</v>
      </c>
      <c r="C206" s="48">
        <f>C203/C204</f>
        <v>1.1201861944154001</v>
      </c>
      <c r="D206" s="9"/>
      <c r="E206" s="9"/>
      <c r="F206" s="69">
        <f t="shared" ref="F206:Z206" si="63">F203/F204</f>
        <v>1.5578190533253446</v>
      </c>
      <c r="G206" s="69">
        <f t="shared" si="63"/>
        <v>0.64340947995986075</v>
      </c>
      <c r="H206" s="69">
        <f t="shared" si="63"/>
        <v>1.0000242635997478</v>
      </c>
      <c r="I206" s="69">
        <f t="shared" si="63"/>
        <v>1.3705729166666667</v>
      </c>
      <c r="J206" s="69">
        <f t="shared" si="63"/>
        <v>1.0891109298531811</v>
      </c>
      <c r="K206" s="69">
        <f t="shared" si="63"/>
        <v>1.5092908608266971</v>
      </c>
      <c r="L206" s="69">
        <f t="shared" si="63"/>
        <v>4.3527950310559005</v>
      </c>
      <c r="M206" s="69">
        <f t="shared" si="63"/>
        <v>0.69905413791158166</v>
      </c>
      <c r="N206" s="69">
        <f t="shared" si="63"/>
        <v>0.91819089602766757</v>
      </c>
      <c r="O206" s="69">
        <f t="shared" si="63"/>
        <v>1.0526016329549657</v>
      </c>
      <c r="P206" s="69">
        <f t="shared" si="63"/>
        <v>1.004848794181447</v>
      </c>
      <c r="Q206" s="69">
        <f t="shared" si="63"/>
        <v>0.73815362184372724</v>
      </c>
      <c r="R206" s="69">
        <f t="shared" si="63"/>
        <v>1.7109727192452482</v>
      </c>
      <c r="S206" s="69">
        <f t="shared" si="63"/>
        <v>1.3963452405533761</v>
      </c>
      <c r="T206" s="69">
        <f t="shared" si="63"/>
        <v>1.7682220846010932</v>
      </c>
      <c r="U206" s="69">
        <f t="shared" si="63"/>
        <v>0.7175192394748755</v>
      </c>
      <c r="V206" s="69">
        <f t="shared" si="63"/>
        <v>1.3320346611137233</v>
      </c>
      <c r="W206" s="69">
        <f t="shared" si="63"/>
        <v>2.6040878122634368</v>
      </c>
      <c r="X206" s="69">
        <f t="shared" si="63"/>
        <v>1.1143932343301095</v>
      </c>
      <c r="Y206" s="69">
        <f t="shared" si="63"/>
        <v>1.4141250000000001</v>
      </c>
      <c r="Z206" s="69">
        <f t="shared" si="63"/>
        <v>1.0005172914117009</v>
      </c>
    </row>
    <row r="207" spans="1:36" s="59" customFormat="1" ht="21.6" outlineLevel="1" x14ac:dyDescent="0.25">
      <c r="A207" s="51" t="s">
        <v>137</v>
      </c>
      <c r="B207" s="23">
        <v>243989</v>
      </c>
      <c r="C207" s="27">
        <f>SUM(F207:Z207)</f>
        <v>297803</v>
      </c>
      <c r="D207" s="9">
        <f t="shared" si="61"/>
        <v>1.2205591235670461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73196.7</v>
      </c>
      <c r="C209" s="27">
        <f>C207*0.3</f>
        <v>89340.9</v>
      </c>
      <c r="D209" s="9">
        <f t="shared" si="61"/>
        <v>1.2205591235670461</v>
      </c>
      <c r="E209" s="9"/>
      <c r="F209" s="26">
        <f>F207*0.3</f>
        <v>702.3</v>
      </c>
      <c r="G209" s="26">
        <f t="shared" ref="G209:Z209" si="64">G207*0.3</f>
        <v>2400</v>
      </c>
      <c r="H209" s="26">
        <f t="shared" si="64"/>
        <v>5598.9</v>
      </c>
      <c r="I209" s="26">
        <f t="shared" si="64"/>
        <v>8879.6999999999989</v>
      </c>
      <c r="J209" s="26">
        <f t="shared" si="64"/>
        <v>2041.8</v>
      </c>
      <c r="K209" s="26">
        <f t="shared" si="64"/>
        <v>4680</v>
      </c>
      <c r="L209" s="26">
        <f t="shared" si="64"/>
        <v>285</v>
      </c>
      <c r="M209" s="26">
        <f t="shared" si="64"/>
        <v>8089.2</v>
      </c>
      <c r="N209" s="26">
        <f t="shared" si="64"/>
        <v>2915.4</v>
      </c>
      <c r="O209" s="26">
        <f t="shared" si="64"/>
        <v>4290</v>
      </c>
      <c r="P209" s="26">
        <f t="shared" si="64"/>
        <v>1860</v>
      </c>
      <c r="Q209" s="26">
        <f t="shared" si="64"/>
        <v>6640.5</v>
      </c>
      <c r="R209" s="26">
        <f t="shared" si="64"/>
        <v>1914.6</v>
      </c>
      <c r="S209" s="26">
        <f t="shared" si="64"/>
        <v>1560</v>
      </c>
      <c r="T209" s="26">
        <f t="shared" si="64"/>
        <v>3341.7</v>
      </c>
      <c r="U209" s="26">
        <f t="shared" si="64"/>
        <v>12060</v>
      </c>
      <c r="V209" s="26">
        <f t="shared" si="64"/>
        <v>690</v>
      </c>
      <c r="W209" s="26">
        <f t="shared" si="64"/>
        <v>261</v>
      </c>
      <c r="X209" s="26">
        <f t="shared" si="64"/>
        <v>3219.6</v>
      </c>
      <c r="Y209" s="26">
        <f t="shared" si="64"/>
        <v>12205.199999999999</v>
      </c>
      <c r="Z209" s="26">
        <f t="shared" si="64"/>
        <v>5706</v>
      </c>
    </row>
    <row r="210" spans="1:26" s="59" customFormat="1" ht="21.6" collapsed="1" x14ac:dyDescent="0.25">
      <c r="A210" s="13" t="s">
        <v>136</v>
      </c>
      <c r="B210" s="9">
        <f>B207/B208</f>
        <v>1.0088484963758377</v>
      </c>
      <c r="C210" s="9">
        <f>C207/C208</f>
        <v>1.234132154413325</v>
      </c>
      <c r="D210" s="9"/>
      <c r="E210" s="9"/>
      <c r="F210" s="30">
        <f t="shared" ref="F210:Z210" si="65">F207/F208</f>
        <v>1.0338736033211147</v>
      </c>
      <c r="G210" s="30">
        <f t="shared" si="65"/>
        <v>1.2181937232568409</v>
      </c>
      <c r="H210" s="30">
        <f t="shared" si="65"/>
        <v>1.1681605367917678</v>
      </c>
      <c r="I210" s="30">
        <f t="shared" si="65"/>
        <v>1.085644072769953</v>
      </c>
      <c r="J210" s="30">
        <f t="shared" si="65"/>
        <v>0.71603665400679628</v>
      </c>
      <c r="K210" s="30">
        <f t="shared" si="65"/>
        <v>1.269737913071789</v>
      </c>
      <c r="L210" s="30">
        <f t="shared" si="65"/>
        <v>0.60889629534675038</v>
      </c>
      <c r="M210" s="30">
        <f t="shared" si="65"/>
        <v>1.3080113512333551</v>
      </c>
      <c r="N210" s="30">
        <f t="shared" si="65"/>
        <v>1.2211304063733006</v>
      </c>
      <c r="O210" s="30">
        <f t="shared" si="65"/>
        <v>2.0989285190077793</v>
      </c>
      <c r="P210" s="30">
        <f t="shared" si="65"/>
        <v>1.0204249576194473</v>
      </c>
      <c r="Q210" s="30">
        <f t="shared" si="65"/>
        <v>1.5137319801953115</v>
      </c>
      <c r="R210" s="30">
        <f t="shared" si="65"/>
        <v>0.76513607481117374</v>
      </c>
      <c r="S210" s="30">
        <f t="shared" si="65"/>
        <v>1.3849308866221004</v>
      </c>
      <c r="T210" s="30">
        <f t="shared" si="65"/>
        <v>2.3852248394004283</v>
      </c>
      <c r="U210" s="30">
        <f t="shared" si="65"/>
        <v>1.2529219261337072</v>
      </c>
      <c r="V210" s="30">
        <f t="shared" si="65"/>
        <v>0.79714414445638226</v>
      </c>
      <c r="W210" s="30">
        <f t="shared" si="65"/>
        <v>0.67958131541946565</v>
      </c>
      <c r="X210" s="30">
        <f t="shared" si="65"/>
        <v>1.1202739096849621</v>
      </c>
      <c r="Y210" s="30">
        <f t="shared" si="65"/>
        <v>1.2777638190954774</v>
      </c>
      <c r="Z210" s="30">
        <f t="shared" si="65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281231</v>
      </c>
      <c r="D211" s="115">
        <f t="shared" si="61"/>
        <v>1.5349947874877874</v>
      </c>
      <c r="E211" s="9"/>
      <c r="F211" s="26"/>
      <c r="G211" s="26">
        <v>10300</v>
      </c>
      <c r="H211" s="26">
        <v>19170</v>
      </c>
      <c r="I211" s="26">
        <v>44730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8202</v>
      </c>
      <c r="O211" s="26">
        <v>7500</v>
      </c>
      <c r="P211" s="26">
        <v>10950</v>
      </c>
      <c r="Q211" s="26">
        <v>12785</v>
      </c>
      <c r="R211" s="26">
        <v>5068</v>
      </c>
      <c r="S211" s="26">
        <v>1500</v>
      </c>
      <c r="T211" s="26">
        <v>8520</v>
      </c>
      <c r="U211" s="26">
        <v>40995</v>
      </c>
      <c r="V211" s="26">
        <v>4850</v>
      </c>
      <c r="W211" s="26"/>
      <c r="X211" s="26">
        <v>10822</v>
      </c>
      <c r="Y211" s="26">
        <v>32257</v>
      </c>
      <c r="Z211" s="26">
        <v>14100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34810.47</v>
      </c>
      <c r="C213" s="27">
        <f>C211*0.19</f>
        <v>53433.89</v>
      </c>
      <c r="D213" s="9"/>
      <c r="E213" s="9"/>
      <c r="F213" s="26">
        <f>F211*0.19</f>
        <v>0</v>
      </c>
      <c r="G213" s="26">
        <f t="shared" ref="G213:Z213" si="66">G211*0.19</f>
        <v>1957</v>
      </c>
      <c r="H213" s="26">
        <f t="shared" si="66"/>
        <v>3642.3</v>
      </c>
      <c r="I213" s="26">
        <f t="shared" si="66"/>
        <v>8498.7000000000007</v>
      </c>
      <c r="J213" s="26">
        <f t="shared" si="66"/>
        <v>3329.94</v>
      </c>
      <c r="K213" s="26">
        <f t="shared" si="66"/>
        <v>855</v>
      </c>
      <c r="L213" s="26">
        <f t="shared" si="66"/>
        <v>427.5</v>
      </c>
      <c r="M213" s="26">
        <f t="shared" si="66"/>
        <v>4789.1400000000003</v>
      </c>
      <c r="N213" s="26">
        <f t="shared" si="66"/>
        <v>1558.38</v>
      </c>
      <c r="O213" s="26">
        <f t="shared" si="66"/>
        <v>1425</v>
      </c>
      <c r="P213" s="26">
        <f t="shared" si="66"/>
        <v>2080.5</v>
      </c>
      <c r="Q213" s="26">
        <f t="shared" si="66"/>
        <v>2429.15</v>
      </c>
      <c r="R213" s="26">
        <f t="shared" si="66"/>
        <v>962.92</v>
      </c>
      <c r="S213" s="26">
        <f t="shared" si="66"/>
        <v>285</v>
      </c>
      <c r="T213" s="26">
        <f t="shared" si="66"/>
        <v>1618.8</v>
      </c>
      <c r="U213" s="26">
        <f t="shared" si="66"/>
        <v>7789.05</v>
      </c>
      <c r="V213" s="26">
        <f t="shared" si="66"/>
        <v>921.5</v>
      </c>
      <c r="W213" s="26">
        <f t="shared" si="66"/>
        <v>0</v>
      </c>
      <c r="X213" s="26">
        <f t="shared" si="66"/>
        <v>2056.1799999999998</v>
      </c>
      <c r="Y213" s="26">
        <f t="shared" si="66"/>
        <v>6128.83</v>
      </c>
      <c r="Z213" s="26">
        <f t="shared" si="66"/>
        <v>2679</v>
      </c>
    </row>
    <row r="214" spans="1:26" s="59" customFormat="1" ht="21.6" collapsed="1" x14ac:dyDescent="0.25">
      <c r="A214" s="13" t="s">
        <v>140</v>
      </c>
      <c r="B214" s="9">
        <f>B211/B212</f>
        <v>0.73813408753036736</v>
      </c>
      <c r="C214" s="9">
        <f>C211/C212</f>
        <v>1.1970664038972731</v>
      </c>
      <c r="D214" s="9">
        <f t="shared" si="61"/>
        <v>1.6217465418815589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7">H211/H212</f>
        <v>1.0689551339957843</v>
      </c>
      <c r="I214" s="30">
        <f t="shared" ref="I214:Z214" si="68">I211/I212</f>
        <v>1.8226121254843797</v>
      </c>
      <c r="J214" s="30">
        <f t="shared" si="68"/>
        <v>1.642641573096894</v>
      </c>
      <c r="K214" s="30">
        <f t="shared" si="68"/>
        <v>1.7647058823529411</v>
      </c>
      <c r="L214" s="30">
        <f t="shared" si="68"/>
        <v>1.2847598926511734</v>
      </c>
      <c r="M214" s="30">
        <f t="shared" si="68"/>
        <v>1.0892967497417858</v>
      </c>
      <c r="N214" s="30">
        <f t="shared" si="68"/>
        <v>0.91816858838016346</v>
      </c>
      <c r="O214" s="30">
        <f t="shared" si="68"/>
        <v>0.98069982739683037</v>
      </c>
      <c r="P214" s="30">
        <f t="shared" si="68"/>
        <v>1.6055247646696578</v>
      </c>
      <c r="Q214" s="30">
        <f t="shared" si="68"/>
        <v>0.77890350369499406</v>
      </c>
      <c r="R214" s="30">
        <f t="shared" si="68"/>
        <v>1.0898924731182795</v>
      </c>
      <c r="S214" s="30">
        <f t="shared" si="68"/>
        <v>0.35589721688376397</v>
      </c>
      <c r="T214" s="30">
        <f t="shared" si="68"/>
        <v>1.0544554455445545</v>
      </c>
      <c r="U214" s="30">
        <f t="shared" si="68"/>
        <v>1.6508940077319587</v>
      </c>
      <c r="V214" s="30">
        <f t="shared" si="68"/>
        <v>1.4974681980980609</v>
      </c>
      <c r="W214" s="30">
        <f t="shared" si="68"/>
        <v>0</v>
      </c>
      <c r="X214" s="30">
        <f t="shared" si="68"/>
        <v>1.0063887364808943</v>
      </c>
      <c r="Y214" s="30">
        <f t="shared" si="68"/>
        <v>1.0691675892105454</v>
      </c>
      <c r="Z214" s="30">
        <f t="shared" si="68"/>
        <v>0.81768519699834141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1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1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1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1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159314.07</v>
      </c>
      <c r="C220" s="27">
        <f>C218+C216+C213+C209+C205</f>
        <v>192190.09</v>
      </c>
      <c r="D220" s="9">
        <f t="shared" si="61"/>
        <v>1.2063598023702489</v>
      </c>
      <c r="E220" s="9"/>
      <c r="F220" s="26">
        <f>F218+F216+F213+F209+F205</f>
        <v>1521.3</v>
      </c>
      <c r="G220" s="26">
        <f t="shared" ref="G220:Z220" si="69">G218+G216+G213+G209+G205</f>
        <v>5338</v>
      </c>
      <c r="H220" s="26">
        <f t="shared" si="69"/>
        <v>12950.550000000001</v>
      </c>
      <c r="I220" s="26">
        <f t="shared" si="69"/>
        <v>22115.100000000002</v>
      </c>
      <c r="J220" s="26">
        <f t="shared" si="69"/>
        <v>7775.1900000000005</v>
      </c>
      <c r="K220" s="26">
        <f t="shared" si="69"/>
        <v>7326</v>
      </c>
      <c r="L220" s="26">
        <f t="shared" si="69"/>
        <v>2401.3000000000002</v>
      </c>
      <c r="M220" s="26">
        <f t="shared" si="69"/>
        <v>16224.09</v>
      </c>
      <c r="N220" s="26">
        <f t="shared" si="69"/>
        <v>6170.2800000000007</v>
      </c>
      <c r="O220" s="26">
        <f t="shared" si="69"/>
        <v>7380</v>
      </c>
      <c r="P220" s="26">
        <f t="shared" si="69"/>
        <v>5358</v>
      </c>
      <c r="Q220" s="26">
        <f t="shared" si="69"/>
        <v>11680.7</v>
      </c>
      <c r="R220" s="26">
        <f t="shared" si="69"/>
        <v>6190.87</v>
      </c>
      <c r="S220" s="26">
        <f t="shared" si="69"/>
        <v>3182.65</v>
      </c>
      <c r="T220" s="26">
        <f t="shared" si="69"/>
        <v>7915.65</v>
      </c>
      <c r="U220" s="26">
        <f t="shared" si="69"/>
        <v>21988.799999999999</v>
      </c>
      <c r="V220" s="26">
        <f t="shared" si="69"/>
        <v>2503.85</v>
      </c>
      <c r="W220" s="26">
        <f t="shared" si="69"/>
        <v>1035</v>
      </c>
      <c r="X220" s="26">
        <f t="shared" si="69"/>
        <v>7754.3799999999992</v>
      </c>
      <c r="Y220" s="26">
        <f t="shared" si="69"/>
        <v>23424.879999999997</v>
      </c>
      <c r="Z220" s="26">
        <f t="shared" si="69"/>
        <v>11953.5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1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25.452784700920247</v>
      </c>
      <c r="C222" s="49">
        <f>C220/C221*10</f>
        <v>30.937524548469142</v>
      </c>
      <c r="D222" s="9">
        <f t="shared" si="61"/>
        <v>1.2154868283371207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0">H220/H221*10</f>
        <v>28.437747035573125</v>
      </c>
      <c r="I222" s="50">
        <f t="shared" si="70"/>
        <v>35.486360718870351</v>
      </c>
      <c r="J222" s="50">
        <f t="shared" si="70"/>
        <v>28.701328903654488</v>
      </c>
      <c r="K222" s="50">
        <f t="shared" si="70"/>
        <v>28.176923076923078</v>
      </c>
      <c r="L222" s="50">
        <f t="shared" si="70"/>
        <v>53.961797752808991</v>
      </c>
      <c r="M222" s="50">
        <f t="shared" si="70"/>
        <v>27.610772634445201</v>
      </c>
      <c r="N222" s="50">
        <f t="shared" si="70"/>
        <v>27.205820105820106</v>
      </c>
      <c r="O222" s="50">
        <f t="shared" si="70"/>
        <v>35.193133047210303</v>
      </c>
      <c r="P222" s="50">
        <f t="shared" si="70"/>
        <v>30.935334872979215</v>
      </c>
      <c r="Q222" s="50">
        <f t="shared" si="70"/>
        <v>28.024712092130521</v>
      </c>
      <c r="R222" s="50">
        <f t="shared" si="70"/>
        <v>30.466879921259846</v>
      </c>
      <c r="S222" s="50">
        <f t="shared" si="70"/>
        <v>29.744392523364489</v>
      </c>
      <c r="T222" s="50">
        <f t="shared" si="70"/>
        <v>38.575292397660817</v>
      </c>
      <c r="U222" s="50">
        <f t="shared" si="70"/>
        <v>37.453244762391414</v>
      </c>
      <c r="V222" s="50">
        <f t="shared" si="70"/>
        <v>30.460462287104622</v>
      </c>
      <c r="W222" s="50">
        <f t="shared" si="70"/>
        <v>28.356164383561641</v>
      </c>
      <c r="X222" s="50">
        <f t="shared" si="70"/>
        <v>28.39392164042475</v>
      </c>
      <c r="Y222" s="50">
        <f t="shared" si="70"/>
        <v>30.576791541574202</v>
      </c>
      <c r="Z222" s="50">
        <f t="shared" si="70"/>
        <v>27.297328157113494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6.2" hidden="1" customHeight="1" x14ac:dyDescent="0.3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1">SUM(F237:Z237)</f>
        <v>261548</v>
      </c>
      <c r="D237" s="106">
        <f t="shared" ref="D237" si="72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2019-10-19T11:13:01Z</cp:lastPrinted>
  <dcterms:created xsi:type="dcterms:W3CDTF">2017-06-08T05:54:08Z</dcterms:created>
  <dcterms:modified xsi:type="dcterms:W3CDTF">2019-10-21T04:35:28Z</dcterms:modified>
</cp:coreProperties>
</file>