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C145" i="2" l="1"/>
  <c r="D183" i="2" l="1"/>
  <c r="E183" i="2"/>
  <c r="H183" i="2"/>
  <c r="D181" i="2" l="1"/>
  <c r="D182" i="2" s="1"/>
  <c r="O158" i="2" l="1"/>
  <c r="I105" i="2" l="1"/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6" i="2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<sst xmlns="http://schemas.openxmlformats.org/spreadsheetml/2006/main" count="265" uniqueCount="213">
  <si>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</si>
  <si>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</si>
  <si>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</si>
  <si>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</si>
  <si>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</si>
  <si>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</si>
  <si>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</si>
  <si>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</si>
  <si>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</si>
  <si>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</si>
  <si>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</si>
  <si>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</si>
  <si>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</si>
  <si>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</si>
  <si>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</si>
  <si>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</si>
  <si>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</si>
  <si>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</si>
  <si>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</si>
  <si>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</si>
  <si>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</si>
  <si>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</si>
  <si>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</si>
  <si>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</si>
  <si>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</si>
  <si>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</si>
  <si>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</si>
  <si>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</si>
  <si>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</si>
  <si>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</si>
  <si>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</si>
  <si>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</si>
  <si>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</si>
  <si>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</si>
  <si>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</si>
  <si>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</si>
  <si>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</si>
  <si>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</si>
  <si>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</si>
  <si>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</si>
  <si>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</si>
  <si>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</si>
  <si>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</si>
  <si>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</si>
  <si>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</si>
  <si>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</si>
  <si>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</si>
  <si>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</si>
  <si>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</si>
  <si>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</si>
  <si>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</si>
  <si>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</si>
  <si>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</si>
  <si>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</si>
  <si>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</si>
  <si>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</si>
  <si>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</si>
  <si>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</si>
  <si>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</si>
  <si>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</si>
  <si>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</si>
  <si>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</si>
  <si>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</si>
  <si>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</si>
  <si>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</si>
  <si>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</si>
  <si>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</si>
  <si>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</si>
  <si>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</si>
  <si>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</si>
  <si>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</si>
  <si>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</si>
  <si>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</si>
  <si>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</si>
  <si>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</si>
  <si>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</si>
  <si>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</si>
  <si>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</si>
  <si>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</si>
  <si>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</si>
  <si>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</si>
  <si>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</si>
  <si>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</si>
  <si>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</si>
  <si>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</si>
  <si>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</si>
  <si>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</si>
  <si>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</si>
  <si>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</si>
  <si>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</si>
  <si>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</si>
  <si>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</si>
  <si>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</si>
  <si>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</si>
  <si>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</si>
  <si>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</si>
  <si>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</si>
  <si>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</si>
  <si>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</si>
  <si>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</si>
  <si>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</si>
  <si>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</si>
  <si>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</si>
  <si>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</si>
  <si>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</si>
  <si>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</si>
  <si>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</si>
  <si>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</si>
  <si>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</si>
  <si>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</si>
  <si>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</si>
  <si>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</si>
  <si>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</si>
  <si>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</si>
  <si>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</si>
  <si>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</si>
  <si>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</si>
  <si>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</si>
  <si>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</si>
  <si>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</si>
  <si>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</si>
  <si>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</si>
  <si>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</si>
  <si>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</si>
  <si>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</si>
  <si>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</si>
  <si>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</si>
  <si>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</si>
  <si>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</si>
  <si>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</si>
  <si>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</si>
  <si>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</si>
  <si>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</si>
  <si>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</si>
  <si>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</si>
  <si>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</si>
  <si>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</si>
  <si>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</si>
  <si>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</si>
  <si>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</si>
  <si>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</si>
  <si>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</si>
  <si>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</si>
  <si>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</si>
  <si>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</si>
  <si>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</si>
  <si>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</si>
  <si>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</si>
  <si>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</si>
  <si>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</si>
  <si>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</si>
  <si>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</si>
  <si>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</si>
  <si>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</si>
  <si>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</si>
  <si>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</si>
  <si>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</si>
  <si>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</si>
  <si>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</si>
  <si>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</si>
  <si>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</si>
  <si>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</si>
  <si>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</si>
  <si>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</si>
  <si>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</si>
  <si>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</si>
  <si>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</si>
  <si>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</si>
  <si>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</si>
  <si>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</si>
  <si>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</si>
  <si>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</si>
  <si>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</si>
  <si>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</si>
  <si>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</si>
  <si>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</si>
  <si>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</si>
  <si>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</si>
  <si>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</si>
  <si>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</si>
  <si>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</si>
  <si>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</si>
  <si>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</si>
  <si>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</si>
  <si>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</si>
  <si>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</si>
  <si>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</si>
  <si>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</si>
  <si>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</si>
  <si>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</si>
  <si>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</si>
  <si>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</si>
  <si>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</si>
  <si>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</si>
  <si>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</si>
  <si>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</si>
  <si>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</si>
  <si>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</si>
  <si>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</si>
  <si>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</si>
  <si>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</si>
  <si>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</si>
  <si>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</si>
  <si>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</si>
  <si>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</si>
  <si>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</si>
  <si>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</si>
  <si>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</si>
  <si>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</si>
  <si>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</si>
  <si>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</si>
  <si>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</si>
  <si>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30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</si>
</sst>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1" fillId="3" borderId="3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54" activePane="bottomRight" state="frozen"/>
      <selection activeCell="A2" sqref="A2"/>
      <selection pane="topRight" activeCell="F2" sqref="F2"/>
      <selection pane="bottomLeft" activeCell="A7" sqref="A7"/>
      <selection pane="bottomRight" activeCell="P166" sqref="P16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2" t="s">
        <v>212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3" t="s">
        <v>0</v>
      </c>
      <c r="B4" s="136" t="s">
        <v>190</v>
      </c>
      <c r="C4" s="139" t="s">
        <v>191</v>
      </c>
      <c r="D4" s="139" t="s">
        <v>192</v>
      </c>
      <c r="E4" s="139" t="s">
        <v>202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128" customFormat="1" ht="153" customHeight="1" x14ac:dyDescent="0.3">
      <c r="A5" s="134"/>
      <c r="B5" s="137"/>
      <c r="C5" s="140"/>
      <c r="D5" s="140"/>
      <c r="E5" s="140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0" t="s">
        <v>19</v>
      </c>
      <c r="V5" s="130" t="s">
        <v>20</v>
      </c>
      <c r="W5" s="130" t="s">
        <v>21</v>
      </c>
      <c r="X5" s="130" t="s">
        <v>22</v>
      </c>
      <c r="Y5" s="130" t="s">
        <v>23</v>
      </c>
      <c r="Z5" s="130" t="s">
        <v>24</v>
      </c>
    </row>
    <row r="6" spans="1:27" s="2" customFormat="1" ht="10.8" customHeight="1" thickBot="1" x14ac:dyDescent="0.35">
      <c r="A6" s="135"/>
      <c r="B6" s="138"/>
      <c r="C6" s="141"/>
      <c r="D6" s="141"/>
      <c r="E6" s="14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265254</v>
      </c>
      <c r="D105" s="118">
        <f t="shared" si="15"/>
        <v>0.98105601088854044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265084</v>
      </c>
      <c r="D106" s="106">
        <f t="shared" si="15"/>
        <v>1.0068137794826997</v>
      </c>
      <c r="E106" s="107"/>
      <c r="F106" s="108">
        <v>11522</v>
      </c>
      <c r="G106" s="108">
        <v>6724</v>
      </c>
      <c r="H106" s="108">
        <v>17162</v>
      </c>
      <c r="I106" s="108">
        <v>16025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0.99935910485798518</v>
      </c>
      <c r="D107" s="118">
        <f t="shared" si="15"/>
        <v>1.0262551457901272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265005</v>
      </c>
      <c r="D115" s="106">
        <f t="shared" ref="D115:D177" si="28">C115/B115</f>
        <v>1.006513730107486</v>
      </c>
      <c r="E115" s="107"/>
      <c r="F115" s="108">
        <v>11522</v>
      </c>
      <c r="G115" s="108">
        <v>6724</v>
      </c>
      <c r="H115" s="108">
        <v>17137</v>
      </c>
      <c r="I115" s="108">
        <v>16025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0.99906127711551951</v>
      </c>
      <c r="D116" s="15">
        <f t="shared" si="28"/>
        <v>1.025949302523399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126703</v>
      </c>
      <c r="D117" s="16">
        <f t="shared" si="28"/>
        <v>0.99552143816834682</v>
      </c>
      <c r="E117" s="99"/>
      <c r="F117" s="31">
        <v>5807</v>
      </c>
      <c r="G117" s="31">
        <v>3584</v>
      </c>
      <c r="H117" s="31">
        <v>8558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737387</v>
      </c>
      <c r="D123" s="106">
        <f t="shared" si="28"/>
        <v>1.1738055593582957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38112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1.1552357825473916</v>
      </c>
      <c r="D124" s="16">
        <f t="shared" si="28"/>
        <v>1.0945465595018919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1.1209411764705883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27.82539952076376</v>
      </c>
      <c r="D130" s="106">
        <f t="shared" si="28"/>
        <v>1.1662091874622957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34.48486739469579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27.968004696558303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27.483879624002586</v>
      </c>
      <c r="D131" s="16">
        <f t="shared" si="28"/>
        <v>1.1128362129322495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27.481888291656929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989</v>
      </c>
      <c r="C136" s="27">
        <f>SUM(F136:Z136)</f>
        <v>540</v>
      </c>
      <c r="D136" s="15">
        <f t="shared" si="28"/>
        <v>0.54600606673407481</v>
      </c>
      <c r="E136" s="99"/>
      <c r="F136" s="37"/>
      <c r="G136" s="36"/>
      <c r="H136" s="54"/>
      <c r="I136" s="36">
        <v>500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3646</v>
      </c>
      <c r="C137" s="27">
        <f>SUM(F137:Z137)</f>
        <v>3773</v>
      </c>
      <c r="D137" s="15">
        <f t="shared" si="28"/>
        <v>1.0348326933625891</v>
      </c>
      <c r="E137" s="99"/>
      <c r="F137" s="37"/>
      <c r="G137" s="36"/>
      <c r="H137" s="36"/>
      <c r="I137" s="36">
        <v>3500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36.865520728008086</v>
      </c>
      <c r="C138" s="54">
        <f t="shared" si="37"/>
        <v>69.870370370370381</v>
      </c>
      <c r="D138" s="15">
        <f t="shared" si="28"/>
        <v>1.8952769143251869</v>
      </c>
      <c r="E138" s="54" t="e">
        <f t="shared" si="37"/>
        <v>#DIV/0!</v>
      </c>
      <c r="F138" s="54"/>
      <c r="G138" s="54"/>
      <c r="H138" s="54"/>
      <c r="I138" s="54">
        <f>I137/I136*10</f>
        <v>70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3421.5</v>
      </c>
      <c r="D139" s="16">
        <f t="shared" si="28"/>
        <v>3.4317953861584756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518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6405.7</v>
      </c>
      <c r="D144" s="15">
        <f t="shared" si="28"/>
        <v>0.80081260157519685</v>
      </c>
      <c r="E144" s="99"/>
      <c r="F144" s="47">
        <f>F142-F143</f>
        <v>108</v>
      </c>
      <c r="G144" s="47">
        <f t="shared" ref="G144:Z144" si="39">G142-G143</f>
        <v>322</v>
      </c>
      <c r="H144" s="47">
        <v>1002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7786</v>
      </c>
      <c r="C145" s="27">
        <f t="shared" si="24"/>
        <v>6405.6</v>
      </c>
      <c r="D145" s="15">
        <f t="shared" si="28"/>
        <v>0.82270742358078608</v>
      </c>
      <c r="E145" s="99"/>
      <c r="F145" s="26">
        <v>108</v>
      </c>
      <c r="G145" s="26">
        <v>322</v>
      </c>
      <c r="H145" s="26">
        <v>1002</v>
      </c>
      <c r="I145" s="26">
        <v>406</v>
      </c>
      <c r="J145" s="26">
        <v>58</v>
      </c>
      <c r="K145" s="26">
        <v>56.8</v>
      </c>
      <c r="L145" s="26">
        <v>640</v>
      </c>
      <c r="M145" s="26">
        <v>973</v>
      </c>
      <c r="N145" s="26">
        <v>314</v>
      </c>
      <c r="O145" s="26">
        <v>11</v>
      </c>
      <c r="P145" s="120">
        <v>175</v>
      </c>
      <c r="Q145" s="26">
        <v>296.10000000000002</v>
      </c>
      <c r="R145" s="26">
        <v>60</v>
      </c>
      <c r="S145" s="26">
        <v>656</v>
      </c>
      <c r="T145" s="26">
        <v>196</v>
      </c>
      <c r="U145" s="120">
        <v>63.7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0.97337167145893233</v>
      </c>
      <c r="C146" s="9">
        <f>C145/C144</f>
        <v>0.99998438890363284</v>
      </c>
      <c r="D146" s="15">
        <f t="shared" si="28"/>
        <v>1.0273407560801644</v>
      </c>
      <c r="E146" s="99"/>
      <c r="F146" s="35">
        <f t="shared" ref="F146:Z146" si="40">F145/F144</f>
        <v>1</v>
      </c>
      <c r="G146" s="35">
        <f t="shared" si="40"/>
        <v>1</v>
      </c>
      <c r="H146" s="35">
        <f t="shared" si="40"/>
        <v>1</v>
      </c>
      <c r="I146" s="35">
        <f t="shared" si="40"/>
        <v>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1</v>
      </c>
      <c r="N146" s="35">
        <f t="shared" si="40"/>
        <v>1</v>
      </c>
      <c r="O146" s="35">
        <f t="shared" si="40"/>
        <v>1</v>
      </c>
      <c r="P146" s="35">
        <f t="shared" si="40"/>
        <v>1</v>
      </c>
      <c r="Q146" s="35">
        <f t="shared" si="40"/>
        <v>1.0003378378378378</v>
      </c>
      <c r="R146" s="35">
        <f t="shared" si="40"/>
        <v>1</v>
      </c>
      <c r="S146" s="35">
        <f t="shared" si="40"/>
        <v>1</v>
      </c>
      <c r="T146" s="35">
        <f t="shared" si="40"/>
        <v>1</v>
      </c>
      <c r="U146" s="35">
        <f t="shared" si="40"/>
        <v>1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144144</v>
      </c>
      <c r="C148" s="27">
        <f t="shared" si="24"/>
        <v>172444</v>
      </c>
      <c r="D148" s="15">
        <f t="shared" si="28"/>
        <v>1.1963314463314463</v>
      </c>
      <c r="E148" s="99"/>
      <c r="F148" s="26">
        <v>2164</v>
      </c>
      <c r="G148" s="26">
        <v>7113</v>
      </c>
      <c r="H148" s="26">
        <v>23138</v>
      </c>
      <c r="I148" s="26">
        <v>11770</v>
      </c>
      <c r="J148" s="26">
        <v>1454</v>
      </c>
      <c r="K148" s="26">
        <v>2092</v>
      </c>
      <c r="L148" s="26">
        <v>20253</v>
      </c>
      <c r="M148" s="26">
        <v>30505</v>
      </c>
      <c r="N148" s="26">
        <v>8650</v>
      </c>
      <c r="O148" s="26">
        <v>310</v>
      </c>
      <c r="P148" s="26">
        <v>3805</v>
      </c>
      <c r="Q148" s="26">
        <v>8215</v>
      </c>
      <c r="R148" s="26">
        <v>1772</v>
      </c>
      <c r="S148" s="26">
        <v>16550</v>
      </c>
      <c r="T148" s="26">
        <v>5789</v>
      </c>
      <c r="U148" s="26">
        <v>1480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0.90090000000000003</v>
      </c>
      <c r="C149" s="9">
        <f>C148/C147</f>
        <v>1.0143764705882352</v>
      </c>
      <c r="D149" s="15">
        <f>C149/B149</f>
        <v>1.1259590083119493</v>
      </c>
      <c r="E149" s="99"/>
      <c r="F149" s="29">
        <f t="shared" ref="F149:Z149" si="41">F148/F147</f>
        <v>1.4426666666666668</v>
      </c>
      <c r="G149" s="29">
        <f t="shared" si="41"/>
        <v>1.001830985915493</v>
      </c>
      <c r="H149" s="29">
        <f t="shared" si="41"/>
        <v>1.1805102040816327</v>
      </c>
      <c r="I149" s="29">
        <f t="shared" si="41"/>
        <v>0.95691056910569106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1.2451020408163265</v>
      </c>
      <c r="N149" s="29">
        <f t="shared" si="41"/>
        <v>0.92021276595744683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1.1101351351351352</v>
      </c>
      <c r="R149" s="29">
        <f t="shared" si="41"/>
        <v>1.0423529411764705</v>
      </c>
      <c r="S149" s="29">
        <f t="shared" si="41"/>
        <v>0.83585858585858586</v>
      </c>
      <c r="T149" s="29">
        <f t="shared" si="41"/>
        <v>1.0156140350877192</v>
      </c>
      <c r="U149" s="29">
        <f t="shared" si="41"/>
        <v>0.92500000000000004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185.1322887233496</v>
      </c>
      <c r="C150" s="49">
        <f>C148/C145*10</f>
        <v>269.20819283127264</v>
      </c>
      <c r="D150" s="15">
        <f>C150/B150</f>
        <v>1.4541396030249534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220.90062111801242</v>
      </c>
      <c r="H150" s="49">
        <f t="shared" si="42"/>
        <v>230.91816367265469</v>
      </c>
      <c r="I150" s="49">
        <f t="shared" si="42"/>
        <v>289.90147783251234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313.51490236382324</v>
      </c>
      <c r="N150" s="49">
        <f t="shared" si="42"/>
        <v>275.47770700636943</v>
      </c>
      <c r="O150" s="49">
        <f t="shared" si="42"/>
        <v>281.81818181818181</v>
      </c>
      <c r="P150" s="49">
        <f t="shared" si="42"/>
        <v>217.42857142857144</v>
      </c>
      <c r="Q150" s="49">
        <f t="shared" si="42"/>
        <v>277.44005403579871</v>
      </c>
      <c r="R150" s="49">
        <f t="shared" si="42"/>
        <v>295.33333333333337</v>
      </c>
      <c r="S150" s="49">
        <f t="shared" si="42"/>
        <v>252.28658536585368</v>
      </c>
      <c r="T150" s="49">
        <f t="shared" si="42"/>
        <v>295.35714285714283</v>
      </c>
      <c r="U150" s="49">
        <f t="shared" si="42"/>
        <v>232.33908948194659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977.69</v>
      </c>
      <c r="D151" s="15">
        <f t="shared" si="28"/>
        <v>1.024832285115304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65.7</v>
      </c>
      <c r="U151" s="47">
        <v>21.5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977.79000000000008</v>
      </c>
      <c r="D153" s="15">
        <f t="shared" si="28"/>
        <v>1.0249371069182391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65.7</v>
      </c>
      <c r="U153" s="47">
        <f t="shared" si="43"/>
        <v>21.5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898</v>
      </c>
      <c r="C154" s="27">
        <f>SUM(F154:Z154)</f>
        <v>977.74</v>
      </c>
      <c r="D154" s="15">
        <f t="shared" si="28"/>
        <v>1.0887973273942093</v>
      </c>
      <c r="E154" s="99"/>
      <c r="F154" s="26">
        <v>17.489999999999998</v>
      </c>
      <c r="G154" s="26">
        <v>147</v>
      </c>
      <c r="H154" s="26">
        <v>85.1</v>
      </c>
      <c r="I154" s="26">
        <v>11</v>
      </c>
      <c r="J154" s="26">
        <v>12.95</v>
      </c>
      <c r="K154" s="26">
        <v>7.5</v>
      </c>
      <c r="L154" s="26">
        <v>103</v>
      </c>
      <c r="M154" s="26">
        <v>123</v>
      </c>
      <c r="N154" s="26">
        <v>39</v>
      </c>
      <c r="O154" s="26">
        <v>14</v>
      </c>
      <c r="P154" s="26">
        <v>18</v>
      </c>
      <c r="Q154" s="26">
        <v>102.4</v>
      </c>
      <c r="R154" s="26"/>
      <c r="S154" s="26">
        <v>29</v>
      </c>
      <c r="T154" s="26">
        <v>65.7</v>
      </c>
      <c r="U154" s="26">
        <v>21.5</v>
      </c>
      <c r="V154" s="26">
        <v>10</v>
      </c>
      <c r="W154" s="26">
        <v>10</v>
      </c>
      <c r="X154" s="26">
        <v>94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0.94129979035639411</v>
      </c>
      <c r="C155" s="33">
        <f>C154/C153</f>
        <v>0.99994886427556007</v>
      </c>
      <c r="D155" s="15">
        <f t="shared" si="28"/>
        <v>1.0623064771925215</v>
      </c>
      <c r="E155" s="99"/>
      <c r="F155" s="29">
        <f>F154/F153</f>
        <v>1</v>
      </c>
      <c r="G155" s="29">
        <f t="shared" ref="G155:Z155" si="44">G154/G153</f>
        <v>1</v>
      </c>
      <c r="H155" s="29">
        <f t="shared" si="44"/>
        <v>1</v>
      </c>
      <c r="I155" s="29">
        <f t="shared" si="44"/>
        <v>1</v>
      </c>
      <c r="J155" s="29">
        <f t="shared" si="44"/>
        <v>0.99615384615384606</v>
      </c>
      <c r="K155" s="29">
        <f t="shared" si="44"/>
        <v>1</v>
      </c>
      <c r="L155" s="29">
        <f t="shared" si="44"/>
        <v>1</v>
      </c>
      <c r="M155" s="29">
        <f t="shared" si="44"/>
        <v>1</v>
      </c>
      <c r="N155" s="29">
        <f t="shared" si="44"/>
        <v>1</v>
      </c>
      <c r="O155" s="29">
        <f t="shared" si="44"/>
        <v>1</v>
      </c>
      <c r="P155" s="29">
        <f t="shared" si="44"/>
        <v>1</v>
      </c>
      <c r="Q155" s="29">
        <f t="shared" si="44"/>
        <v>1</v>
      </c>
      <c r="R155" s="29"/>
      <c r="S155" s="29">
        <f t="shared" si="44"/>
        <v>1</v>
      </c>
      <c r="T155" s="29">
        <f t="shared" si="44"/>
        <v>1</v>
      </c>
      <c r="U155" s="29">
        <f t="shared" si="44"/>
        <v>1</v>
      </c>
      <c r="V155" s="29">
        <f t="shared" si="44"/>
        <v>1</v>
      </c>
      <c r="W155" s="29">
        <f t="shared" si="44"/>
        <v>1</v>
      </c>
      <c r="X155" s="29">
        <f t="shared" si="44"/>
        <v>1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27186</v>
      </c>
      <c r="D156" s="15">
        <f t="shared" si="28"/>
        <v>1.2357272727272728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5110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22408</v>
      </c>
      <c r="C157" s="27">
        <f>SUM(F157:Z157)</f>
        <v>33950</v>
      </c>
      <c r="D157" s="15">
        <f t="shared" si="28"/>
        <v>1.51508389860764</v>
      </c>
      <c r="E157" s="99"/>
      <c r="F157" s="26">
        <v>385</v>
      </c>
      <c r="G157" s="26">
        <v>5313</v>
      </c>
      <c r="H157" s="26">
        <v>2127</v>
      </c>
      <c r="I157" s="26">
        <v>463</v>
      </c>
      <c r="J157" s="26">
        <v>265.5</v>
      </c>
      <c r="K157" s="26">
        <v>185</v>
      </c>
      <c r="L157" s="26">
        <v>5510</v>
      </c>
      <c r="M157" s="26">
        <v>6384</v>
      </c>
      <c r="N157" s="26">
        <v>1040</v>
      </c>
      <c r="O157" s="26">
        <v>150</v>
      </c>
      <c r="P157" s="26">
        <v>542</v>
      </c>
      <c r="Q157" s="26">
        <v>3041</v>
      </c>
      <c r="R157" s="26"/>
      <c r="S157" s="26">
        <v>739</v>
      </c>
      <c r="T157" s="26">
        <v>2241.5</v>
      </c>
      <c r="U157" s="26">
        <v>930</v>
      </c>
      <c r="V157" s="26">
        <v>180</v>
      </c>
      <c r="W157" s="26">
        <v>104</v>
      </c>
      <c r="X157" s="26">
        <v>3124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1.0185454545454546</v>
      </c>
      <c r="C158" s="30">
        <f>C157/C156</f>
        <v>1.2488045317442802</v>
      </c>
      <c r="D158" s="30">
        <f t="shared" ref="D158:V158" si="45">D157/D156</f>
        <v>1.2260665699024527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1.0176211453744493</v>
      </c>
      <c r="H158" s="30">
        <f t="shared" si="45"/>
        <v>1.9336363636363636</v>
      </c>
      <c r="I158" s="30">
        <f t="shared" si="45"/>
        <v>1.1320293398533008</v>
      </c>
      <c r="J158" s="30">
        <f t="shared" si="45"/>
        <v>1.937956204379562</v>
      </c>
      <c r="K158" s="30">
        <f t="shared" si="45"/>
        <v>0.74</v>
      </c>
      <c r="L158" s="30">
        <f t="shared" si="45"/>
        <v>1.0782778864970646</v>
      </c>
      <c r="M158" s="30">
        <f t="shared" si="45"/>
        <v>1.893238434163701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1.4385052034058656</v>
      </c>
      <c r="R158" s="30"/>
      <c r="S158" s="30">
        <f t="shared" si="45"/>
        <v>1.2255389718076286</v>
      </c>
      <c r="T158" s="30">
        <f t="shared" si="45"/>
        <v>1.1337885685381892</v>
      </c>
      <c r="U158" s="30">
        <f t="shared" si="45"/>
        <v>1.3737075332348596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1.1784232365145229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249.53229398663697</v>
      </c>
      <c r="C159" s="56">
        <f>C157/C154*10</f>
        <v>347.22932476936603</v>
      </c>
      <c r="D159" s="15">
        <f>C159/B159</f>
        <v>1.3915205892667382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361.42857142857144</v>
      </c>
      <c r="H159" s="56">
        <f t="shared" si="47"/>
        <v>249.94124559341952</v>
      </c>
      <c r="I159" s="56">
        <f t="shared" si="47"/>
        <v>420.90909090909093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534.95145631067965</v>
      </c>
      <c r="M159" s="56">
        <f t="shared" si="47"/>
        <v>519.02439024390242</v>
      </c>
      <c r="N159" s="56">
        <f t="shared" si="47"/>
        <v>266.66666666666669</v>
      </c>
      <c r="O159" s="56">
        <f t="shared" si="47"/>
        <v>107.14285714285714</v>
      </c>
      <c r="P159" s="56">
        <f t="shared" si="47"/>
        <v>301.11111111111109</v>
      </c>
      <c r="Q159" s="56">
        <f t="shared" si="47"/>
        <v>296.97265625</v>
      </c>
      <c r="R159" s="56"/>
      <c r="S159" s="56">
        <f t="shared" si="47"/>
        <v>254.82758620689654</v>
      </c>
      <c r="T159" s="56">
        <f t="shared" si="47"/>
        <v>341.17199391171994</v>
      </c>
      <c r="U159" s="56">
        <f t="shared" si="47"/>
        <v>432.55813953488371</v>
      </c>
      <c r="V159" s="56">
        <f t="shared" si="47"/>
        <v>180</v>
      </c>
      <c r="W159" s="56">
        <f t="shared" ref="W159:Z159" si="48">W157/W154*10</f>
        <v>104</v>
      </c>
      <c r="X159" s="56">
        <f t="shared" si="48"/>
        <v>332.34042553191489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245</v>
      </c>
      <c r="C166" s="49">
        <f>SUM(F166:Z166)</f>
        <v>209.5</v>
      </c>
      <c r="D166" s="15">
        <f t="shared" si="28"/>
        <v>0.85510204081632657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146.80000000000001</v>
      </c>
      <c r="C167" s="49">
        <f>SUM(F167:Z167)</f>
        <v>225</v>
      </c>
      <c r="D167" s="15">
        <f t="shared" si="28"/>
        <v>1.5326975476839235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5.9918367346938783</v>
      </c>
      <c r="C168" s="56">
        <f>C167/C166*10</f>
        <v>10.739856801909308</v>
      </c>
      <c r="D168" s="56">
        <f t="shared" ref="D168:V168" si="49">D167/D166*10</f>
        <v>17.924147932341825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9846</v>
      </c>
      <c r="D169" s="15">
        <f t="shared" si="28"/>
        <v>1.3989769820971867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161</v>
      </c>
      <c r="M169" s="36">
        <v>165</v>
      </c>
      <c r="N169" s="36"/>
      <c r="O169" s="36"/>
      <c r="P169" s="36"/>
      <c r="Q169" s="36">
        <v>412</v>
      </c>
      <c r="R169" s="36">
        <v>1713</v>
      </c>
      <c r="S169" s="36"/>
      <c r="T169" s="36">
        <v>580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8894.7999999999993</v>
      </c>
      <c r="D170" s="15">
        <f t="shared" si="28"/>
        <v>1.3242221229715645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161</v>
      </c>
      <c r="M170" s="37">
        <v>147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1159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9.0339224050375773</v>
      </c>
      <c r="D171" s="49">
        <f t="shared" ref="D171:W171" si="50">D170/D169*10</f>
        <v>9.4656462537821149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8.9090909090909083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19.982758620689655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8297</v>
      </c>
      <c r="D172" s="15">
        <f t="shared" si="28"/>
        <v>1.8968907178783723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1789</v>
      </c>
      <c r="O172" s="36">
        <v>140</v>
      </c>
      <c r="P172" s="36"/>
      <c r="Q172" s="36"/>
      <c r="R172" s="36">
        <v>364</v>
      </c>
      <c r="S172" s="36">
        <v>498</v>
      </c>
      <c r="T172" s="129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7088.9</v>
      </c>
      <c r="D173" s="15">
        <f t="shared" si="28"/>
        <v>1.7928426909458774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8.5439315415210313</v>
      </c>
      <c r="D174" s="15">
        <f t="shared" si="28"/>
        <v>0.94514811741560423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11.710452766908887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1.4000000000000001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578</v>
      </c>
      <c r="C178" s="27">
        <f>SUM(F178:Z178)</f>
        <v>837</v>
      </c>
      <c r="D178" s="15">
        <f t="shared" ref="D178:D179" si="53">C178/B178</f>
        <v>1.4480968858131489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15718</v>
      </c>
      <c r="C179" s="27">
        <f>SUM(F179:Z179)</f>
        <v>25984</v>
      </c>
      <c r="D179" s="15">
        <f t="shared" si="53"/>
        <v>1.6531365313653137</v>
      </c>
      <c r="E179" s="99"/>
      <c r="F179" s="36"/>
      <c r="G179" s="36"/>
      <c r="H179" s="36">
        <v>12000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271.93771626297581</v>
      </c>
      <c r="C180" s="56">
        <f>C179/C178*10</f>
        <v>310.44205495818397</v>
      </c>
      <c r="D180" s="56">
        <f t="shared" ref="D180:H180" si="54">D179/D178*10</f>
        <v>11.415924911937292</v>
      </c>
      <c r="E180" s="56" t="e">
        <f t="shared" si="54"/>
        <v>#DIV/0!</v>
      </c>
      <c r="F180" s="56"/>
      <c r="G180" s="56"/>
      <c r="H180" s="56">
        <f t="shared" si="54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2761</v>
      </c>
      <c r="C181" s="27">
        <f>SUM(F181:Z181)</f>
        <v>1822</v>
      </c>
      <c r="D181" s="56">
        <f t="shared" ref="D181" si="55">D180/D179*10</f>
        <v>69.056152927120678</v>
      </c>
      <c r="E181" s="100"/>
      <c r="F181" s="36"/>
      <c r="G181" s="36"/>
      <c r="H181" s="36">
        <v>300</v>
      </c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1522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2832</v>
      </c>
      <c r="C182" s="27">
        <f>SUM(F182:Z182)</f>
        <v>3236</v>
      </c>
      <c r="D182" s="56">
        <f t="shared" ref="D182:H183" si="56">D181/D180*10</f>
        <v>60.491071428571431</v>
      </c>
      <c r="E182" s="100"/>
      <c r="F182" s="36"/>
      <c r="G182" s="36"/>
      <c r="H182" s="36">
        <v>345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2891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10.257153205360376</v>
      </c>
      <c r="C183" s="56">
        <f>C182/C181*10</f>
        <v>17.760702524698132</v>
      </c>
      <c r="D183" s="56">
        <f t="shared" si="56"/>
        <v>8.7596932155215015</v>
      </c>
      <c r="E183" s="56" t="e">
        <f t="shared" si="56"/>
        <v>#DIV/0!</v>
      </c>
      <c r="F183" s="56"/>
      <c r="G183" s="56"/>
      <c r="H183" s="56">
        <f t="shared" si="56"/>
        <v>11.5</v>
      </c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18.994743758212877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8564</v>
      </c>
      <c r="C184" s="27">
        <f>SUM(F184:Z184)</f>
        <v>12276</v>
      </c>
      <c r="D184" s="15">
        <f t="shared" ref="D184:D186" si="57">C184/B184</f>
        <v>1.4334423166744512</v>
      </c>
      <c r="E184" s="99"/>
      <c r="F184" s="36"/>
      <c r="G184" s="36">
        <v>359</v>
      </c>
      <c r="H184" s="36">
        <v>1081</v>
      </c>
      <c r="I184" s="36">
        <v>1754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489</v>
      </c>
      <c r="P184" s="36">
        <v>219</v>
      </c>
      <c r="Q184" s="53">
        <v>712</v>
      </c>
      <c r="R184" s="36">
        <v>409</v>
      </c>
      <c r="S184" s="36">
        <v>155</v>
      </c>
      <c r="T184" s="36">
        <v>233</v>
      </c>
      <c r="U184" s="36">
        <v>1862</v>
      </c>
      <c r="V184" s="36">
        <v>325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7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7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8">C188/B188</f>
        <v>0.94176607340218754</v>
      </c>
      <c r="E188" s="99"/>
      <c r="F188" s="30">
        <f>F187/F190</f>
        <v>1.0075198066335438</v>
      </c>
      <c r="G188" s="30">
        <f t="shared" ref="G188:Z188" si="59">G187/G190</f>
        <v>0.73494860499265791</v>
      </c>
      <c r="H188" s="30">
        <f t="shared" si="59"/>
        <v>1.0009099181073704</v>
      </c>
      <c r="I188" s="30">
        <f t="shared" si="59"/>
        <v>0.85434589142687634</v>
      </c>
      <c r="J188" s="30">
        <f t="shared" si="59"/>
        <v>1.0530999703352122</v>
      </c>
      <c r="K188" s="30">
        <f t="shared" si="59"/>
        <v>0.99460552933243429</v>
      </c>
      <c r="L188" s="30">
        <f t="shared" si="59"/>
        <v>0.90997906489881364</v>
      </c>
      <c r="M188" s="30">
        <f t="shared" si="59"/>
        <v>0.74203128093446846</v>
      </c>
      <c r="N188" s="30">
        <f t="shared" si="59"/>
        <v>1.1537270515372706</v>
      </c>
      <c r="O188" s="30">
        <f t="shared" si="59"/>
        <v>0.77164647824136379</v>
      </c>
      <c r="P188" s="30">
        <f t="shared" si="59"/>
        <v>0.87608906098741535</v>
      </c>
      <c r="Q188" s="30">
        <f t="shared" si="59"/>
        <v>0.95179356302282714</v>
      </c>
      <c r="R188" s="30">
        <f t="shared" si="59"/>
        <v>0.90427644644512117</v>
      </c>
      <c r="S188" s="30">
        <f t="shared" si="59"/>
        <v>0.83969465648854957</v>
      </c>
      <c r="T188" s="30">
        <f t="shared" si="59"/>
        <v>1.0048283961894819</v>
      </c>
      <c r="U188" s="30">
        <f t="shared" si="59"/>
        <v>0.98506731946144432</v>
      </c>
      <c r="V188" s="30">
        <f t="shared" si="59"/>
        <v>0.85180686304281805</v>
      </c>
      <c r="W188" s="30">
        <f t="shared" si="59"/>
        <v>1</v>
      </c>
      <c r="X188" s="30">
        <f t="shared" si="59"/>
        <v>0.99671916010498685</v>
      </c>
      <c r="Y188" s="30">
        <f t="shared" si="59"/>
        <v>1</v>
      </c>
      <c r="Z188" s="30">
        <f t="shared" si="59"/>
        <v>1.0010537407797682</v>
      </c>
    </row>
    <row r="189" spans="1:26" s="109" customFormat="1" ht="30" customHeight="1" x14ac:dyDescent="0.25">
      <c r="A189" s="103" t="s">
        <v>122</v>
      </c>
      <c r="B189" s="104">
        <v>163369</v>
      </c>
      <c r="C189" s="105">
        <f t="shared" ref="C189:C195" si="60">SUM(F189:Z189)</f>
        <v>159635</v>
      </c>
      <c r="D189" s="106">
        <f t="shared" si="58"/>
        <v>0.97714376656526025</v>
      </c>
      <c r="E189" s="107"/>
      <c r="F189" s="113">
        <v>6592</v>
      </c>
      <c r="G189" s="113">
        <v>4300</v>
      </c>
      <c r="H189" s="113">
        <v>12266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8724</v>
      </c>
      <c r="N189" s="113">
        <v>2590</v>
      </c>
      <c r="O189" s="113">
        <v>3300</v>
      </c>
      <c r="P189" s="113">
        <v>5340</v>
      </c>
      <c r="Q189" s="113">
        <v>5961</v>
      </c>
      <c r="R189" s="113">
        <v>9195</v>
      </c>
      <c r="S189" s="113">
        <v>4300</v>
      </c>
      <c r="T189" s="113">
        <v>11200</v>
      </c>
      <c r="U189" s="113">
        <v>4106</v>
      </c>
      <c r="V189" s="113">
        <v>5630</v>
      </c>
      <c r="W189" s="113">
        <v>2380</v>
      </c>
      <c r="X189" s="113">
        <v>2850</v>
      </c>
      <c r="Y189" s="113">
        <v>20521</v>
      </c>
      <c r="Z189" s="113">
        <v>6400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60"/>
        <v>105000</v>
      </c>
      <c r="D190" s="15">
        <f t="shared" si="58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102723</v>
      </c>
      <c r="C191" s="105">
        <f t="shared" si="60"/>
        <v>93172</v>
      </c>
      <c r="D191" s="106">
        <f t="shared" si="58"/>
        <v>0.90702179648180059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0.97831428571428569</v>
      </c>
      <c r="C192" s="87">
        <f>C191/C190</f>
        <v>0.887352380952381</v>
      </c>
      <c r="D192" s="15">
        <f t="shared" si="58"/>
        <v>0.90702179648180059</v>
      </c>
      <c r="E192" s="99"/>
      <c r="F192" s="16">
        <f>F191/F190</f>
        <v>0.91620786894051298</v>
      </c>
      <c r="G192" s="16">
        <f t="shared" ref="G192:Z192" si="61">G191/G190</f>
        <v>0.74400391581008318</v>
      </c>
      <c r="H192" s="16">
        <f t="shared" si="61"/>
        <v>1.0009099181073704</v>
      </c>
      <c r="I192" s="16">
        <f t="shared" si="61"/>
        <v>0.74280628893503409</v>
      </c>
      <c r="J192" s="16">
        <f t="shared" si="61"/>
        <v>0.89913972115099372</v>
      </c>
      <c r="K192" s="16">
        <f t="shared" si="61"/>
        <v>1.0013486176668915</v>
      </c>
      <c r="L192" s="16">
        <f t="shared" si="61"/>
        <v>0.74319609211444526</v>
      </c>
      <c r="M192" s="16">
        <f t="shared" si="61"/>
        <v>0.72995446446248269</v>
      </c>
      <c r="N192" s="16">
        <f t="shared" si="61"/>
        <v>1.0599424905994248</v>
      </c>
      <c r="O192" s="16">
        <f t="shared" si="61"/>
        <v>0.57065948855989235</v>
      </c>
      <c r="P192" s="16">
        <f t="shared" si="61"/>
        <v>0.84995159728944825</v>
      </c>
      <c r="Q192" s="16">
        <f t="shared" si="61"/>
        <v>0.84531405075854249</v>
      </c>
      <c r="R192" s="16">
        <f t="shared" si="61"/>
        <v>0.85595127763802459</v>
      </c>
      <c r="S192" s="16">
        <f t="shared" si="61"/>
        <v>0.70855353298101387</v>
      </c>
      <c r="T192" s="16">
        <f t="shared" si="61"/>
        <v>1.0013049719431033</v>
      </c>
      <c r="U192" s="16">
        <f t="shared" si="61"/>
        <v>1.0097919216646267</v>
      </c>
      <c r="V192" s="16">
        <f t="shared" si="61"/>
        <v>0.85180686304281805</v>
      </c>
      <c r="W192" s="16">
        <f t="shared" si="61"/>
        <v>0.93703007518796988</v>
      </c>
      <c r="X192" s="16">
        <f t="shared" si="61"/>
        <v>1.0006561679790027</v>
      </c>
      <c r="Y192" s="16">
        <f t="shared" si="61"/>
        <v>1</v>
      </c>
      <c r="Z192" s="16">
        <f t="shared" si="61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60"/>
        <v>82830</v>
      </c>
      <c r="D193" s="15">
        <f t="shared" si="58"/>
        <v>0.89415447724941977</v>
      </c>
      <c r="E193" s="99"/>
      <c r="F193" s="10">
        <v>6773</v>
      </c>
      <c r="G193" s="10">
        <v>2186</v>
      </c>
      <c r="H193" s="10">
        <v>5407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60"/>
        <v>7631</v>
      </c>
      <c r="D194" s="15">
        <f t="shared" si="58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60"/>
        <v>873</v>
      </c>
      <c r="D195" s="15">
        <f t="shared" si="58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8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8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2">F197/F196</f>
        <v>0.79857819905213268</v>
      </c>
      <c r="G198" s="69">
        <f t="shared" si="62"/>
        <v>0.98262646908533469</v>
      </c>
      <c r="H198" s="69">
        <f t="shared" si="62"/>
        <v>0.96862453531598514</v>
      </c>
      <c r="I198" s="69">
        <f t="shared" si="62"/>
        <v>0.99271291938667072</v>
      </c>
      <c r="J198" s="69">
        <f t="shared" si="62"/>
        <v>0.98004321850769038</v>
      </c>
      <c r="K198" s="69">
        <f t="shared" si="62"/>
        <v>1</v>
      </c>
      <c r="L198" s="69">
        <f t="shared" si="62"/>
        <v>0.93753565316600118</v>
      </c>
      <c r="M198" s="69">
        <f t="shared" si="62"/>
        <v>0.90211700432506259</v>
      </c>
      <c r="N198" s="69">
        <f t="shared" si="62"/>
        <v>0.98472727272727267</v>
      </c>
      <c r="O198" s="69">
        <f t="shared" si="62"/>
        <v>1</v>
      </c>
      <c r="P198" s="69">
        <f t="shared" si="62"/>
        <v>0.64637105669534523</v>
      </c>
      <c r="Q198" s="69">
        <f t="shared" si="62"/>
        <v>0.96254939013915131</v>
      </c>
      <c r="R198" s="69">
        <f t="shared" si="62"/>
        <v>0.98676037920889181</v>
      </c>
      <c r="S198" s="69">
        <f t="shared" si="62"/>
        <v>1</v>
      </c>
      <c r="T198" s="69">
        <f t="shared" si="62"/>
        <v>0.91279204256303492</v>
      </c>
      <c r="U198" s="69">
        <f t="shared" si="62"/>
        <v>0.86986439991904474</v>
      </c>
      <c r="V198" s="69">
        <f t="shared" si="62"/>
        <v>1</v>
      </c>
      <c r="W198" s="69">
        <f t="shared" si="62"/>
        <v>1</v>
      </c>
      <c r="X198" s="69">
        <f t="shared" si="62"/>
        <v>0.97443049744304977</v>
      </c>
      <c r="Y198" s="69">
        <f t="shared" si="62"/>
        <v>0.92559595473151934</v>
      </c>
      <c r="Z198" s="69">
        <f t="shared" si="62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114174</v>
      </c>
      <c r="C203" s="27">
        <f>SUM(F203:Z203)</f>
        <v>109182</v>
      </c>
      <c r="D203" s="9">
        <f t="shared" ref="D203:D222" si="63">C203/B203</f>
        <v>0.95627726102264965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7525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51378.3</v>
      </c>
      <c r="C205" s="27">
        <f>C203*0.45</f>
        <v>49131.9</v>
      </c>
      <c r="D205" s="9">
        <f t="shared" si="63"/>
        <v>0.95627726102264965</v>
      </c>
      <c r="E205" s="9"/>
      <c r="F205" s="26">
        <f>F203*0.45</f>
        <v>819</v>
      </c>
      <c r="G205" s="26">
        <f t="shared" ref="G205:Z205" si="64">G203*0.45</f>
        <v>981</v>
      </c>
      <c r="H205" s="26">
        <f t="shared" si="64"/>
        <v>3709.35</v>
      </c>
      <c r="I205" s="26">
        <f t="shared" si="64"/>
        <v>4736.7</v>
      </c>
      <c r="J205" s="26">
        <f t="shared" si="64"/>
        <v>2403.4500000000003</v>
      </c>
      <c r="K205" s="26">
        <f t="shared" si="64"/>
        <v>1791</v>
      </c>
      <c r="L205" s="26">
        <f t="shared" si="64"/>
        <v>1576.8</v>
      </c>
      <c r="M205" s="26">
        <f t="shared" si="64"/>
        <v>3386.25</v>
      </c>
      <c r="N205" s="26">
        <f t="shared" si="64"/>
        <v>1710</v>
      </c>
      <c r="O205" s="26">
        <f t="shared" si="64"/>
        <v>1665</v>
      </c>
      <c r="P205" s="26">
        <f t="shared" si="64"/>
        <v>1417.5</v>
      </c>
      <c r="Q205" s="26">
        <f t="shared" si="64"/>
        <v>2506.0500000000002</v>
      </c>
      <c r="R205" s="26">
        <f t="shared" si="64"/>
        <v>3313.35</v>
      </c>
      <c r="S205" s="26">
        <f t="shared" si="64"/>
        <v>1217.25</v>
      </c>
      <c r="T205" s="26">
        <f t="shared" si="64"/>
        <v>2955.15</v>
      </c>
      <c r="U205" s="26">
        <f t="shared" si="64"/>
        <v>2139.75</v>
      </c>
      <c r="V205" s="26">
        <f t="shared" si="64"/>
        <v>892.35</v>
      </c>
      <c r="W205" s="26">
        <f t="shared" si="64"/>
        <v>774</v>
      </c>
      <c r="X205" s="26">
        <f t="shared" si="64"/>
        <v>2478.6</v>
      </c>
      <c r="Y205" s="26">
        <f t="shared" si="64"/>
        <v>5090.8500000000004</v>
      </c>
      <c r="Z205" s="26">
        <f t="shared" si="64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1.1338596752569641</v>
      </c>
      <c r="C206" s="48">
        <f>C203/C204</f>
        <v>1.1214187258500874</v>
      </c>
      <c r="D206" s="9"/>
      <c r="E206" s="9"/>
      <c r="F206" s="69">
        <f t="shared" ref="F206:Z206" si="65">F203/F204</f>
        <v>1.5578190533253446</v>
      </c>
      <c r="G206" s="69">
        <f t="shared" si="65"/>
        <v>0.64340947995986075</v>
      </c>
      <c r="H206" s="69">
        <f t="shared" si="65"/>
        <v>1.0000242635997478</v>
      </c>
      <c r="I206" s="69">
        <f t="shared" si="65"/>
        <v>1.3705729166666667</v>
      </c>
      <c r="J206" s="69">
        <f t="shared" si="65"/>
        <v>1.0891109298531811</v>
      </c>
      <c r="K206" s="69">
        <f t="shared" si="65"/>
        <v>1.5092908608266971</v>
      </c>
      <c r="L206" s="69">
        <f t="shared" si="65"/>
        <v>4.3527950310559005</v>
      </c>
      <c r="M206" s="69">
        <f t="shared" si="65"/>
        <v>0.70751612478609982</v>
      </c>
      <c r="N206" s="69">
        <f t="shared" si="65"/>
        <v>0.92549745488199919</v>
      </c>
      <c r="O206" s="69">
        <f t="shared" si="65"/>
        <v>1.0526016329549657</v>
      </c>
      <c r="P206" s="69">
        <f t="shared" si="65"/>
        <v>1.004848794181447</v>
      </c>
      <c r="Q206" s="69">
        <f t="shared" si="65"/>
        <v>0.73815362184372724</v>
      </c>
      <c r="R206" s="69">
        <f t="shared" si="65"/>
        <v>1.7109727192452482</v>
      </c>
      <c r="S206" s="69">
        <f t="shared" si="65"/>
        <v>1.3963452405533761</v>
      </c>
      <c r="T206" s="69">
        <f t="shared" si="65"/>
        <v>1.7682220846010932</v>
      </c>
      <c r="U206" s="69">
        <f t="shared" si="65"/>
        <v>0.7175192394748755</v>
      </c>
      <c r="V206" s="69">
        <f t="shared" si="65"/>
        <v>1.3320346611137233</v>
      </c>
      <c r="W206" s="69">
        <f t="shared" si="65"/>
        <v>2.6040878122634368</v>
      </c>
      <c r="X206" s="69">
        <f t="shared" si="65"/>
        <v>1.1143932343301095</v>
      </c>
      <c r="Y206" s="69">
        <f t="shared" si="65"/>
        <v>1.4141250000000001</v>
      </c>
      <c r="Z206" s="69">
        <f t="shared" si="65"/>
        <v>1.0005172914117009</v>
      </c>
    </row>
    <row r="207" spans="1:36" s="59" customFormat="1" ht="21.6" outlineLevel="1" x14ac:dyDescent="0.25">
      <c r="A207" s="51" t="s">
        <v>137</v>
      </c>
      <c r="B207" s="23">
        <v>246538</v>
      </c>
      <c r="C207" s="27">
        <f>SUM(F207:Z207)</f>
        <v>299236</v>
      </c>
      <c r="D207" s="9">
        <f t="shared" si="63"/>
        <v>1.2137520382253446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73961.399999999994</v>
      </c>
      <c r="C209" s="27">
        <f>C207*0.3</f>
        <v>89770.8</v>
      </c>
      <c r="D209" s="9">
        <f t="shared" si="63"/>
        <v>1.2137520382253446</v>
      </c>
      <c r="E209" s="9"/>
      <c r="F209" s="26">
        <f>F207*0.3</f>
        <v>702.3</v>
      </c>
      <c r="G209" s="26">
        <f t="shared" ref="G209:Z209" si="66">G207*0.3</f>
        <v>2400</v>
      </c>
      <c r="H209" s="26">
        <f t="shared" si="66"/>
        <v>5598.9</v>
      </c>
      <c r="I209" s="26">
        <f t="shared" si="66"/>
        <v>8879.6999999999989</v>
      </c>
      <c r="J209" s="26">
        <f t="shared" si="66"/>
        <v>2041.8</v>
      </c>
      <c r="K209" s="26">
        <f t="shared" si="66"/>
        <v>4680</v>
      </c>
      <c r="L209" s="26">
        <f t="shared" si="66"/>
        <v>285</v>
      </c>
      <c r="M209" s="26">
        <f t="shared" si="66"/>
        <v>8089.2</v>
      </c>
      <c r="N209" s="26">
        <f t="shared" si="66"/>
        <v>2915.4</v>
      </c>
      <c r="O209" s="26">
        <f t="shared" si="66"/>
        <v>4290</v>
      </c>
      <c r="P209" s="26">
        <f t="shared" si="66"/>
        <v>1860</v>
      </c>
      <c r="Q209" s="26">
        <f t="shared" si="66"/>
        <v>6640.5</v>
      </c>
      <c r="R209" s="26">
        <f t="shared" si="66"/>
        <v>1914.6</v>
      </c>
      <c r="S209" s="26">
        <f t="shared" si="66"/>
        <v>1560</v>
      </c>
      <c r="T209" s="26">
        <f t="shared" si="66"/>
        <v>3341.7</v>
      </c>
      <c r="U209" s="26">
        <f t="shared" si="66"/>
        <v>12060</v>
      </c>
      <c r="V209" s="26">
        <f t="shared" si="66"/>
        <v>690</v>
      </c>
      <c r="W209" s="26">
        <f t="shared" si="66"/>
        <v>261</v>
      </c>
      <c r="X209" s="26">
        <f t="shared" si="66"/>
        <v>3649.5</v>
      </c>
      <c r="Y209" s="26">
        <f t="shared" si="66"/>
        <v>12205.199999999999</v>
      </c>
      <c r="Z209" s="26">
        <f t="shared" si="66"/>
        <v>5706</v>
      </c>
    </row>
    <row r="210" spans="1:26" s="59" customFormat="1" ht="21.6" collapsed="1" x14ac:dyDescent="0.25">
      <c r="A210" s="13" t="s">
        <v>136</v>
      </c>
      <c r="B210" s="9">
        <f>B207/B208</f>
        <v>1.0193881306104222</v>
      </c>
      <c r="C210" s="9">
        <f>C207/C208</f>
        <v>1.2400706821557395</v>
      </c>
      <c r="D210" s="9"/>
      <c r="E210" s="9"/>
      <c r="F210" s="30">
        <f t="shared" ref="F210:Z210" si="67">F207/F208</f>
        <v>1.0338736033211147</v>
      </c>
      <c r="G210" s="30">
        <f t="shared" si="67"/>
        <v>1.2181937232568409</v>
      </c>
      <c r="H210" s="30">
        <f t="shared" si="67"/>
        <v>1.1681605367917678</v>
      </c>
      <c r="I210" s="30">
        <f t="shared" si="67"/>
        <v>1.085644072769953</v>
      </c>
      <c r="J210" s="30">
        <f t="shared" si="67"/>
        <v>0.71603665400679628</v>
      </c>
      <c r="K210" s="30">
        <f t="shared" si="67"/>
        <v>1.269737913071789</v>
      </c>
      <c r="L210" s="30">
        <f t="shared" si="67"/>
        <v>0.60889629534675038</v>
      </c>
      <c r="M210" s="30">
        <f t="shared" si="67"/>
        <v>1.3080113512333551</v>
      </c>
      <c r="N210" s="30">
        <f t="shared" si="67"/>
        <v>1.2211304063733006</v>
      </c>
      <c r="O210" s="30">
        <f t="shared" si="67"/>
        <v>2.0989285190077793</v>
      </c>
      <c r="P210" s="30">
        <f t="shared" si="67"/>
        <v>1.0204249576194473</v>
      </c>
      <c r="Q210" s="30">
        <f t="shared" si="67"/>
        <v>1.5137319801953115</v>
      </c>
      <c r="R210" s="30">
        <f t="shared" si="67"/>
        <v>0.76513607481117374</v>
      </c>
      <c r="S210" s="30">
        <f t="shared" si="67"/>
        <v>1.3849308866221004</v>
      </c>
      <c r="T210" s="30">
        <f t="shared" si="67"/>
        <v>2.3852248394004283</v>
      </c>
      <c r="U210" s="30">
        <f t="shared" si="67"/>
        <v>1.2529219261337072</v>
      </c>
      <c r="V210" s="30">
        <f t="shared" si="67"/>
        <v>0.79714414445638226</v>
      </c>
      <c r="W210" s="30">
        <f t="shared" si="67"/>
        <v>0.67958131541946565</v>
      </c>
      <c r="X210" s="30">
        <f t="shared" si="67"/>
        <v>1.2698594960228815</v>
      </c>
      <c r="Y210" s="30">
        <f t="shared" si="67"/>
        <v>1.2777638190954774</v>
      </c>
      <c r="Z210" s="30">
        <f t="shared" si="67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322395</v>
      </c>
      <c r="D211" s="115">
        <f t="shared" si="63"/>
        <v>1.7596731672970805</v>
      </c>
      <c r="E211" s="9"/>
      <c r="F211" s="26"/>
      <c r="G211" s="26">
        <v>10300</v>
      </c>
      <c r="H211" s="26">
        <v>19170</v>
      </c>
      <c r="I211" s="26">
        <v>61230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12000</v>
      </c>
      <c r="P211" s="26">
        <v>11600</v>
      </c>
      <c r="Q211" s="26">
        <v>14885</v>
      </c>
      <c r="R211" s="26">
        <v>5068</v>
      </c>
      <c r="S211" s="26">
        <v>1500</v>
      </c>
      <c r="T211" s="26">
        <v>9270</v>
      </c>
      <c r="U211" s="26">
        <v>51359</v>
      </c>
      <c r="V211" s="26">
        <v>7600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34810.47</v>
      </c>
      <c r="C213" s="27">
        <f>C211*0.19</f>
        <v>61255.05</v>
      </c>
      <c r="D213" s="9"/>
      <c r="E213" s="9"/>
      <c r="F213" s="26">
        <f>F211*0.19</f>
        <v>0</v>
      </c>
      <c r="G213" s="26">
        <f t="shared" ref="G213:Z213" si="68">G211*0.19</f>
        <v>1957</v>
      </c>
      <c r="H213" s="26">
        <f t="shared" si="68"/>
        <v>3642.3</v>
      </c>
      <c r="I213" s="26">
        <f t="shared" si="68"/>
        <v>11633.7</v>
      </c>
      <c r="J213" s="26">
        <f t="shared" si="68"/>
        <v>3329.94</v>
      </c>
      <c r="K213" s="26">
        <f t="shared" si="68"/>
        <v>855</v>
      </c>
      <c r="L213" s="26">
        <f t="shared" si="68"/>
        <v>427.5</v>
      </c>
      <c r="M213" s="26">
        <f t="shared" si="68"/>
        <v>4789.1400000000003</v>
      </c>
      <c r="N213" s="26">
        <f t="shared" si="68"/>
        <v>1634.38</v>
      </c>
      <c r="O213" s="26">
        <f t="shared" si="68"/>
        <v>2280</v>
      </c>
      <c r="P213" s="26">
        <f t="shared" si="68"/>
        <v>2204</v>
      </c>
      <c r="Q213" s="26">
        <f t="shared" si="68"/>
        <v>2828.15</v>
      </c>
      <c r="R213" s="26">
        <f t="shared" si="68"/>
        <v>962.92</v>
      </c>
      <c r="S213" s="26">
        <f t="shared" si="68"/>
        <v>285</v>
      </c>
      <c r="T213" s="26">
        <f t="shared" si="68"/>
        <v>1761.3</v>
      </c>
      <c r="U213" s="26">
        <f t="shared" si="68"/>
        <v>9758.2100000000009</v>
      </c>
      <c r="V213" s="26">
        <f t="shared" si="68"/>
        <v>1444</v>
      </c>
      <c r="W213" s="26">
        <f t="shared" si="68"/>
        <v>0</v>
      </c>
      <c r="X213" s="26">
        <f t="shared" si="68"/>
        <v>2056.1799999999998</v>
      </c>
      <c r="Y213" s="26">
        <f t="shared" si="68"/>
        <v>6128.83</v>
      </c>
      <c r="Z213" s="26">
        <f t="shared" si="68"/>
        <v>3277.5</v>
      </c>
    </row>
    <row r="214" spans="1:26" s="59" customFormat="1" ht="21.6" collapsed="1" x14ac:dyDescent="0.25">
      <c r="A214" s="13" t="s">
        <v>140</v>
      </c>
      <c r="B214" s="9">
        <f>B211/B212</f>
        <v>0.73813408753036736</v>
      </c>
      <c r="C214" s="9">
        <f>C211/C212</f>
        <v>1.3722819436138312</v>
      </c>
      <c r="D214" s="9">
        <f t="shared" si="63"/>
        <v>1.8591228433917497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9">H211/H212</f>
        <v>1.0689551339957843</v>
      </c>
      <c r="I214" s="30">
        <f t="shared" ref="I214:Z214" si="70">I211/I212</f>
        <v>2.4949371885403213</v>
      </c>
      <c r="J214" s="30">
        <f t="shared" si="70"/>
        <v>1.642641573096894</v>
      </c>
      <c r="K214" s="30">
        <f t="shared" si="70"/>
        <v>1.7647058823529411</v>
      </c>
      <c r="L214" s="30">
        <f t="shared" si="70"/>
        <v>1.2847598926511734</v>
      </c>
      <c r="M214" s="30">
        <f t="shared" si="70"/>
        <v>1.0892967497417858</v>
      </c>
      <c r="N214" s="30">
        <f t="shared" si="70"/>
        <v>0.96294637859621623</v>
      </c>
      <c r="O214" s="30">
        <f t="shared" si="70"/>
        <v>1.5691197238349286</v>
      </c>
      <c r="P214" s="30">
        <f t="shared" si="70"/>
        <v>1.7008298876865782</v>
      </c>
      <c r="Q214" s="30">
        <f t="shared" si="70"/>
        <v>0.90684228803284994</v>
      </c>
      <c r="R214" s="30">
        <f t="shared" si="70"/>
        <v>1.0898924731182795</v>
      </c>
      <c r="S214" s="30">
        <f t="shared" si="70"/>
        <v>0.35589721688376397</v>
      </c>
      <c r="T214" s="30">
        <f t="shared" si="70"/>
        <v>1.1472772277227723</v>
      </c>
      <c r="U214" s="30">
        <f t="shared" si="70"/>
        <v>2.0682586984536084</v>
      </c>
      <c r="V214" s="30">
        <f t="shared" si="70"/>
        <v>2.3465481042361369</v>
      </c>
      <c r="W214" s="30">
        <f t="shared" si="70"/>
        <v>0</v>
      </c>
      <c r="X214" s="30">
        <f t="shared" si="70"/>
        <v>1.0063887364808943</v>
      </c>
      <c r="Y214" s="30">
        <f t="shared" si="70"/>
        <v>1.0691675892105454</v>
      </c>
      <c r="Z214" s="30">
        <f t="shared" si="70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3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3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3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3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160759.16999999998</v>
      </c>
      <c r="C220" s="27">
        <f>C218+C216+C213+C209+C205</f>
        <v>200495.15</v>
      </c>
      <c r="D220" s="9">
        <f t="shared" si="63"/>
        <v>1.2471770661667387</v>
      </c>
      <c r="E220" s="9"/>
      <c r="F220" s="26">
        <f>F218+F216+F213+F209+F205</f>
        <v>1521.3</v>
      </c>
      <c r="G220" s="26">
        <f t="shared" ref="G220:Z220" si="71">G218+G216+G213+G209+G205</f>
        <v>5338</v>
      </c>
      <c r="H220" s="26">
        <f t="shared" si="71"/>
        <v>12950.550000000001</v>
      </c>
      <c r="I220" s="26">
        <f t="shared" si="71"/>
        <v>25250.100000000002</v>
      </c>
      <c r="J220" s="26">
        <f t="shared" si="71"/>
        <v>7775.1900000000005</v>
      </c>
      <c r="K220" s="26">
        <f t="shared" si="71"/>
        <v>7326</v>
      </c>
      <c r="L220" s="26">
        <f t="shared" si="71"/>
        <v>2401.3000000000002</v>
      </c>
      <c r="M220" s="26">
        <f t="shared" si="71"/>
        <v>16264.59</v>
      </c>
      <c r="N220" s="26">
        <f t="shared" si="71"/>
        <v>6259.7800000000007</v>
      </c>
      <c r="O220" s="26">
        <f t="shared" si="71"/>
        <v>8235</v>
      </c>
      <c r="P220" s="26">
        <f t="shared" si="71"/>
        <v>5481.5</v>
      </c>
      <c r="Q220" s="26">
        <f t="shared" si="71"/>
        <v>12079.7</v>
      </c>
      <c r="R220" s="26">
        <f t="shared" si="71"/>
        <v>6190.87</v>
      </c>
      <c r="S220" s="26">
        <f t="shared" si="71"/>
        <v>3182.65</v>
      </c>
      <c r="T220" s="26">
        <f t="shared" si="71"/>
        <v>8058.15</v>
      </c>
      <c r="U220" s="26">
        <f t="shared" si="71"/>
        <v>23957.96</v>
      </c>
      <c r="V220" s="26">
        <f t="shared" si="71"/>
        <v>3026.35</v>
      </c>
      <c r="W220" s="26">
        <f t="shared" si="71"/>
        <v>1035</v>
      </c>
      <c r="X220" s="26">
        <f t="shared" si="71"/>
        <v>8184.2800000000007</v>
      </c>
      <c r="Y220" s="26">
        <f t="shared" si="71"/>
        <v>23424.879999999997</v>
      </c>
      <c r="Z220" s="26">
        <f t="shared" si="71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3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25.683660851226993</v>
      </c>
      <c r="C222" s="49">
        <f>C220/C221*10</f>
        <v>32.274419690286855</v>
      </c>
      <c r="D222" s="9">
        <f t="shared" si="63"/>
        <v>1.2566129056615776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2">H220/H221*10</f>
        <v>28.437747035573125</v>
      </c>
      <c r="I222" s="50">
        <f t="shared" si="72"/>
        <v>40.516848523748401</v>
      </c>
      <c r="J222" s="50">
        <f t="shared" si="72"/>
        <v>28.701328903654488</v>
      </c>
      <c r="K222" s="50">
        <f t="shared" si="72"/>
        <v>28.176923076923078</v>
      </c>
      <c r="L222" s="50">
        <f t="shared" si="72"/>
        <v>53.961797752808991</v>
      </c>
      <c r="M222" s="50">
        <f t="shared" si="72"/>
        <v>27.679697072838664</v>
      </c>
      <c r="N222" s="50">
        <f t="shared" si="72"/>
        <v>27.600440917107587</v>
      </c>
      <c r="O222" s="50">
        <f t="shared" si="72"/>
        <v>39.27038626609442</v>
      </c>
      <c r="P222" s="50">
        <f t="shared" si="72"/>
        <v>31.648383371824483</v>
      </c>
      <c r="Q222" s="50">
        <f t="shared" si="72"/>
        <v>28.982005758157392</v>
      </c>
      <c r="R222" s="50">
        <f t="shared" si="72"/>
        <v>30.466879921259846</v>
      </c>
      <c r="S222" s="50">
        <f t="shared" si="72"/>
        <v>29.744392523364489</v>
      </c>
      <c r="T222" s="50">
        <f t="shared" si="72"/>
        <v>39.26973684210526</v>
      </c>
      <c r="U222" s="50">
        <f t="shared" si="72"/>
        <v>40.807290069834778</v>
      </c>
      <c r="V222" s="50">
        <f t="shared" si="72"/>
        <v>36.816909975669098</v>
      </c>
      <c r="W222" s="50">
        <f t="shared" si="72"/>
        <v>28.356164383561641</v>
      </c>
      <c r="X222" s="50">
        <f t="shared" si="72"/>
        <v>29.96807030391798</v>
      </c>
      <c r="Y222" s="50">
        <f t="shared" si="72"/>
        <v>30.576791541574202</v>
      </c>
      <c r="Z222" s="50">
        <f t="shared" si="72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6.2" hidden="1" customHeight="1" x14ac:dyDescent="0.3">
      <c r="A233" s="145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3">SUM(F237:Z237)</f>
        <v>261548</v>
      </c>
      <c r="D237" s="106">
        <f t="shared" ref="D237" si="74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2019-10-30T13:09:54Z</cp:lastPrinted>
  <dcterms:created xsi:type="dcterms:W3CDTF">2017-06-08T05:54:08Z</dcterms:created>
  <dcterms:modified xsi:type="dcterms:W3CDTF">2019-10-30T15:37:06Z</dcterms:modified>
</cp:coreProperties>
</file>