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C145" i="2" l="1"/>
  <c r="E183" i="2" l="1"/>
  <c r="H183" i="2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D181" i="2" s="1"/>
  <c r="D182" i="2" s="1"/>
  <c r="D183" i="2" s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<sst xmlns="http://schemas.openxmlformats.org/spreadsheetml/2006/main" count="265" uniqueCount="213">
  <si>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</si>
  <si>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</si>
  <si>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</si>
  <si>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</si>
  <si>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</si>
  <si>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</si>
  <si>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</si>
  <si>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</si>
  <si>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</si>
  <si>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</si>
  <si>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</si>
  <si>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</si>
  <si>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</si>
  <si>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</si>
  <si>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</si>
  <si>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</si>
  <si>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</si>
  <si>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</si>
  <si>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</si>
  <si>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</si>
  <si>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</si>
  <si>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</si>
  <si>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</si>
  <si>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</si>
  <si>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</si>
  <si>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</si>
  <si>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</si>
  <si>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</si>
  <si>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</si>
  <si>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</si>
  <si>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</si>
  <si>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</si>
  <si>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</si>
  <si>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</si>
  <si>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</si>
  <si>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</si>
  <si>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</si>
  <si>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</si>
  <si>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</si>
  <si>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</si>
  <si>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</si>
  <si>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</si>
  <si>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</si>
  <si>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</si>
  <si>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</si>
  <si>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</si>
  <si>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</si>
  <si>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</si>
  <si>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</si>
  <si>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</si>
  <si>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</si>
  <si>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</si>
  <si>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</si>
  <si>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</si>
  <si>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</si>
  <si>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</si>
  <si>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</si>
  <si>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</si>
  <si>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</si>
  <si>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</si>
  <si>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</si>
  <si>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</si>
  <si>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</si>
  <si>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</si>
  <si>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</si>
  <si>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</si>
  <si>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</si>
  <si>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</si>
  <si>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</si>
  <si>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</si>
  <si>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</si>
  <si>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</si>
  <si>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</si>
  <si>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</si>
  <si>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</si>
  <si>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</si>
  <si>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</si>
  <si>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</si>
  <si>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</si>
  <si>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</si>
  <si>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</si>
  <si>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</si>
  <si>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</si>
  <si>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</si>
  <si>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</si>
  <si>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</si>
  <si>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</si>
  <si>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</si>
  <si>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</si>
  <si>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</si>
  <si>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</si>
  <si>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</si>
  <si>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</si>
  <si>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</si>
  <si>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</si>
  <si>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</si>
  <si>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</si>
  <si>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</si>
  <si>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</si>
  <si>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</si>
  <si>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</si>
  <si>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</si>
  <si>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</si>
  <si>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</si>
  <si>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</si>
  <si>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</si>
  <si>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</si>
  <si>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</si>
  <si>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</si>
  <si>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</si>
  <si>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</si>
  <si>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</si>
  <si>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</si>
  <si>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</si>
  <si>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</si>
  <si>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</si>
  <si>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</si>
  <si>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</si>
  <si>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</si>
  <si>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</si>
  <si>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</si>
  <si>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</si>
  <si>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</si>
  <si>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</si>
  <si>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</si>
  <si>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</si>
  <si>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</si>
  <si>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</si>
  <si>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</si>
  <si>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</si>
  <si>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</si>
  <si>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</si>
  <si>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</si>
  <si>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</si>
  <si>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</si>
  <si>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</si>
  <si>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</si>
  <si>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</si>
  <si>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</si>
  <si>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</si>
  <si>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</si>
  <si>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</si>
  <si>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</si>
  <si>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</si>
  <si>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</si>
  <si>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</si>
  <si>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</si>
  <si>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</si>
  <si>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</si>
  <si>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</si>
  <si>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</si>
  <si>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</si>
  <si>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</si>
  <si>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</si>
  <si>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</si>
  <si>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</si>
  <si>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</si>
  <si>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</si>
  <si>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</si>
  <si>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</si>
  <si>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</si>
  <si>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</si>
  <si>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</si>
  <si>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</si>
  <si>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</si>
  <si>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</si>
  <si>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</si>
  <si>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</si>
  <si>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</si>
  <si>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</si>
  <si>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</si>
  <si>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</si>
  <si>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</si>
  <si>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</si>
  <si>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</si>
  <si>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</si>
  <si>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</si>
  <si>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</si>
  <si>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</si>
  <si>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</si>
  <si>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</si>
  <si>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</si>
  <si>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</si>
  <si>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</si>
  <si>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</si>
  <si>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</si>
  <si>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</si>
  <si>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</si>
  <si>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</si>
  <si>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</si>
  <si>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</si>
  <si>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</si>
  <si>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</si>
  <si>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</si>
  <si>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</si>
  <si>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</si>
  <si>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</si>
  <si>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</si>
  <si>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</si>
  <si>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</si>
  <si>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</si>
  <si>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</si>
  <si>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</si>
  <si>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</si>
  <si>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</si>
  <si>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</si>
  <si>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</si>
  <si>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</si>
  <si>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</si>
  <si>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</si>
  <si>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</si>
  <si>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</si>
  <si>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31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</si>
</sst>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202" activePane="bottomRight" state="frozen"/>
      <selection activeCell="A2" sqref="A2"/>
      <selection pane="topRight" activeCell="F2" sqref="F2"/>
      <selection pane="bottomLeft" activeCell="A7" sqref="A7"/>
      <selection pane="bottomRight" activeCell="B215" sqref="B215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989</v>
      </c>
      <c r="C136" s="27">
        <f>SUM(F136:Z136)</f>
        <v>540</v>
      </c>
      <c r="D136" s="15">
        <f t="shared" si="28"/>
        <v>0.54600606673407481</v>
      </c>
      <c r="E136" s="99"/>
      <c r="F136" s="37"/>
      <c r="G136" s="36"/>
      <c r="H136" s="54"/>
      <c r="I136" s="36">
        <v>500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3646</v>
      </c>
      <c r="C137" s="27">
        <f>SUM(F137:Z137)</f>
        <v>3773</v>
      </c>
      <c r="D137" s="15">
        <f t="shared" si="28"/>
        <v>1.0348326933625891</v>
      </c>
      <c r="E137" s="99"/>
      <c r="F137" s="37"/>
      <c r="G137" s="36"/>
      <c r="H137" s="36"/>
      <c r="I137" s="36">
        <v>3500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36.865520728008086</v>
      </c>
      <c r="C138" s="54">
        <f t="shared" si="37"/>
        <v>69.870370370370381</v>
      </c>
      <c r="D138" s="15">
        <f t="shared" si="28"/>
        <v>1.8952769143251869</v>
      </c>
      <c r="E138" s="54" t="e">
        <f t="shared" si="37"/>
        <v>#DIV/0!</v>
      </c>
      <c r="F138" s="54"/>
      <c r="G138" s="54"/>
      <c r="H138" s="54"/>
      <c r="I138" s="54">
        <f>I137/I136*10</f>
        <v>70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9846</v>
      </c>
      <c r="D169" s="15">
        <f t="shared" si="28"/>
        <v>1.3989769820971867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8894.7999999999993</v>
      </c>
      <c r="D170" s="15">
        <f t="shared" si="28"/>
        <v>1.3242221229715645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1159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9.0339224050375773</v>
      </c>
      <c r="D171" s="49">
        <f t="shared" ref="D171:W171" si="50">D170/D169*10</f>
        <v>9.4656462537821149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19.982758620689655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8297</v>
      </c>
      <c r="D172" s="15">
        <f t="shared" si="28"/>
        <v>1.8968907178783723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7088.9</v>
      </c>
      <c r="D173" s="15">
        <f t="shared" si="28"/>
        <v>1.7928426909458774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8.5439315415210313</v>
      </c>
      <c r="D174" s="15">
        <f t="shared" si="28"/>
        <v>0.94514811741560423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640</v>
      </c>
      <c r="C178" s="27">
        <f>SUM(F178:Z178)</f>
        <v>837</v>
      </c>
      <c r="D178" s="15">
        <f t="shared" ref="D178:D179" si="53">C178/B178</f>
        <v>1.3078125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16118</v>
      </c>
      <c r="C179" s="27">
        <f>SUM(F179:Z179)</f>
        <v>25984</v>
      </c>
      <c r="D179" s="15">
        <f t="shared" si="53"/>
        <v>1.612110683707656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251.84375</v>
      </c>
      <c r="C180" s="56">
        <f>C179/C178*10</f>
        <v>310.44205495818397</v>
      </c>
      <c r="D180" s="56">
        <f t="shared" ref="D180:H180" si="54">D179/D178*10</f>
        <v>12.326772252961767</v>
      </c>
      <c r="E180" s="56" t="e">
        <f t="shared" si="54"/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3005</v>
      </c>
      <c r="C181" s="27">
        <f>SUM(F181:Z181)</f>
        <v>1822</v>
      </c>
      <c r="D181" s="56">
        <f t="shared" ref="D181" si="55">D180/D179*10</f>
        <v>76.463560334528083</v>
      </c>
      <c r="E181" s="100"/>
      <c r="F181" s="36"/>
      <c r="G181" s="36"/>
      <c r="H181" s="36">
        <v>300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3126</v>
      </c>
      <c r="C182" s="27">
        <f>SUM(F182:Z182)</f>
        <v>3236</v>
      </c>
      <c r="D182" s="56">
        <f t="shared" ref="D182:H183" si="56">D181/D180*10</f>
        <v>62.030480295566505</v>
      </c>
      <c r="E182" s="100"/>
      <c r="F182" s="36"/>
      <c r="G182" s="36"/>
      <c r="H182" s="36">
        <v>345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10.402662229617306</v>
      </c>
      <c r="C183" s="56">
        <f>C182/C181*10</f>
        <v>17.760702524698132</v>
      </c>
      <c r="D183" s="56">
        <f t="shared" si="56"/>
        <v>8.1124237511545552</v>
      </c>
      <c r="E183" s="56" t="e">
        <f t="shared" si="56"/>
        <v>#DIV/0!</v>
      </c>
      <c r="F183" s="56"/>
      <c r="G183" s="56"/>
      <c r="H183" s="56">
        <f t="shared" si="56"/>
        <v>11.5</v>
      </c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12276</v>
      </c>
      <c r="D184" s="15">
        <f t="shared" ref="D184:D186" si="57">C184/B184</f>
        <v>1.4334423166744512</v>
      </c>
      <c r="E184" s="99"/>
      <c r="F184" s="36"/>
      <c r="G184" s="36">
        <v>359</v>
      </c>
      <c r="H184" s="36">
        <v>1081</v>
      </c>
      <c r="I184" s="36">
        <v>1754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712</v>
      </c>
      <c r="R184" s="36">
        <v>409</v>
      </c>
      <c r="S184" s="36">
        <v>155</v>
      </c>
      <c r="T184" s="36">
        <v>233</v>
      </c>
      <c r="U184" s="36">
        <v>1862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7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7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8">C188/B188</f>
        <v>0.94176607340218754</v>
      </c>
      <c r="E188" s="99"/>
      <c r="F188" s="30">
        <f>F187/F190</f>
        <v>1.0075198066335438</v>
      </c>
      <c r="G188" s="30">
        <f t="shared" ref="G188:Z188" si="59">G187/G190</f>
        <v>0.73494860499265791</v>
      </c>
      <c r="H188" s="30">
        <f t="shared" si="59"/>
        <v>1.0009099181073704</v>
      </c>
      <c r="I188" s="30">
        <f t="shared" si="59"/>
        <v>0.85434589142687634</v>
      </c>
      <c r="J188" s="30">
        <f t="shared" si="59"/>
        <v>1.0530999703352122</v>
      </c>
      <c r="K188" s="30">
        <f t="shared" si="59"/>
        <v>0.99460552933243429</v>
      </c>
      <c r="L188" s="30">
        <f t="shared" si="59"/>
        <v>0.90997906489881364</v>
      </c>
      <c r="M188" s="30">
        <f t="shared" si="59"/>
        <v>0.74203128093446846</v>
      </c>
      <c r="N188" s="30">
        <f t="shared" si="59"/>
        <v>1.1537270515372706</v>
      </c>
      <c r="O188" s="30">
        <f t="shared" si="59"/>
        <v>0.77164647824136379</v>
      </c>
      <c r="P188" s="30">
        <f t="shared" si="59"/>
        <v>0.87608906098741535</v>
      </c>
      <c r="Q188" s="30">
        <f t="shared" si="59"/>
        <v>0.95179356302282714</v>
      </c>
      <c r="R188" s="30">
        <f t="shared" si="59"/>
        <v>0.90427644644512117</v>
      </c>
      <c r="S188" s="30">
        <f t="shared" si="59"/>
        <v>0.83969465648854957</v>
      </c>
      <c r="T188" s="30">
        <f t="shared" si="59"/>
        <v>1.0048283961894819</v>
      </c>
      <c r="U188" s="30">
        <f t="shared" si="59"/>
        <v>0.98506731946144432</v>
      </c>
      <c r="V188" s="30">
        <f t="shared" si="59"/>
        <v>0.85180686304281805</v>
      </c>
      <c r="W188" s="30">
        <f t="shared" si="59"/>
        <v>1</v>
      </c>
      <c r="X188" s="30">
        <f t="shared" si="59"/>
        <v>0.99671916010498685</v>
      </c>
      <c r="Y188" s="30">
        <f t="shared" si="59"/>
        <v>1</v>
      </c>
      <c r="Z188" s="30">
        <f t="shared" si="59"/>
        <v>1.0010537407797682</v>
      </c>
    </row>
    <row r="189" spans="1:26" s="109" customFormat="1" ht="30" customHeight="1" x14ac:dyDescent="0.25">
      <c r="A189" s="103" t="s">
        <v>122</v>
      </c>
      <c r="B189" s="104">
        <v>180386</v>
      </c>
      <c r="C189" s="105">
        <f t="shared" ref="C189:C195" si="60">SUM(F189:Z189)</f>
        <v>159635</v>
      </c>
      <c r="D189" s="106">
        <f t="shared" si="58"/>
        <v>0.88496335635803225</v>
      </c>
      <c r="E189" s="107"/>
      <c r="F189" s="113">
        <v>6592</v>
      </c>
      <c r="G189" s="113">
        <v>4300</v>
      </c>
      <c r="H189" s="113">
        <v>12266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60"/>
        <v>105000</v>
      </c>
      <c r="D190" s="15">
        <f t="shared" si="58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60"/>
        <v>93172</v>
      </c>
      <c r="D191" s="106">
        <f t="shared" si="58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8"/>
        <v>0.90702179648180059</v>
      </c>
      <c r="E192" s="99"/>
      <c r="F192" s="16">
        <f>F191/F190</f>
        <v>0.91620786894051298</v>
      </c>
      <c r="G192" s="16">
        <f t="shared" ref="G192:Z192" si="61">G191/G190</f>
        <v>0.74400391581008318</v>
      </c>
      <c r="H192" s="16">
        <f t="shared" si="61"/>
        <v>1.0009099181073704</v>
      </c>
      <c r="I192" s="16">
        <f t="shared" si="61"/>
        <v>0.74280628893503409</v>
      </c>
      <c r="J192" s="16">
        <f t="shared" si="61"/>
        <v>0.89913972115099372</v>
      </c>
      <c r="K192" s="16">
        <f t="shared" si="61"/>
        <v>1.0013486176668915</v>
      </c>
      <c r="L192" s="16">
        <f t="shared" si="61"/>
        <v>0.74319609211444526</v>
      </c>
      <c r="M192" s="16">
        <f t="shared" si="61"/>
        <v>0.72995446446248269</v>
      </c>
      <c r="N192" s="16">
        <f t="shared" si="61"/>
        <v>1.0599424905994248</v>
      </c>
      <c r="O192" s="16">
        <f t="shared" si="61"/>
        <v>0.57065948855989235</v>
      </c>
      <c r="P192" s="16">
        <f t="shared" si="61"/>
        <v>0.84995159728944825</v>
      </c>
      <c r="Q192" s="16">
        <f t="shared" si="61"/>
        <v>0.84531405075854249</v>
      </c>
      <c r="R192" s="16">
        <f t="shared" si="61"/>
        <v>0.85595127763802459</v>
      </c>
      <c r="S192" s="16">
        <f t="shared" si="61"/>
        <v>0.70855353298101387</v>
      </c>
      <c r="T192" s="16">
        <f t="shared" si="61"/>
        <v>1.0013049719431033</v>
      </c>
      <c r="U192" s="16">
        <f t="shared" si="61"/>
        <v>1.0097919216646267</v>
      </c>
      <c r="V192" s="16">
        <f t="shared" si="61"/>
        <v>0.85180686304281805</v>
      </c>
      <c r="W192" s="16">
        <f t="shared" si="61"/>
        <v>0.93703007518796988</v>
      </c>
      <c r="X192" s="16">
        <f t="shared" si="61"/>
        <v>1.0006561679790027</v>
      </c>
      <c r="Y192" s="16">
        <f t="shared" si="61"/>
        <v>1</v>
      </c>
      <c r="Z192" s="16">
        <f t="shared" si="61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60"/>
        <v>82830</v>
      </c>
      <c r="D193" s="15">
        <f t="shared" si="58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60"/>
        <v>7631</v>
      </c>
      <c r="D194" s="15">
        <f t="shared" si="58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60"/>
        <v>873</v>
      </c>
      <c r="D195" s="15">
        <f t="shared" si="58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8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8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2">F197/F196</f>
        <v>0.79857819905213268</v>
      </c>
      <c r="G198" s="69">
        <f t="shared" si="62"/>
        <v>0.98262646908533469</v>
      </c>
      <c r="H198" s="69">
        <f t="shared" si="62"/>
        <v>0.96862453531598514</v>
      </c>
      <c r="I198" s="69">
        <f t="shared" si="62"/>
        <v>0.99271291938667072</v>
      </c>
      <c r="J198" s="69">
        <f t="shared" si="62"/>
        <v>0.98004321850769038</v>
      </c>
      <c r="K198" s="69">
        <f t="shared" si="62"/>
        <v>1</v>
      </c>
      <c r="L198" s="69">
        <f t="shared" si="62"/>
        <v>0.93753565316600118</v>
      </c>
      <c r="M198" s="69">
        <f t="shared" si="62"/>
        <v>0.90211700432506259</v>
      </c>
      <c r="N198" s="69">
        <f t="shared" si="62"/>
        <v>0.98472727272727267</v>
      </c>
      <c r="O198" s="69">
        <f t="shared" si="62"/>
        <v>1</v>
      </c>
      <c r="P198" s="69">
        <f t="shared" si="62"/>
        <v>0.64637105669534523</v>
      </c>
      <c r="Q198" s="69">
        <f t="shared" si="62"/>
        <v>0.96254939013915131</v>
      </c>
      <c r="R198" s="69">
        <f t="shared" si="62"/>
        <v>0.98676037920889181</v>
      </c>
      <c r="S198" s="69">
        <f t="shared" si="62"/>
        <v>1</v>
      </c>
      <c r="T198" s="69">
        <f t="shared" si="62"/>
        <v>0.91279204256303492</v>
      </c>
      <c r="U198" s="69">
        <f t="shared" si="62"/>
        <v>0.86986439991904474</v>
      </c>
      <c r="V198" s="69">
        <f t="shared" si="62"/>
        <v>1</v>
      </c>
      <c r="W198" s="69">
        <f t="shared" si="62"/>
        <v>1</v>
      </c>
      <c r="X198" s="69">
        <f t="shared" si="62"/>
        <v>0.97443049744304977</v>
      </c>
      <c r="Y198" s="69">
        <f t="shared" si="62"/>
        <v>0.92559595473151934</v>
      </c>
      <c r="Z198" s="69">
        <f t="shared" si="62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3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3"/>
        <v>0.95627726102264965</v>
      </c>
      <c r="E205" s="9"/>
      <c r="F205" s="26">
        <f>F203*0.45</f>
        <v>819</v>
      </c>
      <c r="G205" s="26">
        <f t="shared" ref="G205:Z205" si="64">G203*0.45</f>
        <v>981</v>
      </c>
      <c r="H205" s="26">
        <f t="shared" si="64"/>
        <v>3709.35</v>
      </c>
      <c r="I205" s="26">
        <f t="shared" si="64"/>
        <v>4736.7</v>
      </c>
      <c r="J205" s="26">
        <f t="shared" si="64"/>
        <v>2403.4500000000003</v>
      </c>
      <c r="K205" s="26">
        <f t="shared" si="64"/>
        <v>1791</v>
      </c>
      <c r="L205" s="26">
        <f t="shared" si="64"/>
        <v>1576.8</v>
      </c>
      <c r="M205" s="26">
        <f t="shared" si="64"/>
        <v>3386.25</v>
      </c>
      <c r="N205" s="26">
        <f t="shared" si="64"/>
        <v>1710</v>
      </c>
      <c r="O205" s="26">
        <f t="shared" si="64"/>
        <v>1665</v>
      </c>
      <c r="P205" s="26">
        <f t="shared" si="64"/>
        <v>1417.5</v>
      </c>
      <c r="Q205" s="26">
        <f t="shared" si="64"/>
        <v>2506.0500000000002</v>
      </c>
      <c r="R205" s="26">
        <f t="shared" si="64"/>
        <v>3313.35</v>
      </c>
      <c r="S205" s="26">
        <f t="shared" si="64"/>
        <v>1217.25</v>
      </c>
      <c r="T205" s="26">
        <f t="shared" si="64"/>
        <v>2955.15</v>
      </c>
      <c r="U205" s="26">
        <f t="shared" si="64"/>
        <v>2139.75</v>
      </c>
      <c r="V205" s="26">
        <f t="shared" si="64"/>
        <v>892.35</v>
      </c>
      <c r="W205" s="26">
        <f t="shared" si="64"/>
        <v>774</v>
      </c>
      <c r="X205" s="26">
        <f t="shared" si="64"/>
        <v>2478.6</v>
      </c>
      <c r="Y205" s="26">
        <f t="shared" si="64"/>
        <v>5090.8500000000004</v>
      </c>
      <c r="Z205" s="26">
        <f t="shared" si="64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5">F203/F204</f>
        <v>1.5578190533253446</v>
      </c>
      <c r="G206" s="69">
        <f t="shared" si="65"/>
        <v>0.64340947995986075</v>
      </c>
      <c r="H206" s="69">
        <f t="shared" si="65"/>
        <v>1.0000242635997478</v>
      </c>
      <c r="I206" s="69">
        <f t="shared" si="65"/>
        <v>1.3705729166666667</v>
      </c>
      <c r="J206" s="69">
        <f t="shared" si="65"/>
        <v>1.0891109298531811</v>
      </c>
      <c r="K206" s="69">
        <f t="shared" si="65"/>
        <v>1.5092908608266971</v>
      </c>
      <c r="L206" s="69">
        <f t="shared" si="65"/>
        <v>4.3527950310559005</v>
      </c>
      <c r="M206" s="69">
        <f t="shared" si="65"/>
        <v>0.70751612478609982</v>
      </c>
      <c r="N206" s="69">
        <f t="shared" si="65"/>
        <v>0.92549745488199919</v>
      </c>
      <c r="O206" s="69">
        <f t="shared" si="65"/>
        <v>1.0526016329549657</v>
      </c>
      <c r="P206" s="69">
        <f t="shared" si="65"/>
        <v>1.004848794181447</v>
      </c>
      <c r="Q206" s="69">
        <f t="shared" si="65"/>
        <v>0.73815362184372724</v>
      </c>
      <c r="R206" s="69">
        <f t="shared" si="65"/>
        <v>1.7109727192452482</v>
      </c>
      <c r="S206" s="69">
        <f t="shared" si="65"/>
        <v>1.3963452405533761</v>
      </c>
      <c r="T206" s="69">
        <f t="shared" si="65"/>
        <v>1.7682220846010932</v>
      </c>
      <c r="U206" s="69">
        <f t="shared" si="65"/>
        <v>0.7175192394748755</v>
      </c>
      <c r="V206" s="69">
        <f t="shared" si="65"/>
        <v>1.3320346611137233</v>
      </c>
      <c r="W206" s="69">
        <f t="shared" si="65"/>
        <v>2.6040878122634368</v>
      </c>
      <c r="X206" s="69">
        <f t="shared" si="65"/>
        <v>1.1143932343301095</v>
      </c>
      <c r="Y206" s="69">
        <f t="shared" si="65"/>
        <v>1.4141250000000001</v>
      </c>
      <c r="Z206" s="69">
        <f t="shared" si="65"/>
        <v>1.0005172914117009</v>
      </c>
    </row>
    <row r="207" spans="1:36" s="59" customFormat="1" ht="21.6" outlineLevel="1" x14ac:dyDescent="0.25">
      <c r="A207" s="51" t="s">
        <v>137</v>
      </c>
      <c r="B207" s="23">
        <v>288507</v>
      </c>
      <c r="C207" s="27">
        <f>SUM(F207:Z207)</f>
        <v>299236</v>
      </c>
      <c r="D207" s="9">
        <f t="shared" si="63"/>
        <v>1.0371880058369467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86552.099999999991</v>
      </c>
      <c r="C209" s="27">
        <f>C207*0.3</f>
        <v>89770.8</v>
      </c>
      <c r="D209" s="9">
        <f t="shared" si="63"/>
        <v>1.0371880058369469</v>
      </c>
      <c r="E209" s="9"/>
      <c r="F209" s="26">
        <f>F207*0.3</f>
        <v>702.3</v>
      </c>
      <c r="G209" s="26">
        <f t="shared" ref="G209:Z209" si="66">G207*0.3</f>
        <v>2400</v>
      </c>
      <c r="H209" s="26">
        <f t="shared" si="66"/>
        <v>5598.9</v>
      </c>
      <c r="I209" s="26">
        <f t="shared" si="66"/>
        <v>8879.6999999999989</v>
      </c>
      <c r="J209" s="26">
        <f t="shared" si="66"/>
        <v>2041.8</v>
      </c>
      <c r="K209" s="26">
        <f t="shared" si="66"/>
        <v>4680</v>
      </c>
      <c r="L209" s="26">
        <f t="shared" si="66"/>
        <v>285</v>
      </c>
      <c r="M209" s="26">
        <f t="shared" si="66"/>
        <v>8089.2</v>
      </c>
      <c r="N209" s="26">
        <f t="shared" si="66"/>
        <v>2915.4</v>
      </c>
      <c r="O209" s="26">
        <f t="shared" si="66"/>
        <v>4290</v>
      </c>
      <c r="P209" s="26">
        <f t="shared" si="66"/>
        <v>1860</v>
      </c>
      <c r="Q209" s="26">
        <f t="shared" si="66"/>
        <v>6640.5</v>
      </c>
      <c r="R209" s="26">
        <f t="shared" si="66"/>
        <v>1914.6</v>
      </c>
      <c r="S209" s="26">
        <f t="shared" si="66"/>
        <v>1560</v>
      </c>
      <c r="T209" s="26">
        <f t="shared" si="66"/>
        <v>3341.7</v>
      </c>
      <c r="U209" s="26">
        <f t="shared" si="66"/>
        <v>12060</v>
      </c>
      <c r="V209" s="26">
        <f t="shared" si="66"/>
        <v>690</v>
      </c>
      <c r="W209" s="26">
        <f t="shared" si="66"/>
        <v>261</v>
      </c>
      <c r="X209" s="26">
        <f t="shared" si="66"/>
        <v>3649.5</v>
      </c>
      <c r="Y209" s="26">
        <f t="shared" si="66"/>
        <v>12205.199999999999</v>
      </c>
      <c r="Z209" s="26">
        <f t="shared" si="66"/>
        <v>5706</v>
      </c>
    </row>
    <row r="210" spans="1:26" s="59" customFormat="1" ht="21.6" collapsed="1" x14ac:dyDescent="0.25">
      <c r="A210" s="13" t="s">
        <v>136</v>
      </c>
      <c r="B210" s="9">
        <f>B207/B208</f>
        <v>1.1929220298616079</v>
      </c>
      <c r="C210" s="9">
        <f>C207/C208</f>
        <v>1.2400706821557395</v>
      </c>
      <c r="D210" s="9"/>
      <c r="E210" s="9"/>
      <c r="F210" s="30">
        <f t="shared" ref="F210:Z210" si="67">F207/F208</f>
        <v>1.0338736033211147</v>
      </c>
      <c r="G210" s="30">
        <f t="shared" si="67"/>
        <v>1.2181937232568409</v>
      </c>
      <c r="H210" s="30">
        <f t="shared" si="67"/>
        <v>1.1681605367917678</v>
      </c>
      <c r="I210" s="30">
        <f t="shared" si="67"/>
        <v>1.085644072769953</v>
      </c>
      <c r="J210" s="30">
        <f t="shared" si="67"/>
        <v>0.71603665400679628</v>
      </c>
      <c r="K210" s="30">
        <f t="shared" si="67"/>
        <v>1.269737913071789</v>
      </c>
      <c r="L210" s="30">
        <f t="shared" si="67"/>
        <v>0.60889629534675038</v>
      </c>
      <c r="M210" s="30">
        <f t="shared" si="67"/>
        <v>1.3080113512333551</v>
      </c>
      <c r="N210" s="30">
        <f t="shared" si="67"/>
        <v>1.2211304063733006</v>
      </c>
      <c r="O210" s="30">
        <f t="shared" si="67"/>
        <v>2.0989285190077793</v>
      </c>
      <c r="P210" s="30">
        <f t="shared" si="67"/>
        <v>1.0204249576194473</v>
      </c>
      <c r="Q210" s="30">
        <f t="shared" si="67"/>
        <v>1.5137319801953115</v>
      </c>
      <c r="R210" s="30">
        <f t="shared" si="67"/>
        <v>0.76513607481117374</v>
      </c>
      <c r="S210" s="30">
        <f t="shared" si="67"/>
        <v>1.3849308866221004</v>
      </c>
      <c r="T210" s="30">
        <f t="shared" si="67"/>
        <v>2.3852248394004283</v>
      </c>
      <c r="U210" s="30">
        <f t="shared" si="67"/>
        <v>1.2529219261337072</v>
      </c>
      <c r="V210" s="30">
        <f t="shared" si="67"/>
        <v>0.79714414445638226</v>
      </c>
      <c r="W210" s="30">
        <f t="shared" si="67"/>
        <v>0.67958131541946565</v>
      </c>
      <c r="X210" s="30">
        <f t="shared" si="67"/>
        <v>1.2698594960228815</v>
      </c>
      <c r="Y210" s="30">
        <f t="shared" si="67"/>
        <v>1.2777638190954774</v>
      </c>
      <c r="Z210" s="30">
        <f t="shared" si="67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322395</v>
      </c>
      <c r="D211" s="115">
        <f t="shared" si="63"/>
        <v>1.7596731672970805</v>
      </c>
      <c r="E211" s="9"/>
      <c r="F211" s="26"/>
      <c r="G211" s="26">
        <v>10300</v>
      </c>
      <c r="H211" s="26">
        <v>19170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51359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61255.05</v>
      </c>
      <c r="D213" s="9"/>
      <c r="E213" s="9"/>
      <c r="F213" s="26">
        <f>F211*0.19</f>
        <v>0</v>
      </c>
      <c r="G213" s="26">
        <f t="shared" ref="G213:Z213" si="68">G211*0.19</f>
        <v>1957</v>
      </c>
      <c r="H213" s="26">
        <f t="shared" si="68"/>
        <v>3642.3</v>
      </c>
      <c r="I213" s="26">
        <f t="shared" si="68"/>
        <v>11633.7</v>
      </c>
      <c r="J213" s="26">
        <f t="shared" si="68"/>
        <v>3329.94</v>
      </c>
      <c r="K213" s="26">
        <f t="shared" si="68"/>
        <v>855</v>
      </c>
      <c r="L213" s="26">
        <f t="shared" si="68"/>
        <v>427.5</v>
      </c>
      <c r="M213" s="26">
        <f t="shared" si="68"/>
        <v>4789.1400000000003</v>
      </c>
      <c r="N213" s="26">
        <f t="shared" si="68"/>
        <v>1634.38</v>
      </c>
      <c r="O213" s="26">
        <f t="shared" si="68"/>
        <v>2280</v>
      </c>
      <c r="P213" s="26">
        <f t="shared" si="68"/>
        <v>2204</v>
      </c>
      <c r="Q213" s="26">
        <f t="shared" si="68"/>
        <v>2828.15</v>
      </c>
      <c r="R213" s="26">
        <f t="shared" si="68"/>
        <v>962.92</v>
      </c>
      <c r="S213" s="26">
        <f t="shared" si="68"/>
        <v>285</v>
      </c>
      <c r="T213" s="26">
        <f t="shared" si="68"/>
        <v>1761.3</v>
      </c>
      <c r="U213" s="26">
        <f t="shared" si="68"/>
        <v>9758.2100000000009</v>
      </c>
      <c r="V213" s="26">
        <f t="shared" si="68"/>
        <v>1444</v>
      </c>
      <c r="W213" s="26">
        <f t="shared" si="68"/>
        <v>0</v>
      </c>
      <c r="X213" s="26">
        <f t="shared" si="68"/>
        <v>2056.1799999999998</v>
      </c>
      <c r="Y213" s="26">
        <f t="shared" si="68"/>
        <v>6128.83</v>
      </c>
      <c r="Z213" s="26">
        <f t="shared" si="68"/>
        <v>3277.5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1.3722819436138312</v>
      </c>
      <c r="D214" s="9">
        <f t="shared" si="63"/>
        <v>1.8591228433917497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9">H211/H212</f>
        <v>1.0689551339957843</v>
      </c>
      <c r="I214" s="30">
        <f t="shared" ref="I214:Z214" si="70">I211/I212</f>
        <v>2.4949371885403213</v>
      </c>
      <c r="J214" s="30">
        <f t="shared" si="70"/>
        <v>1.642641573096894</v>
      </c>
      <c r="K214" s="30">
        <f t="shared" si="70"/>
        <v>1.7647058823529411</v>
      </c>
      <c r="L214" s="30">
        <f t="shared" si="70"/>
        <v>1.2847598926511734</v>
      </c>
      <c r="M214" s="30">
        <f t="shared" si="70"/>
        <v>1.0892967497417858</v>
      </c>
      <c r="N214" s="30">
        <f t="shared" si="70"/>
        <v>0.96294637859621623</v>
      </c>
      <c r="O214" s="30">
        <f t="shared" si="70"/>
        <v>1.5691197238349286</v>
      </c>
      <c r="P214" s="30">
        <f t="shared" si="70"/>
        <v>1.7008298876865782</v>
      </c>
      <c r="Q214" s="30">
        <f t="shared" si="70"/>
        <v>0.90684228803284994</v>
      </c>
      <c r="R214" s="30">
        <f t="shared" si="70"/>
        <v>1.0898924731182795</v>
      </c>
      <c r="S214" s="30">
        <f t="shared" si="70"/>
        <v>0.35589721688376397</v>
      </c>
      <c r="T214" s="30">
        <f t="shared" si="70"/>
        <v>1.1472772277227723</v>
      </c>
      <c r="U214" s="30">
        <f t="shared" si="70"/>
        <v>2.0682586984536084</v>
      </c>
      <c r="V214" s="30">
        <f t="shared" si="70"/>
        <v>2.3465481042361369</v>
      </c>
      <c r="W214" s="30">
        <f t="shared" si="70"/>
        <v>0</v>
      </c>
      <c r="X214" s="30">
        <f t="shared" si="70"/>
        <v>1.0063887364808943</v>
      </c>
      <c r="Y214" s="30">
        <f t="shared" si="70"/>
        <v>1.0691675892105454</v>
      </c>
      <c r="Z214" s="30">
        <f t="shared" si="70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3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3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3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3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173349.87</v>
      </c>
      <c r="C220" s="27">
        <f>C218+C216+C213+C209+C205</f>
        <v>200495.15</v>
      </c>
      <c r="D220" s="9">
        <f t="shared" si="63"/>
        <v>1.1565924450938441</v>
      </c>
      <c r="E220" s="9"/>
      <c r="F220" s="26">
        <f>F218+F216+F213+F209+F205</f>
        <v>1521.3</v>
      </c>
      <c r="G220" s="26">
        <f t="shared" ref="G220:Z220" si="71">G218+G216+G213+G209+G205</f>
        <v>5338</v>
      </c>
      <c r="H220" s="26">
        <f t="shared" si="71"/>
        <v>12950.550000000001</v>
      </c>
      <c r="I220" s="26">
        <f t="shared" si="71"/>
        <v>25250.100000000002</v>
      </c>
      <c r="J220" s="26">
        <f t="shared" si="71"/>
        <v>7775.1900000000005</v>
      </c>
      <c r="K220" s="26">
        <f t="shared" si="71"/>
        <v>7326</v>
      </c>
      <c r="L220" s="26">
        <f t="shared" si="71"/>
        <v>2401.3000000000002</v>
      </c>
      <c r="M220" s="26">
        <f t="shared" si="71"/>
        <v>16264.59</v>
      </c>
      <c r="N220" s="26">
        <f t="shared" si="71"/>
        <v>6259.7800000000007</v>
      </c>
      <c r="O220" s="26">
        <f t="shared" si="71"/>
        <v>8235</v>
      </c>
      <c r="P220" s="26">
        <f t="shared" si="71"/>
        <v>5481.5</v>
      </c>
      <c r="Q220" s="26">
        <f t="shared" si="71"/>
        <v>12079.7</v>
      </c>
      <c r="R220" s="26">
        <f t="shared" si="71"/>
        <v>6190.87</v>
      </c>
      <c r="S220" s="26">
        <f t="shared" si="71"/>
        <v>3182.65</v>
      </c>
      <c r="T220" s="26">
        <f t="shared" si="71"/>
        <v>8058.15</v>
      </c>
      <c r="U220" s="26">
        <f t="shared" si="71"/>
        <v>23957.96</v>
      </c>
      <c r="V220" s="26">
        <f t="shared" si="71"/>
        <v>3026.35</v>
      </c>
      <c r="W220" s="26">
        <f t="shared" si="71"/>
        <v>1035</v>
      </c>
      <c r="X220" s="26">
        <f t="shared" si="71"/>
        <v>8184.2800000000007</v>
      </c>
      <c r="Y220" s="26">
        <f t="shared" si="71"/>
        <v>23424.879999999997</v>
      </c>
      <c r="Z220" s="26">
        <f t="shared" si="71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3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27.695211848159506</v>
      </c>
      <c r="C222" s="49">
        <f>C220/C221*10</f>
        <v>32.274419690286855</v>
      </c>
      <c r="D222" s="9">
        <f t="shared" si="63"/>
        <v>1.1653429432940647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2">H220/H221*10</f>
        <v>28.437747035573125</v>
      </c>
      <c r="I222" s="50">
        <f t="shared" si="72"/>
        <v>40.516848523748401</v>
      </c>
      <c r="J222" s="50">
        <f t="shared" si="72"/>
        <v>28.701328903654488</v>
      </c>
      <c r="K222" s="50">
        <f t="shared" si="72"/>
        <v>28.176923076923078</v>
      </c>
      <c r="L222" s="50">
        <f t="shared" si="72"/>
        <v>53.961797752808991</v>
      </c>
      <c r="M222" s="50">
        <f t="shared" si="72"/>
        <v>27.679697072838664</v>
      </c>
      <c r="N222" s="50">
        <f t="shared" si="72"/>
        <v>27.600440917107587</v>
      </c>
      <c r="O222" s="50">
        <f t="shared" si="72"/>
        <v>39.27038626609442</v>
      </c>
      <c r="P222" s="50">
        <f t="shared" si="72"/>
        <v>31.648383371824483</v>
      </c>
      <c r="Q222" s="50">
        <f t="shared" si="72"/>
        <v>28.982005758157392</v>
      </c>
      <c r="R222" s="50">
        <f t="shared" si="72"/>
        <v>30.466879921259846</v>
      </c>
      <c r="S222" s="50">
        <f t="shared" si="72"/>
        <v>29.744392523364489</v>
      </c>
      <c r="T222" s="50">
        <f t="shared" si="72"/>
        <v>39.26973684210526</v>
      </c>
      <c r="U222" s="50">
        <f t="shared" si="72"/>
        <v>40.807290069834778</v>
      </c>
      <c r="V222" s="50">
        <f t="shared" si="72"/>
        <v>36.816909975669098</v>
      </c>
      <c r="W222" s="50">
        <f t="shared" si="72"/>
        <v>28.356164383561641</v>
      </c>
      <c r="X222" s="50">
        <f t="shared" si="72"/>
        <v>29.96807030391798</v>
      </c>
      <c r="Y222" s="50">
        <f t="shared" si="72"/>
        <v>30.576791541574202</v>
      </c>
      <c r="Z222" s="50">
        <f t="shared" si="72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3">SUM(F237:Z237)</f>
        <v>261548</v>
      </c>
      <c r="D237" s="106">
        <f t="shared" ref="D237" si="74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2019-10-31T04:41:36Z</cp:lastPrinted>
  <dcterms:created xsi:type="dcterms:W3CDTF">2017-06-08T05:54:08Z</dcterms:created>
  <dcterms:modified xsi:type="dcterms:W3CDTF">2019-11-13T13:48:09Z</dcterms:modified>
</cp:coreProperties>
</file>