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8" i="1" l="1"/>
  <c r="X12" i="1"/>
  <c r="X13" i="1"/>
  <c r="X19" i="1"/>
  <c r="X22" i="1"/>
  <c r="X23" i="1"/>
  <c r="X26" i="1"/>
  <c r="X28" i="1"/>
  <c r="X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J9" i="2"/>
  <c r="J4" i="2"/>
  <c r="J17" i="2"/>
  <c r="J28" i="2"/>
  <c r="J22" i="2"/>
  <c r="J12" i="2"/>
  <c r="J25" i="2"/>
  <c r="J26" i="2"/>
  <c r="J18" i="2"/>
  <c r="J23" i="2"/>
  <c r="J10" i="2"/>
  <c r="J15" i="2"/>
  <c r="J24" i="2"/>
  <c r="J13" i="2"/>
  <c r="J3" i="2"/>
  <c r="J8" i="2"/>
  <c r="J16" i="2"/>
  <c r="J14" i="2"/>
  <c r="J11" i="2"/>
  <c r="J19" i="2"/>
  <c r="J7" i="2"/>
  <c r="J27" i="2"/>
  <c r="J6" i="2"/>
  <c r="J21" i="2"/>
  <c r="J5" i="2"/>
  <c r="J20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D6" i="2"/>
  <c r="D23" i="2"/>
  <c r="D8" i="2"/>
  <c r="D5" i="2"/>
  <c r="D12" i="2"/>
  <c r="D13" i="2"/>
  <c r="D20" i="2"/>
  <c r="D4" i="2"/>
  <c r="D15" i="2"/>
  <c r="D9" i="2"/>
  <c r="D26" i="2"/>
  <c r="D24" i="2"/>
  <c r="D3" i="2"/>
  <c r="D2" i="2"/>
  <c r="D1" i="2"/>
  <c r="D14" i="2"/>
  <c r="D11" i="2"/>
  <c r="D16" i="2"/>
  <c r="D18" i="2"/>
  <c r="D19" i="2"/>
  <c r="D17" i="2"/>
  <c r="D21" i="2"/>
  <c r="D10" i="2"/>
  <c r="D7" i="2"/>
  <c r="D22" i="2"/>
  <c r="T7" i="1" l="1"/>
  <c r="T8" i="1"/>
  <c r="T9" i="1"/>
  <c r="T10" i="1"/>
  <c r="T11" i="1"/>
  <c r="T12" i="1"/>
  <c r="T13" i="1"/>
  <c r="T14" i="1"/>
  <c r="T15" i="1"/>
  <c r="T19" i="1"/>
  <c r="T20" i="1"/>
  <c r="T21" i="1"/>
  <c r="T22" i="1"/>
  <c r="T24" i="1"/>
  <c r="T25" i="1"/>
  <c r="T26" i="1"/>
  <c r="T29" i="1"/>
  <c r="T30" i="1"/>
  <c r="U20" i="1" l="1"/>
  <c r="U26" i="1"/>
  <c r="U29" i="1"/>
  <c r="U25" i="1"/>
  <c r="U15" i="1"/>
  <c r="U22" i="1"/>
  <c r="U7" i="1"/>
  <c r="U12" i="1"/>
  <c r="U19" i="1"/>
  <c r="T6" i="1"/>
  <c r="U8" i="1" s="1"/>
  <c r="U11" i="1" l="1"/>
  <c r="U21" i="1"/>
  <c r="U13" i="1"/>
  <c r="U30" i="1"/>
  <c r="U14" i="1"/>
  <c r="U1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6" i="1"/>
  <c r="Q7" i="1" l="1"/>
  <c r="Q12" i="1"/>
  <c r="Q19" i="1"/>
  <c r="Q25" i="1"/>
  <c r="Q8" i="1"/>
  <c r="Q13" i="1"/>
  <c r="Q20" i="1"/>
  <c r="Q26" i="1"/>
  <c r="Q10" i="1"/>
  <c r="Q14" i="1"/>
  <c r="Q21" i="1"/>
  <c r="Q29" i="1"/>
  <c r="Q11" i="1"/>
  <c r="Q15" i="1"/>
  <c r="Q22" i="1"/>
  <c r="Q30" i="1"/>
  <c r="H6" i="1"/>
  <c r="D6" i="1"/>
  <c r="L6" i="1"/>
  <c r="M21" i="1" l="1"/>
  <c r="M14" i="1"/>
  <c r="M6" i="1"/>
  <c r="M10" i="1"/>
  <c r="M26" i="1"/>
  <c r="M13" i="1"/>
  <c r="M9" i="1"/>
  <c r="M20" i="1"/>
  <c r="M25" i="1"/>
  <c r="M7" i="1"/>
  <c r="M8" i="1"/>
  <c r="M24" i="1"/>
  <c r="M11" i="1"/>
  <c r="M22" i="1"/>
  <c r="M12" i="1"/>
  <c r="M19" i="1"/>
  <c r="M29" i="1"/>
  <c r="M15" i="1"/>
  <c r="M30" i="1"/>
  <c r="E10" i="1"/>
  <c r="AA10" i="1" s="1"/>
  <c r="E14" i="1"/>
  <c r="AA14" i="1" s="1"/>
  <c r="E18" i="1"/>
  <c r="AA18" i="1" s="1"/>
  <c r="E22" i="1"/>
  <c r="AA22" i="1" s="1"/>
  <c r="E26" i="1"/>
  <c r="E30" i="1"/>
  <c r="AA30" i="1" s="1"/>
  <c r="E13" i="1"/>
  <c r="AA13" i="1" s="1"/>
  <c r="E29" i="1"/>
  <c r="E7" i="1"/>
  <c r="AA7" i="1" s="1"/>
  <c r="E11" i="1"/>
  <c r="AA11" i="1" s="1"/>
  <c r="E15" i="1"/>
  <c r="AA15" i="1" s="1"/>
  <c r="E19" i="1"/>
  <c r="E23" i="1"/>
  <c r="AA23" i="1" s="1"/>
  <c r="E27" i="1"/>
  <c r="AA27" i="1" s="1"/>
  <c r="E31" i="1"/>
  <c r="AA31" i="1" s="1"/>
  <c r="E17" i="1"/>
  <c r="AA17" i="1" s="1"/>
  <c r="E21" i="1"/>
  <c r="E8" i="1"/>
  <c r="AA8" i="1" s="1"/>
  <c r="E12" i="1"/>
  <c r="AA12" i="1" s="1"/>
  <c r="E16" i="1"/>
  <c r="AA16" i="1" s="1"/>
  <c r="E20" i="1"/>
  <c r="AA20" i="1" s="1"/>
  <c r="E24" i="1"/>
  <c r="AA24" i="1" s="1"/>
  <c r="E28" i="1"/>
  <c r="AA28" i="1" s="1"/>
  <c r="E9" i="1"/>
  <c r="AA9" i="1" s="1"/>
  <c r="E25" i="1"/>
  <c r="E6" i="1"/>
  <c r="AA6" i="1" s="1"/>
  <c r="AA25" i="1" l="1"/>
  <c r="AA21" i="1"/>
  <c r="AA26" i="1"/>
  <c r="AA19" i="1"/>
  <c r="AA29" i="1"/>
  <c r="AB22" i="1"/>
  <c r="AB14" i="1"/>
  <c r="AB26" i="1" l="1"/>
  <c r="AB6" i="1"/>
  <c r="AB15" i="1"/>
  <c r="AB31" i="1"/>
  <c r="AB24" i="1"/>
  <c r="AB21" i="1"/>
  <c r="AB30" i="1"/>
  <c r="AB20" i="1"/>
  <c r="AB25" i="1"/>
  <c r="AB16" i="1"/>
  <c r="AB11" i="1"/>
  <c r="AB18" i="1"/>
  <c r="AB7" i="1"/>
  <c r="AB29" i="1"/>
  <c r="AB9" i="1"/>
  <c r="AB10" i="1"/>
  <c r="AB28" i="1"/>
  <c r="AB27" i="1"/>
  <c r="AB23" i="1"/>
  <c r="AB13" i="1"/>
  <c r="AB8" i="1"/>
</calcChain>
</file>

<file path=xl/sharedStrings.xml><?xml version="1.0" encoding="utf-8"?>
<sst xmlns="http://schemas.openxmlformats.org/spreadsheetml/2006/main" count="121" uniqueCount="47">
  <si>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</si>
  <si>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</si>
  <si>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</si>
  <si>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</si>
  <si>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</si>
  <si>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</si>
  <si>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</si>
  <si>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</si>
  <si>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</si>
  <si>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</si>
  <si>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</si>
  <si>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</si>
  <si>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</si>
  <si>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</si>
  <si>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</si>
  <si>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</si>
  <si>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</si>
  <si>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</si>
  <si>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</si>
  <si>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</si>
  <si>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</si>
  <si>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</si>
  <si>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</si>
  <si>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</si>
  <si>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Критерий 1</t>
  </si>
  <si>
    <t>Критерий 3</t>
  </si>
  <si>
    <t>Критерий 4</t>
  </si>
  <si>
    <t>Критерий 5</t>
  </si>
  <si>
    <t>Критерий 6</t>
  </si>
  <si>
    <t>Критерий 7</t>
  </si>
  <si>
    <t>Критерий 2</t>
  </si>
  <si>
    <t>%</t>
  </si>
  <si>
    <t>шт.ед</t>
  </si>
  <si>
    <t>место</t>
  </si>
  <si>
    <t>Баллы</t>
  </si>
  <si>
    <t>Место</t>
  </si>
  <si>
    <t>насел. от 6 лет</t>
  </si>
  <si>
    <t>прин. участ.</t>
  </si>
  <si>
    <t>г. Чебоксары</t>
  </si>
  <si>
    <t>зарег.</t>
  </si>
  <si>
    <t>Красночетайский</t>
  </si>
  <si>
    <t>РЕЙТИНГ ГТО СРЕДИ МУНИЦИПАЛЬНЫХ РАЙОНОВ И ГОРОДСКИХ ОКРУГОВ ЧУВАШСКОЙ РЕСПУБЛИКИ за I квартал 2018 года</t>
  </si>
  <si>
    <t xml:space="preserve">знаки </t>
  </si>
  <si>
    <t>кол-во публ*</t>
  </si>
  <si>
    <t>4*</t>
  </si>
  <si>
    <t>* при равном количестве баллов более высокое место определяется по наличию 1, 2 и тд мест</t>
  </si>
  <si>
    <t>Всего по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</si>
</sst>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5" fillId="3" borderId="2" xfId="0" applyFont="1" applyFill="1" applyBorder="1" applyAlignment="1">
      <alignment horizontal="center" vertical="center" wrapText="1"/>
    </xf>
    <xf numFmtId="2" fontId="0" fillId="3" borderId="2" xfId="0" applyNumberFormat="1" applyFill="1" applyBorder="1"/>
    <xf numFmtId="0" fontId="0" fillId="0" borderId="1" xfId="0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right"/>
    </xf>
    <xf numFmtId="0" fontId="0" fillId="3" borderId="12" xfId="0" applyFill="1" applyBorder="1"/>
    <xf numFmtId="0" fontId="0" fillId="0" borderId="12" xfId="0" applyBorder="1"/>
    <xf numFmtId="0" fontId="0" fillId="2" borderId="4" xfId="0" applyFill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9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0" xfId="0" applyFill="1"/>
    <xf numFmtId="0" fontId="0" fillId="3" borderId="11" xfId="0" applyFill="1" applyBorder="1" applyAlignment="1">
      <alignment horizontal="right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4" xfId="0" applyBorder="1"/>
    <xf numFmtId="0" fontId="0" fillId="0" borderId="22" xfId="0" applyBorder="1"/>
    <xf numFmtId="0" fontId="0" fillId="0" borderId="0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0" xfId="0" applyFill="1"/>
    <xf numFmtId="2" fontId="0" fillId="0" borderId="2" xfId="0" applyNumberFormat="1" applyFill="1" applyBorder="1"/>
    <xf numFmtId="2" fontId="0" fillId="0" borderId="19" xfId="0" applyNumberFormat="1" applyFill="1" applyBorder="1"/>
    <xf numFmtId="0" fontId="0" fillId="0" borderId="9" xfId="0" applyFill="1" applyBorder="1" applyAlignment="1">
      <alignment horizontal="right"/>
    </xf>
    <xf numFmtId="2" fontId="0" fillId="0" borderId="12" xfId="0" applyNumberFormat="1" applyFill="1" applyBorder="1"/>
    <xf numFmtId="0" fontId="5" fillId="5" borderId="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Fill="1" applyBorder="1"/>
    <xf numFmtId="0" fontId="0" fillId="0" borderId="3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/>
    <xf numFmtId="2" fontId="0" fillId="0" borderId="3" xfId="0" applyNumberFormat="1" applyFill="1" applyBorder="1"/>
    <xf numFmtId="0" fontId="11" fillId="0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2"/>
  <sheetViews>
    <sheetView tabSelected="1" zoomScale="90" zoomScaleNormal="90" workbookViewId="0">
      <selection activeCell="U34" sqref="U34"/>
    </sheetView>
  </sheetViews>
  <sheetFormatPr defaultRowHeight="15" x14ac:dyDescent="0.25"/>
  <cols>
    <col min="1" max="1" width="20.7109375" customWidth="1"/>
    <col min="2" max="3" width="7.5703125" style="42" customWidth="1"/>
    <col min="4" max="4" width="6.85546875" style="42" customWidth="1"/>
    <col min="5" max="5" width="7.140625" style="42" customWidth="1"/>
    <col min="6" max="6" width="5.28515625" style="42" customWidth="1"/>
    <col min="7" max="7" width="6.42578125" style="42" customWidth="1"/>
    <col min="8" max="8" width="5.5703125" style="42" customWidth="1"/>
    <col min="9" max="9" width="6.7109375" style="42" customWidth="1"/>
    <col min="10" max="10" width="5.5703125" style="42" customWidth="1"/>
    <col min="11" max="11" width="7.42578125" style="42" customWidth="1"/>
    <col min="12" max="12" width="5.5703125" style="42" customWidth="1"/>
    <col min="13" max="13" width="7.28515625" style="42" customWidth="1"/>
    <col min="14" max="14" width="5.140625" style="42" customWidth="1"/>
    <col min="15" max="15" width="7.5703125" style="42" customWidth="1"/>
    <col min="16" max="16" width="5.85546875" style="42" customWidth="1"/>
    <col min="17" max="17" width="6.7109375" style="42" customWidth="1"/>
    <col min="18" max="18" width="5.140625" style="42" customWidth="1"/>
    <col min="19" max="19" width="5.28515625" style="42" customWidth="1"/>
    <col min="20" max="20" width="7" style="42" customWidth="1"/>
    <col min="21" max="21" width="6.7109375" style="42" customWidth="1"/>
    <col min="22" max="22" width="7.5703125" customWidth="1"/>
    <col min="23" max="23" width="4.42578125" customWidth="1"/>
    <col min="24" max="24" width="6.7109375" customWidth="1"/>
    <col min="25" max="25" width="5.7109375" style="42" customWidth="1"/>
    <col min="26" max="26" width="6.140625" customWidth="1"/>
    <col min="27" max="27" width="10.140625" customWidth="1"/>
    <col min="28" max="28" width="10.7109375" customWidth="1"/>
    <col min="31" max="31" width="13.140625" customWidth="1"/>
  </cols>
  <sheetData>
    <row r="2" spans="1:28" s="4" customFormat="1" x14ac:dyDescent="0.2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.75" thickBot="1" x14ac:dyDescent="0.3">
      <c r="Z3" s="42"/>
    </row>
    <row r="4" spans="1:28" x14ac:dyDescent="0.25">
      <c r="A4" s="70"/>
      <c r="B4" s="71" t="s">
        <v>24</v>
      </c>
      <c r="C4" s="72"/>
      <c r="D4" s="72"/>
      <c r="E4" s="73"/>
      <c r="F4" s="71" t="s">
        <v>30</v>
      </c>
      <c r="G4" s="72"/>
      <c r="H4" s="72"/>
      <c r="I4" s="73"/>
      <c r="J4" s="71" t="s">
        <v>25</v>
      </c>
      <c r="K4" s="72"/>
      <c r="L4" s="72"/>
      <c r="M4" s="73"/>
      <c r="N4" s="71" t="s">
        <v>26</v>
      </c>
      <c r="O4" s="72"/>
      <c r="P4" s="72"/>
      <c r="Q4" s="73"/>
      <c r="R4" s="71" t="s">
        <v>27</v>
      </c>
      <c r="S4" s="72"/>
      <c r="T4" s="72"/>
      <c r="U4" s="73"/>
      <c r="V4" s="74" t="s">
        <v>28</v>
      </c>
      <c r="W4" s="75"/>
      <c r="X4" s="76"/>
      <c r="Y4" s="74" t="s">
        <v>29</v>
      </c>
      <c r="Z4" s="76"/>
      <c r="AA4" s="66" t="s">
        <v>34</v>
      </c>
      <c r="AB4" s="68" t="s">
        <v>35</v>
      </c>
    </row>
    <row r="5" spans="1:28" s="3" customFormat="1" ht="23.25" customHeight="1" thickBot="1" x14ac:dyDescent="0.25">
      <c r="A5" s="70"/>
      <c r="B5" s="47" t="s">
        <v>39</v>
      </c>
      <c r="C5" s="32" t="s">
        <v>36</v>
      </c>
      <c r="D5" s="33" t="s">
        <v>31</v>
      </c>
      <c r="E5" s="34" t="s">
        <v>33</v>
      </c>
      <c r="F5" s="31" t="s">
        <v>37</v>
      </c>
      <c r="G5" s="33" t="s">
        <v>39</v>
      </c>
      <c r="H5" s="33" t="s">
        <v>31</v>
      </c>
      <c r="I5" s="34" t="s">
        <v>33</v>
      </c>
      <c r="J5" s="31" t="s">
        <v>37</v>
      </c>
      <c r="K5" s="32" t="s">
        <v>36</v>
      </c>
      <c r="L5" s="33" t="s">
        <v>31</v>
      </c>
      <c r="M5" s="34" t="s">
        <v>33</v>
      </c>
      <c r="N5" s="31" t="s">
        <v>42</v>
      </c>
      <c r="O5" s="32" t="s">
        <v>36</v>
      </c>
      <c r="P5" s="33" t="s">
        <v>31</v>
      </c>
      <c r="Q5" s="34" t="s">
        <v>33</v>
      </c>
      <c r="R5" s="48" t="s">
        <v>42</v>
      </c>
      <c r="S5" s="49" t="s">
        <v>37</v>
      </c>
      <c r="T5" s="50" t="s">
        <v>31</v>
      </c>
      <c r="U5" s="51" t="s">
        <v>33</v>
      </c>
      <c r="V5" s="31" t="s">
        <v>36</v>
      </c>
      <c r="W5" s="33" t="s">
        <v>32</v>
      </c>
      <c r="X5" s="34" t="s">
        <v>33</v>
      </c>
      <c r="Y5" s="61" t="s">
        <v>43</v>
      </c>
      <c r="Z5" s="34" t="s">
        <v>33</v>
      </c>
      <c r="AA5" s="67"/>
      <c r="AB5" s="69"/>
    </row>
    <row r="6" spans="1:28" ht="17.25" x14ac:dyDescent="0.3">
      <c r="A6" s="62" t="s">
        <v>0</v>
      </c>
      <c r="B6" s="22">
        <v>1145</v>
      </c>
      <c r="C6" s="7">
        <v>13863</v>
      </c>
      <c r="D6" s="43">
        <f t="shared" ref="D6:D31" si="0">B6/C6*100</f>
        <v>8.2593955132366723</v>
      </c>
      <c r="E6" s="52">
        <f>_xlfn.RANK.EQ(D6,$D$6:$D$31,0)</f>
        <v>17</v>
      </c>
      <c r="F6" s="22">
        <v>69</v>
      </c>
      <c r="G6" s="7">
        <v>1071</v>
      </c>
      <c r="H6" s="7">
        <f>F6/G6*100</f>
        <v>6.4425770308123242</v>
      </c>
      <c r="I6" s="58">
        <v>4</v>
      </c>
      <c r="J6" s="22">
        <v>69</v>
      </c>
      <c r="K6" s="7">
        <v>13863</v>
      </c>
      <c r="L6" s="43">
        <f>J6/K6*100</f>
        <v>0.49772776455312706</v>
      </c>
      <c r="M6" s="58">
        <f>_xlfn.RANK.EQ(L6,$L$6:$L$31,0)</f>
        <v>5</v>
      </c>
      <c r="N6" s="22">
        <v>0</v>
      </c>
      <c r="O6" s="7">
        <v>13863</v>
      </c>
      <c r="P6" s="43">
        <f>N6/O6*100</f>
        <v>0</v>
      </c>
      <c r="Q6" s="55">
        <v>26</v>
      </c>
      <c r="R6" s="36">
        <v>0</v>
      </c>
      <c r="S6" s="40">
        <v>69</v>
      </c>
      <c r="T6" s="44">
        <f>R6/S6*100</f>
        <v>0</v>
      </c>
      <c r="U6" s="54">
        <v>26</v>
      </c>
      <c r="V6" s="37">
        <v>13863</v>
      </c>
      <c r="W6" s="1">
        <v>1</v>
      </c>
      <c r="X6" s="52">
        <f>_xlfn.RANK.EQ(W6,$W$6:$W$31,0)</f>
        <v>2</v>
      </c>
      <c r="Y6" s="22">
        <v>7</v>
      </c>
      <c r="Z6" s="35">
        <v>3</v>
      </c>
      <c r="AA6" s="21">
        <f t="shared" ref="AA6:AA31" si="1">E6+I6+M6+Q6+U6+X6+Z6</f>
        <v>83</v>
      </c>
      <c r="AB6" s="6">
        <f>_xlfn.RANK.EQ(AA6,$AA$6:$AA$31,1)</f>
        <v>9</v>
      </c>
    </row>
    <row r="7" spans="1:28" ht="17.25" x14ac:dyDescent="0.3">
      <c r="A7" s="62" t="s">
        <v>1</v>
      </c>
      <c r="B7" s="45">
        <v>2090</v>
      </c>
      <c r="C7" s="7">
        <v>14575</v>
      </c>
      <c r="D7" s="43">
        <f t="shared" si="0"/>
        <v>14.339622641509434</v>
      </c>
      <c r="E7" s="35">
        <f t="shared" ref="E7:E31" si="2">_xlfn.RANK.EQ(D7,$D$6:$D$31,0)</f>
        <v>3</v>
      </c>
      <c r="F7" s="22">
        <v>4</v>
      </c>
      <c r="G7" s="8">
        <v>2090</v>
      </c>
      <c r="H7" s="7">
        <f t="shared" ref="H7:H31" si="3">F7/G7*100</f>
        <v>0.19138755980861244</v>
      </c>
      <c r="I7" s="58">
        <v>19</v>
      </c>
      <c r="J7" s="22">
        <v>4</v>
      </c>
      <c r="K7" s="7">
        <v>14575</v>
      </c>
      <c r="L7" s="43">
        <f t="shared" ref="L7:L31" si="4">J7/K7*100</f>
        <v>2.7444253859348199E-2</v>
      </c>
      <c r="M7" s="58">
        <f t="shared" ref="M7:M30" si="5">_xlfn.RANK.EQ(L7,$L$6:$L$31,0)</f>
        <v>19</v>
      </c>
      <c r="N7" s="22">
        <v>3</v>
      </c>
      <c r="O7" s="7">
        <v>14575</v>
      </c>
      <c r="P7" s="43">
        <f t="shared" ref="P7:P31" si="6">N7/O7*100</f>
        <v>2.0583190394511147E-2</v>
      </c>
      <c r="Q7" s="55">
        <f t="shared" ref="Q7:Q30" si="7">_xlfn.RANK.EQ(P7,$P$6:$P$31,0)</f>
        <v>13</v>
      </c>
      <c r="R7" s="22">
        <v>3</v>
      </c>
      <c r="S7" s="7">
        <v>4</v>
      </c>
      <c r="T7" s="43">
        <f t="shared" ref="T7:T30" si="8">R7/S7*100</f>
        <v>75</v>
      </c>
      <c r="U7" s="35">
        <f t="shared" ref="U7:U30" si="9">_xlfn.RANK.EQ(T7,$T$6:$T$31,0)</f>
        <v>2</v>
      </c>
      <c r="V7" s="37">
        <v>14575</v>
      </c>
      <c r="W7" s="1">
        <v>0</v>
      </c>
      <c r="X7" s="52">
        <v>26</v>
      </c>
      <c r="Y7" s="22">
        <v>2</v>
      </c>
      <c r="Z7" s="52">
        <v>7</v>
      </c>
      <c r="AA7" s="21">
        <f t="shared" si="1"/>
        <v>89</v>
      </c>
      <c r="AB7" s="6">
        <f t="shared" ref="AB7:AB31" si="10">_xlfn.RANK.EQ(AA7,$AA$6:$AA$31,1)</f>
        <v>11</v>
      </c>
    </row>
    <row r="8" spans="1:28" ht="17.25" x14ac:dyDescent="0.3">
      <c r="A8" s="62" t="s">
        <v>2</v>
      </c>
      <c r="B8" s="22">
        <v>2415</v>
      </c>
      <c r="C8" s="7">
        <v>31647</v>
      </c>
      <c r="D8" s="43">
        <f t="shared" si="0"/>
        <v>7.6310550763105516</v>
      </c>
      <c r="E8" s="52">
        <f t="shared" si="2"/>
        <v>19</v>
      </c>
      <c r="F8" s="22">
        <v>11</v>
      </c>
      <c r="G8" s="7">
        <v>2415</v>
      </c>
      <c r="H8" s="7">
        <f t="shared" si="3"/>
        <v>0.45548654244306419</v>
      </c>
      <c r="I8" s="58">
        <v>16</v>
      </c>
      <c r="J8" s="22">
        <v>11</v>
      </c>
      <c r="K8" s="7">
        <v>31647</v>
      </c>
      <c r="L8" s="43">
        <f t="shared" si="4"/>
        <v>3.475842891901286E-2</v>
      </c>
      <c r="M8" s="58">
        <f t="shared" si="5"/>
        <v>18</v>
      </c>
      <c r="N8" s="22">
        <v>11</v>
      </c>
      <c r="O8" s="7">
        <v>31647</v>
      </c>
      <c r="P8" s="43">
        <f t="shared" si="6"/>
        <v>3.475842891901286E-2</v>
      </c>
      <c r="Q8" s="55">
        <f t="shared" si="7"/>
        <v>9</v>
      </c>
      <c r="R8" s="22">
        <v>11</v>
      </c>
      <c r="S8" s="7">
        <v>11</v>
      </c>
      <c r="T8" s="43">
        <f t="shared" si="8"/>
        <v>100</v>
      </c>
      <c r="U8" s="35">
        <f t="shared" si="9"/>
        <v>1</v>
      </c>
      <c r="V8" s="37">
        <v>31647</v>
      </c>
      <c r="W8" s="1">
        <v>1</v>
      </c>
      <c r="X8" s="52">
        <f t="shared" ref="X8:X28" si="11">_xlfn.RANK.EQ(W8,$W$6:$W$31,0)</f>
        <v>2</v>
      </c>
      <c r="Y8" s="22">
        <v>2</v>
      </c>
      <c r="Z8" s="52">
        <v>7</v>
      </c>
      <c r="AA8" s="21">
        <f t="shared" si="1"/>
        <v>72</v>
      </c>
      <c r="AB8" s="6">
        <f t="shared" si="10"/>
        <v>7</v>
      </c>
    </row>
    <row r="9" spans="1:28" ht="17.25" x14ac:dyDescent="0.3">
      <c r="A9" s="62" t="s">
        <v>3</v>
      </c>
      <c r="B9" s="22">
        <v>3921</v>
      </c>
      <c r="C9" s="7">
        <v>29729</v>
      </c>
      <c r="D9" s="43">
        <f t="shared" si="0"/>
        <v>13.189141915301558</v>
      </c>
      <c r="E9" s="52">
        <f t="shared" si="2"/>
        <v>5</v>
      </c>
      <c r="F9" s="22">
        <v>251</v>
      </c>
      <c r="G9" s="7">
        <v>3921</v>
      </c>
      <c r="H9" s="7">
        <f t="shared" si="3"/>
        <v>6.4014282070900279</v>
      </c>
      <c r="I9" s="58">
        <v>5</v>
      </c>
      <c r="J9" s="22">
        <v>251</v>
      </c>
      <c r="K9" s="7">
        <v>29729</v>
      </c>
      <c r="L9" s="43">
        <f t="shared" si="4"/>
        <v>0.84429345083924778</v>
      </c>
      <c r="M9" s="58">
        <f t="shared" si="5"/>
        <v>4</v>
      </c>
      <c r="N9" s="22">
        <v>0</v>
      </c>
      <c r="O9" s="7">
        <v>29729</v>
      </c>
      <c r="P9" s="43">
        <f t="shared" si="6"/>
        <v>0</v>
      </c>
      <c r="Q9" s="55">
        <v>26</v>
      </c>
      <c r="R9" s="22">
        <v>0</v>
      </c>
      <c r="S9" s="7">
        <v>251</v>
      </c>
      <c r="T9" s="43">
        <f t="shared" si="8"/>
        <v>0</v>
      </c>
      <c r="U9" s="52">
        <v>26</v>
      </c>
      <c r="V9" s="37">
        <v>29729</v>
      </c>
      <c r="W9" s="1">
        <v>0</v>
      </c>
      <c r="X9" s="52">
        <v>26</v>
      </c>
      <c r="Y9" s="22">
        <v>2</v>
      </c>
      <c r="Z9" s="52">
        <v>7</v>
      </c>
      <c r="AA9" s="21">
        <f t="shared" si="1"/>
        <v>99</v>
      </c>
      <c r="AB9" s="6">
        <f t="shared" si="10"/>
        <v>14</v>
      </c>
    </row>
    <row r="10" spans="1:28" ht="17.25" x14ac:dyDescent="0.3">
      <c r="A10" s="62" t="s">
        <v>4</v>
      </c>
      <c r="B10" s="22">
        <v>1690</v>
      </c>
      <c r="C10" s="7">
        <v>33017</v>
      </c>
      <c r="D10" s="43">
        <f t="shared" si="0"/>
        <v>5.1185752794015205</v>
      </c>
      <c r="E10" s="52">
        <f t="shared" si="2"/>
        <v>25</v>
      </c>
      <c r="F10" s="22">
        <v>55</v>
      </c>
      <c r="G10" s="7">
        <v>1690</v>
      </c>
      <c r="H10" s="7">
        <f t="shared" si="3"/>
        <v>3.2544378698224854</v>
      </c>
      <c r="I10" s="58">
        <v>9</v>
      </c>
      <c r="J10" s="22">
        <v>55</v>
      </c>
      <c r="K10" s="7">
        <v>33017</v>
      </c>
      <c r="L10" s="43">
        <f t="shared" si="4"/>
        <v>0.16658085228821515</v>
      </c>
      <c r="M10" s="58">
        <f t="shared" si="5"/>
        <v>12</v>
      </c>
      <c r="N10" s="22">
        <v>22</v>
      </c>
      <c r="O10" s="7">
        <v>33017</v>
      </c>
      <c r="P10" s="43">
        <f t="shared" si="6"/>
        <v>6.6632340915286054E-2</v>
      </c>
      <c r="Q10" s="55">
        <f t="shared" si="7"/>
        <v>7</v>
      </c>
      <c r="R10" s="22">
        <v>22</v>
      </c>
      <c r="S10" s="7">
        <v>55</v>
      </c>
      <c r="T10" s="43">
        <f t="shared" si="8"/>
        <v>40</v>
      </c>
      <c r="U10" s="52">
        <f t="shared" si="9"/>
        <v>7</v>
      </c>
      <c r="V10" s="37">
        <v>33017</v>
      </c>
      <c r="W10" s="1">
        <v>0</v>
      </c>
      <c r="X10" s="52">
        <v>26</v>
      </c>
      <c r="Y10" s="22">
        <v>0</v>
      </c>
      <c r="Z10" s="52">
        <v>26</v>
      </c>
      <c r="AA10" s="21">
        <f t="shared" si="1"/>
        <v>112</v>
      </c>
      <c r="AB10" s="6">
        <f t="shared" si="10"/>
        <v>16</v>
      </c>
    </row>
    <row r="11" spans="1:28" ht="17.25" x14ac:dyDescent="0.3">
      <c r="A11" s="62" t="s">
        <v>5</v>
      </c>
      <c r="B11" s="22">
        <v>5436</v>
      </c>
      <c r="C11" s="7">
        <v>41594</v>
      </c>
      <c r="D11" s="43">
        <f t="shared" si="0"/>
        <v>13.069192672020002</v>
      </c>
      <c r="E11" s="52">
        <f t="shared" si="2"/>
        <v>6</v>
      </c>
      <c r="F11" s="22">
        <v>207</v>
      </c>
      <c r="G11" s="7">
        <v>5436</v>
      </c>
      <c r="H11" s="7">
        <f t="shared" si="3"/>
        <v>3.8079470198675498</v>
      </c>
      <c r="I11" s="58">
        <v>7</v>
      </c>
      <c r="J11" s="22">
        <v>207</v>
      </c>
      <c r="K11" s="7">
        <v>41594</v>
      </c>
      <c r="L11" s="43">
        <f t="shared" si="4"/>
        <v>0.49766793287493388</v>
      </c>
      <c r="M11" s="58">
        <f t="shared" si="5"/>
        <v>6</v>
      </c>
      <c r="N11" s="22">
        <v>28</v>
      </c>
      <c r="O11" s="7">
        <v>41594</v>
      </c>
      <c r="P11" s="43">
        <f t="shared" si="6"/>
        <v>6.7317401548300237E-2</v>
      </c>
      <c r="Q11" s="55">
        <f t="shared" si="7"/>
        <v>6</v>
      </c>
      <c r="R11" s="22">
        <v>28</v>
      </c>
      <c r="S11" s="7">
        <v>207</v>
      </c>
      <c r="T11" s="43">
        <f t="shared" si="8"/>
        <v>13.526570048309178</v>
      </c>
      <c r="U11" s="52">
        <f t="shared" si="9"/>
        <v>13</v>
      </c>
      <c r="V11" s="37">
        <v>41594</v>
      </c>
      <c r="W11" s="1">
        <v>0</v>
      </c>
      <c r="X11" s="52">
        <v>26</v>
      </c>
      <c r="Y11" s="22">
        <v>10</v>
      </c>
      <c r="Z11" s="35">
        <v>2</v>
      </c>
      <c r="AA11" s="21">
        <f t="shared" si="1"/>
        <v>66</v>
      </c>
      <c r="AB11" s="6">
        <f t="shared" si="10"/>
        <v>6</v>
      </c>
    </row>
    <row r="12" spans="1:28" ht="17.25" x14ac:dyDescent="0.3">
      <c r="A12" s="62" t="s">
        <v>6</v>
      </c>
      <c r="B12" s="22">
        <v>9192</v>
      </c>
      <c r="C12" s="7">
        <v>116107</v>
      </c>
      <c r="D12" s="43">
        <f t="shared" si="0"/>
        <v>7.9168353329256629</v>
      </c>
      <c r="E12" s="52">
        <f t="shared" si="2"/>
        <v>18</v>
      </c>
      <c r="F12" s="22">
        <v>306</v>
      </c>
      <c r="G12" s="7">
        <v>9192</v>
      </c>
      <c r="H12" s="7">
        <f t="shared" si="3"/>
        <v>3.328981723237598</v>
      </c>
      <c r="I12" s="58">
        <v>8</v>
      </c>
      <c r="J12" s="22">
        <v>306</v>
      </c>
      <c r="K12" s="7">
        <v>116107</v>
      </c>
      <c r="L12" s="43">
        <f t="shared" si="4"/>
        <v>0.26355000129191181</v>
      </c>
      <c r="M12" s="58">
        <f t="shared" si="5"/>
        <v>9</v>
      </c>
      <c r="N12" s="22">
        <v>96</v>
      </c>
      <c r="O12" s="7">
        <v>116107</v>
      </c>
      <c r="P12" s="43">
        <f t="shared" si="6"/>
        <v>8.2682353346482121E-2</v>
      </c>
      <c r="Q12" s="55">
        <f t="shared" si="7"/>
        <v>5</v>
      </c>
      <c r="R12" s="22">
        <v>96</v>
      </c>
      <c r="S12" s="7">
        <v>306</v>
      </c>
      <c r="T12" s="43">
        <f t="shared" si="8"/>
        <v>31.372549019607842</v>
      </c>
      <c r="U12" s="52">
        <f t="shared" si="9"/>
        <v>8</v>
      </c>
      <c r="V12" s="37">
        <v>116107</v>
      </c>
      <c r="W12" s="1">
        <v>1</v>
      </c>
      <c r="X12" s="52">
        <f t="shared" si="11"/>
        <v>2</v>
      </c>
      <c r="Y12" s="22">
        <v>5</v>
      </c>
      <c r="Z12" s="52">
        <v>5</v>
      </c>
      <c r="AA12" s="21">
        <f t="shared" si="1"/>
        <v>55</v>
      </c>
      <c r="AB12" s="6" t="s">
        <v>44</v>
      </c>
    </row>
    <row r="13" spans="1:28" ht="17.25" x14ac:dyDescent="0.3">
      <c r="A13" s="62" t="s">
        <v>38</v>
      </c>
      <c r="B13" s="22">
        <v>49433</v>
      </c>
      <c r="C13" s="7">
        <v>455824</v>
      </c>
      <c r="D13" s="43">
        <f t="shared" si="0"/>
        <v>10.844755870686932</v>
      </c>
      <c r="E13" s="52">
        <f t="shared" si="2"/>
        <v>10</v>
      </c>
      <c r="F13" s="22">
        <v>1281</v>
      </c>
      <c r="G13" s="7">
        <v>49391</v>
      </c>
      <c r="H13" s="7">
        <f t="shared" si="3"/>
        <v>2.5935899252900327</v>
      </c>
      <c r="I13" s="58">
        <v>10</v>
      </c>
      <c r="J13" s="22">
        <v>1281</v>
      </c>
      <c r="K13" s="7">
        <v>455824</v>
      </c>
      <c r="L13" s="43">
        <f t="shared" si="4"/>
        <v>0.281029520165678</v>
      </c>
      <c r="M13" s="58">
        <f t="shared" si="5"/>
        <v>8</v>
      </c>
      <c r="N13" s="22">
        <v>104</v>
      </c>
      <c r="O13" s="7">
        <v>455824</v>
      </c>
      <c r="P13" s="43">
        <f t="shared" si="6"/>
        <v>2.2815823651233809E-2</v>
      </c>
      <c r="Q13" s="55">
        <f t="shared" si="7"/>
        <v>10</v>
      </c>
      <c r="R13" s="22">
        <v>104</v>
      </c>
      <c r="S13" s="7">
        <v>1281</v>
      </c>
      <c r="T13" s="43">
        <f t="shared" si="8"/>
        <v>8.118657298985168</v>
      </c>
      <c r="U13" s="52">
        <f t="shared" si="9"/>
        <v>15</v>
      </c>
      <c r="V13" s="37">
        <v>455824</v>
      </c>
      <c r="W13" s="1">
        <v>4</v>
      </c>
      <c r="X13" s="35">
        <f t="shared" si="11"/>
        <v>1</v>
      </c>
      <c r="Y13" s="22">
        <v>13</v>
      </c>
      <c r="Z13" s="35">
        <v>1</v>
      </c>
      <c r="AA13" s="21">
        <f t="shared" si="1"/>
        <v>55</v>
      </c>
      <c r="AB13" s="5">
        <f t="shared" si="10"/>
        <v>3</v>
      </c>
    </row>
    <row r="14" spans="1:28" ht="17.25" x14ac:dyDescent="0.3">
      <c r="A14" s="62" t="s">
        <v>7</v>
      </c>
      <c r="B14" s="22">
        <v>2794</v>
      </c>
      <c r="C14" s="7">
        <v>27504</v>
      </c>
      <c r="D14" s="43">
        <f t="shared" si="0"/>
        <v>10.158522396742292</v>
      </c>
      <c r="E14" s="52">
        <f t="shared" si="2"/>
        <v>12</v>
      </c>
      <c r="F14" s="22">
        <v>29</v>
      </c>
      <c r="G14" s="7">
        <v>2794</v>
      </c>
      <c r="H14" s="7">
        <f t="shared" si="3"/>
        <v>1.0379384395132427</v>
      </c>
      <c r="I14" s="58">
        <v>15</v>
      </c>
      <c r="J14" s="22">
        <v>29</v>
      </c>
      <c r="K14" s="7">
        <v>27504</v>
      </c>
      <c r="L14" s="43">
        <f t="shared" si="4"/>
        <v>0.1054392088423502</v>
      </c>
      <c r="M14" s="58">
        <f t="shared" si="5"/>
        <v>15</v>
      </c>
      <c r="N14" s="22">
        <v>15</v>
      </c>
      <c r="O14" s="7">
        <v>27504</v>
      </c>
      <c r="P14" s="43">
        <f t="shared" si="6"/>
        <v>5.4537521815008726E-2</v>
      </c>
      <c r="Q14" s="55">
        <f t="shared" si="7"/>
        <v>8</v>
      </c>
      <c r="R14" s="22">
        <v>15</v>
      </c>
      <c r="S14" s="7">
        <v>29</v>
      </c>
      <c r="T14" s="43">
        <f t="shared" si="8"/>
        <v>51.724137931034484</v>
      </c>
      <c r="U14" s="60">
        <f t="shared" si="9"/>
        <v>5</v>
      </c>
      <c r="V14" s="37">
        <v>27504</v>
      </c>
      <c r="W14" s="1">
        <v>0</v>
      </c>
      <c r="X14" s="52">
        <v>26</v>
      </c>
      <c r="Y14" s="22">
        <v>0</v>
      </c>
      <c r="Z14" s="52">
        <v>26</v>
      </c>
      <c r="AA14" s="21">
        <f t="shared" si="1"/>
        <v>107</v>
      </c>
      <c r="AB14" s="6">
        <f t="shared" si="10"/>
        <v>15</v>
      </c>
    </row>
    <row r="15" spans="1:28" ht="17.25" x14ac:dyDescent="0.3">
      <c r="A15" s="62" t="s">
        <v>8</v>
      </c>
      <c r="B15" s="22">
        <v>2093</v>
      </c>
      <c r="C15" s="7">
        <v>21702</v>
      </c>
      <c r="D15" s="43">
        <f t="shared" si="0"/>
        <v>9.6442724172887289</v>
      </c>
      <c r="E15" s="52">
        <f t="shared" si="2"/>
        <v>14</v>
      </c>
      <c r="F15" s="22">
        <v>49</v>
      </c>
      <c r="G15" s="7">
        <v>2093</v>
      </c>
      <c r="H15" s="7">
        <f t="shared" si="3"/>
        <v>2.3411371237458192</v>
      </c>
      <c r="I15" s="58">
        <v>12</v>
      </c>
      <c r="J15" s="22">
        <v>49</v>
      </c>
      <c r="K15" s="7">
        <v>21702</v>
      </c>
      <c r="L15" s="43">
        <f t="shared" si="4"/>
        <v>0.22578564187632474</v>
      </c>
      <c r="M15" s="58">
        <f t="shared" si="5"/>
        <v>10</v>
      </c>
      <c r="N15" s="22">
        <v>21</v>
      </c>
      <c r="O15" s="7">
        <v>21702</v>
      </c>
      <c r="P15" s="43">
        <f t="shared" si="6"/>
        <v>9.676527508985347E-2</v>
      </c>
      <c r="Q15" s="55">
        <f t="shared" si="7"/>
        <v>4</v>
      </c>
      <c r="R15" s="22">
        <v>21</v>
      </c>
      <c r="S15" s="7">
        <v>49</v>
      </c>
      <c r="T15" s="43">
        <f t="shared" si="8"/>
        <v>42.857142857142854</v>
      </c>
      <c r="U15" s="52">
        <f t="shared" si="9"/>
        <v>6</v>
      </c>
      <c r="V15" s="37">
        <v>21702</v>
      </c>
      <c r="W15" s="1">
        <v>0</v>
      </c>
      <c r="X15" s="52">
        <v>26</v>
      </c>
      <c r="Y15" s="22">
        <v>1</v>
      </c>
      <c r="Z15" s="52">
        <v>15</v>
      </c>
      <c r="AA15" s="21">
        <f t="shared" si="1"/>
        <v>87</v>
      </c>
      <c r="AB15" s="6">
        <f t="shared" si="10"/>
        <v>10</v>
      </c>
    </row>
    <row r="16" spans="1:28" ht="17.25" x14ac:dyDescent="0.3">
      <c r="A16" s="62" t="s">
        <v>9</v>
      </c>
      <c r="B16" s="22">
        <v>4355</v>
      </c>
      <c r="C16" s="7">
        <v>32867</v>
      </c>
      <c r="D16" s="43">
        <f t="shared" si="0"/>
        <v>13.250372714272673</v>
      </c>
      <c r="E16" s="52">
        <f t="shared" si="2"/>
        <v>4</v>
      </c>
      <c r="F16" s="22">
        <v>0</v>
      </c>
      <c r="G16" s="7">
        <v>4355</v>
      </c>
      <c r="H16" s="7">
        <f t="shared" si="3"/>
        <v>0</v>
      </c>
      <c r="I16" s="58">
        <v>26</v>
      </c>
      <c r="J16" s="22">
        <v>0</v>
      </c>
      <c r="K16" s="7">
        <v>32867</v>
      </c>
      <c r="L16" s="43">
        <f t="shared" si="4"/>
        <v>0</v>
      </c>
      <c r="M16" s="58">
        <v>26</v>
      </c>
      <c r="N16" s="22">
        <v>0</v>
      </c>
      <c r="O16" s="7">
        <v>32867</v>
      </c>
      <c r="P16" s="43">
        <f t="shared" si="6"/>
        <v>0</v>
      </c>
      <c r="Q16" s="55">
        <v>26</v>
      </c>
      <c r="R16" s="22">
        <v>0</v>
      </c>
      <c r="S16" s="7">
        <v>0</v>
      </c>
      <c r="T16" s="43">
        <v>0</v>
      </c>
      <c r="U16" s="52">
        <v>26</v>
      </c>
      <c r="V16" s="37">
        <v>32867</v>
      </c>
      <c r="W16" s="1">
        <v>0</v>
      </c>
      <c r="X16" s="52">
        <v>26</v>
      </c>
      <c r="Y16" s="22">
        <v>1</v>
      </c>
      <c r="Z16" s="52">
        <v>15</v>
      </c>
      <c r="AA16" s="21">
        <f t="shared" si="1"/>
        <v>149</v>
      </c>
      <c r="AB16" s="6">
        <f t="shared" si="10"/>
        <v>22</v>
      </c>
    </row>
    <row r="17" spans="1:28" ht="17.25" x14ac:dyDescent="0.3">
      <c r="A17" s="62" t="s">
        <v>10</v>
      </c>
      <c r="B17" s="22">
        <v>4530</v>
      </c>
      <c r="C17" s="7">
        <v>18058</v>
      </c>
      <c r="D17" s="43">
        <f t="shared" si="0"/>
        <v>25.085834533170893</v>
      </c>
      <c r="E17" s="35">
        <f t="shared" si="2"/>
        <v>1</v>
      </c>
      <c r="F17" s="22">
        <v>0</v>
      </c>
      <c r="G17" s="7">
        <v>4530</v>
      </c>
      <c r="H17" s="7">
        <f t="shared" si="3"/>
        <v>0</v>
      </c>
      <c r="I17" s="58">
        <v>26</v>
      </c>
      <c r="J17" s="22">
        <v>0</v>
      </c>
      <c r="K17" s="7">
        <v>18058</v>
      </c>
      <c r="L17" s="43">
        <f t="shared" si="4"/>
        <v>0</v>
      </c>
      <c r="M17" s="58">
        <v>26</v>
      </c>
      <c r="N17" s="22">
        <v>0</v>
      </c>
      <c r="O17" s="7">
        <v>18058</v>
      </c>
      <c r="P17" s="43">
        <f t="shared" si="6"/>
        <v>0</v>
      </c>
      <c r="Q17" s="55">
        <v>26</v>
      </c>
      <c r="R17" s="22">
        <v>0</v>
      </c>
      <c r="S17" s="7">
        <v>0</v>
      </c>
      <c r="T17" s="43">
        <v>0</v>
      </c>
      <c r="U17" s="52">
        <v>26</v>
      </c>
      <c r="V17" s="37">
        <v>18058</v>
      </c>
      <c r="W17" s="1">
        <v>0</v>
      </c>
      <c r="X17" s="52">
        <v>26</v>
      </c>
      <c r="Y17" s="22">
        <v>1</v>
      </c>
      <c r="Z17" s="52">
        <v>15</v>
      </c>
      <c r="AA17" s="21">
        <f t="shared" si="1"/>
        <v>146</v>
      </c>
      <c r="AB17" s="6">
        <v>21</v>
      </c>
    </row>
    <row r="18" spans="1:28" ht="17.25" x14ac:dyDescent="0.3">
      <c r="A18" s="62" t="s">
        <v>11</v>
      </c>
      <c r="B18" s="45">
        <v>2588</v>
      </c>
      <c r="C18" s="7">
        <v>23334</v>
      </c>
      <c r="D18" s="43">
        <f t="shared" si="0"/>
        <v>11.091111682523357</v>
      </c>
      <c r="E18" s="52">
        <f t="shared" si="2"/>
        <v>9</v>
      </c>
      <c r="F18" s="22">
        <v>0</v>
      </c>
      <c r="G18" s="8">
        <v>2588</v>
      </c>
      <c r="H18" s="7">
        <f t="shared" si="3"/>
        <v>0</v>
      </c>
      <c r="I18" s="58">
        <v>26</v>
      </c>
      <c r="J18" s="22">
        <v>0</v>
      </c>
      <c r="K18" s="7">
        <v>23334</v>
      </c>
      <c r="L18" s="43">
        <f t="shared" si="4"/>
        <v>0</v>
      </c>
      <c r="M18" s="58">
        <v>26</v>
      </c>
      <c r="N18" s="22">
        <v>0</v>
      </c>
      <c r="O18" s="7">
        <v>23334</v>
      </c>
      <c r="P18" s="43">
        <f t="shared" si="6"/>
        <v>0</v>
      </c>
      <c r="Q18" s="55">
        <v>26</v>
      </c>
      <c r="R18" s="22">
        <v>0</v>
      </c>
      <c r="S18" s="7">
        <v>0</v>
      </c>
      <c r="T18" s="43">
        <v>0</v>
      </c>
      <c r="U18" s="52">
        <v>26</v>
      </c>
      <c r="V18" s="37">
        <v>23334</v>
      </c>
      <c r="W18" s="1">
        <v>0</v>
      </c>
      <c r="X18" s="52">
        <v>26</v>
      </c>
      <c r="Y18" s="22">
        <v>1</v>
      </c>
      <c r="Z18" s="52">
        <v>15</v>
      </c>
      <c r="AA18" s="21">
        <f t="shared" si="1"/>
        <v>154</v>
      </c>
      <c r="AB18" s="6">
        <f t="shared" si="10"/>
        <v>23</v>
      </c>
    </row>
    <row r="19" spans="1:28" ht="17.25" x14ac:dyDescent="0.3">
      <c r="A19" s="62" t="s">
        <v>12</v>
      </c>
      <c r="B19" s="22">
        <v>985</v>
      </c>
      <c r="C19" s="7">
        <v>13088</v>
      </c>
      <c r="D19" s="43">
        <f t="shared" si="0"/>
        <v>7.5259779951100239</v>
      </c>
      <c r="E19" s="52">
        <f t="shared" si="2"/>
        <v>21</v>
      </c>
      <c r="F19" s="22">
        <v>120</v>
      </c>
      <c r="G19" s="7">
        <v>985</v>
      </c>
      <c r="H19" s="7">
        <f t="shared" si="3"/>
        <v>12.18274111675127</v>
      </c>
      <c r="I19" s="35">
        <v>2</v>
      </c>
      <c r="J19" s="22">
        <v>120</v>
      </c>
      <c r="K19" s="7">
        <v>13088</v>
      </c>
      <c r="L19" s="43">
        <f t="shared" si="4"/>
        <v>0.91687041564792182</v>
      </c>
      <c r="M19" s="35">
        <f t="shared" si="5"/>
        <v>3</v>
      </c>
      <c r="N19" s="22">
        <v>63</v>
      </c>
      <c r="O19" s="7">
        <v>13088</v>
      </c>
      <c r="P19" s="43">
        <f t="shared" si="6"/>
        <v>0.48135696821515889</v>
      </c>
      <c r="Q19" s="56">
        <f t="shared" si="7"/>
        <v>2</v>
      </c>
      <c r="R19" s="22">
        <v>63</v>
      </c>
      <c r="S19" s="7">
        <v>120</v>
      </c>
      <c r="T19" s="43">
        <f t="shared" si="8"/>
        <v>52.5</v>
      </c>
      <c r="U19" s="52">
        <f t="shared" si="9"/>
        <v>4</v>
      </c>
      <c r="V19" s="37">
        <v>13088</v>
      </c>
      <c r="W19" s="1">
        <v>1</v>
      </c>
      <c r="X19" s="52">
        <f t="shared" si="11"/>
        <v>2</v>
      </c>
      <c r="Y19" s="22">
        <v>1</v>
      </c>
      <c r="Z19" s="52">
        <v>15</v>
      </c>
      <c r="AA19" s="21">
        <f t="shared" si="1"/>
        <v>49</v>
      </c>
      <c r="AB19" s="5">
        <v>1</v>
      </c>
    </row>
    <row r="20" spans="1:28" ht="17.25" x14ac:dyDescent="0.3">
      <c r="A20" s="62" t="s">
        <v>40</v>
      </c>
      <c r="B20" s="45">
        <v>1356</v>
      </c>
      <c r="C20" s="7">
        <v>13429</v>
      </c>
      <c r="D20" s="43">
        <f t="shared" si="0"/>
        <v>10.097550078188993</v>
      </c>
      <c r="E20" s="52">
        <f t="shared" si="2"/>
        <v>13</v>
      </c>
      <c r="F20" s="22">
        <v>453</v>
      </c>
      <c r="G20" s="8">
        <v>1356</v>
      </c>
      <c r="H20" s="7">
        <f t="shared" si="3"/>
        <v>33.407079646017699</v>
      </c>
      <c r="I20" s="35">
        <v>1</v>
      </c>
      <c r="J20" s="22">
        <v>453</v>
      </c>
      <c r="K20" s="7">
        <v>13429</v>
      </c>
      <c r="L20" s="43">
        <f t="shared" si="4"/>
        <v>3.37329659691712</v>
      </c>
      <c r="M20" s="35">
        <f t="shared" si="5"/>
        <v>1</v>
      </c>
      <c r="N20" s="22">
        <v>111</v>
      </c>
      <c r="O20" s="7">
        <v>13429</v>
      </c>
      <c r="P20" s="43">
        <f t="shared" si="6"/>
        <v>0.8265693648075062</v>
      </c>
      <c r="Q20" s="56">
        <f t="shared" si="7"/>
        <v>1</v>
      </c>
      <c r="R20" s="22">
        <v>111</v>
      </c>
      <c r="S20" s="7">
        <v>453</v>
      </c>
      <c r="T20" s="43">
        <f t="shared" si="8"/>
        <v>24.503311258278146</v>
      </c>
      <c r="U20" s="52">
        <f t="shared" si="9"/>
        <v>10</v>
      </c>
      <c r="V20" s="37">
        <v>13429</v>
      </c>
      <c r="W20" s="1">
        <v>0</v>
      </c>
      <c r="X20" s="52">
        <v>26</v>
      </c>
      <c r="Y20" s="22">
        <v>2</v>
      </c>
      <c r="Z20" s="52">
        <v>7</v>
      </c>
      <c r="AA20" s="21">
        <f t="shared" si="1"/>
        <v>59</v>
      </c>
      <c r="AB20" s="6">
        <f t="shared" si="10"/>
        <v>5</v>
      </c>
    </row>
    <row r="21" spans="1:28" ht="17.25" x14ac:dyDescent="0.3">
      <c r="A21" s="62" t="s">
        <v>13</v>
      </c>
      <c r="B21" s="22">
        <v>2404</v>
      </c>
      <c r="C21" s="7">
        <v>20702</v>
      </c>
      <c r="D21" s="43">
        <f t="shared" si="0"/>
        <v>11.612404598589508</v>
      </c>
      <c r="E21" s="52">
        <f t="shared" si="2"/>
        <v>8</v>
      </c>
      <c r="F21" s="22">
        <v>10</v>
      </c>
      <c r="G21" s="7">
        <v>2404</v>
      </c>
      <c r="H21" s="7">
        <f t="shared" si="3"/>
        <v>0.41597337770382692</v>
      </c>
      <c r="I21" s="58">
        <v>17</v>
      </c>
      <c r="J21" s="22">
        <v>10</v>
      </c>
      <c r="K21" s="7">
        <v>20702</v>
      </c>
      <c r="L21" s="43">
        <f t="shared" si="4"/>
        <v>4.8304511641387306E-2</v>
      </c>
      <c r="M21" s="58">
        <f t="shared" si="5"/>
        <v>16</v>
      </c>
      <c r="N21" s="22">
        <v>3</v>
      </c>
      <c r="O21" s="7">
        <v>20702</v>
      </c>
      <c r="P21" s="43">
        <f t="shared" si="6"/>
        <v>1.4491353492416191E-2</v>
      </c>
      <c r="Q21" s="55">
        <f t="shared" si="7"/>
        <v>15</v>
      </c>
      <c r="R21" s="22">
        <v>3</v>
      </c>
      <c r="S21" s="7">
        <v>10</v>
      </c>
      <c r="T21" s="43">
        <f t="shared" si="8"/>
        <v>30</v>
      </c>
      <c r="U21" s="52">
        <f t="shared" si="9"/>
        <v>9</v>
      </c>
      <c r="V21" s="37">
        <v>20702</v>
      </c>
      <c r="W21" s="1">
        <v>0</v>
      </c>
      <c r="X21" s="52">
        <v>26</v>
      </c>
      <c r="Y21" s="22">
        <v>2</v>
      </c>
      <c r="Z21" s="52">
        <v>7</v>
      </c>
      <c r="AA21" s="21">
        <f t="shared" si="1"/>
        <v>98</v>
      </c>
      <c r="AB21" s="6">
        <f t="shared" si="10"/>
        <v>13</v>
      </c>
    </row>
    <row r="22" spans="1:28" ht="17.25" x14ac:dyDescent="0.3">
      <c r="A22" s="62" t="s">
        <v>14</v>
      </c>
      <c r="B22" s="22">
        <v>2287</v>
      </c>
      <c r="C22" s="7">
        <v>30413</v>
      </c>
      <c r="D22" s="43">
        <f t="shared" si="0"/>
        <v>7.519810607306086</v>
      </c>
      <c r="E22" s="52">
        <f t="shared" si="2"/>
        <v>22</v>
      </c>
      <c r="F22" s="22">
        <v>54</v>
      </c>
      <c r="G22" s="7">
        <v>2287</v>
      </c>
      <c r="H22" s="7">
        <f t="shared" si="3"/>
        <v>2.3611718408395275</v>
      </c>
      <c r="I22" s="58">
        <v>11</v>
      </c>
      <c r="J22" s="22">
        <v>54</v>
      </c>
      <c r="K22" s="7">
        <v>30413</v>
      </c>
      <c r="L22" s="43">
        <f t="shared" si="4"/>
        <v>0.17755565054417519</v>
      </c>
      <c r="M22" s="58">
        <f t="shared" si="5"/>
        <v>11</v>
      </c>
      <c r="N22" s="22">
        <v>1</v>
      </c>
      <c r="O22" s="7">
        <v>30413</v>
      </c>
      <c r="P22" s="43">
        <f t="shared" si="6"/>
        <v>3.2880676026699109E-3</v>
      </c>
      <c r="Q22" s="55">
        <f t="shared" si="7"/>
        <v>16</v>
      </c>
      <c r="R22" s="22">
        <v>1</v>
      </c>
      <c r="S22" s="7">
        <v>54</v>
      </c>
      <c r="T22" s="43">
        <f t="shared" si="8"/>
        <v>1.8518518518518516</v>
      </c>
      <c r="U22" s="52">
        <f t="shared" si="9"/>
        <v>16</v>
      </c>
      <c r="V22" s="37">
        <v>30413</v>
      </c>
      <c r="W22" s="1">
        <v>1</v>
      </c>
      <c r="X22" s="52">
        <f t="shared" si="11"/>
        <v>2</v>
      </c>
      <c r="Y22" s="22">
        <v>1</v>
      </c>
      <c r="Z22" s="52">
        <v>15</v>
      </c>
      <c r="AA22" s="21">
        <f t="shared" si="1"/>
        <v>93</v>
      </c>
      <c r="AB22" s="6">
        <f t="shared" si="10"/>
        <v>12</v>
      </c>
    </row>
    <row r="23" spans="1:28" ht="17.25" x14ac:dyDescent="0.3">
      <c r="A23" s="62" t="s">
        <v>15</v>
      </c>
      <c r="B23" s="22">
        <v>1053</v>
      </c>
      <c r="C23" s="7">
        <v>11901</v>
      </c>
      <c r="D23" s="43">
        <f t="shared" si="0"/>
        <v>8.8479959667254864</v>
      </c>
      <c r="E23" s="52">
        <f t="shared" si="2"/>
        <v>15</v>
      </c>
      <c r="F23" s="22">
        <v>0</v>
      </c>
      <c r="G23" s="7">
        <v>1012</v>
      </c>
      <c r="H23" s="7">
        <f t="shared" si="3"/>
        <v>0</v>
      </c>
      <c r="I23" s="58">
        <v>26</v>
      </c>
      <c r="J23" s="22">
        <v>0</v>
      </c>
      <c r="K23" s="7">
        <v>11901</v>
      </c>
      <c r="L23" s="43">
        <f t="shared" si="4"/>
        <v>0</v>
      </c>
      <c r="M23" s="58">
        <v>26</v>
      </c>
      <c r="N23" s="22">
        <v>0</v>
      </c>
      <c r="O23" s="7">
        <v>11901</v>
      </c>
      <c r="P23" s="43">
        <f t="shared" si="6"/>
        <v>0</v>
      </c>
      <c r="Q23" s="55">
        <v>26</v>
      </c>
      <c r="R23" s="22">
        <v>0</v>
      </c>
      <c r="S23" s="7">
        <v>0</v>
      </c>
      <c r="T23" s="43">
        <v>0</v>
      </c>
      <c r="U23" s="52">
        <v>26</v>
      </c>
      <c r="V23" s="37">
        <v>11901</v>
      </c>
      <c r="W23" s="1">
        <v>1</v>
      </c>
      <c r="X23" s="52">
        <f t="shared" si="11"/>
        <v>2</v>
      </c>
      <c r="Y23" s="22">
        <v>4</v>
      </c>
      <c r="Z23" s="52">
        <v>6</v>
      </c>
      <c r="AA23" s="21">
        <f t="shared" si="1"/>
        <v>127</v>
      </c>
      <c r="AB23" s="6">
        <f t="shared" si="10"/>
        <v>20</v>
      </c>
    </row>
    <row r="24" spans="1:28" ht="17.25" x14ac:dyDescent="0.3">
      <c r="A24" s="62" t="s">
        <v>16</v>
      </c>
      <c r="B24" s="22">
        <v>1322</v>
      </c>
      <c r="C24" s="7">
        <v>21242</v>
      </c>
      <c r="D24" s="43">
        <f t="shared" si="0"/>
        <v>6.2235194426136893</v>
      </c>
      <c r="E24" s="52">
        <f t="shared" si="2"/>
        <v>24</v>
      </c>
      <c r="F24" s="22">
        <v>77</v>
      </c>
      <c r="G24" s="7">
        <v>1322</v>
      </c>
      <c r="H24" s="7">
        <f t="shared" si="3"/>
        <v>5.8245083207261725</v>
      </c>
      <c r="I24" s="58">
        <v>6</v>
      </c>
      <c r="J24" s="22">
        <v>77</v>
      </c>
      <c r="K24" s="7">
        <v>21242</v>
      </c>
      <c r="L24" s="43">
        <f t="shared" si="4"/>
        <v>0.36248940777704547</v>
      </c>
      <c r="M24" s="58">
        <f t="shared" si="5"/>
        <v>7</v>
      </c>
      <c r="N24" s="22">
        <v>0</v>
      </c>
      <c r="O24" s="7">
        <v>21242</v>
      </c>
      <c r="P24" s="43">
        <f t="shared" si="6"/>
        <v>0</v>
      </c>
      <c r="Q24" s="55">
        <v>26</v>
      </c>
      <c r="R24" s="22">
        <v>0</v>
      </c>
      <c r="S24" s="7">
        <v>77</v>
      </c>
      <c r="T24" s="43">
        <f t="shared" si="8"/>
        <v>0</v>
      </c>
      <c r="U24" s="52">
        <v>26</v>
      </c>
      <c r="V24" s="37">
        <v>21242</v>
      </c>
      <c r="W24" s="1">
        <v>0</v>
      </c>
      <c r="X24" s="52">
        <v>26</v>
      </c>
      <c r="Y24" s="22">
        <v>2</v>
      </c>
      <c r="Z24" s="52">
        <v>7</v>
      </c>
      <c r="AA24" s="21">
        <f t="shared" si="1"/>
        <v>122</v>
      </c>
      <c r="AB24" s="6">
        <f t="shared" si="10"/>
        <v>19</v>
      </c>
    </row>
    <row r="25" spans="1:28" ht="17.25" x14ac:dyDescent="0.3">
      <c r="A25" s="62" t="s">
        <v>17</v>
      </c>
      <c r="B25" s="22">
        <v>2313</v>
      </c>
      <c r="C25" s="7">
        <v>33225</v>
      </c>
      <c r="D25" s="43">
        <f t="shared" si="0"/>
        <v>6.9616252821670432</v>
      </c>
      <c r="E25" s="52">
        <f t="shared" si="2"/>
        <v>23</v>
      </c>
      <c r="F25" s="22">
        <v>49</v>
      </c>
      <c r="G25" s="7">
        <v>2234</v>
      </c>
      <c r="H25" s="7">
        <f t="shared" si="3"/>
        <v>2.1933751119068932</v>
      </c>
      <c r="I25" s="58">
        <v>13</v>
      </c>
      <c r="J25" s="22">
        <v>49</v>
      </c>
      <c r="K25" s="7">
        <v>33225</v>
      </c>
      <c r="L25" s="43">
        <f t="shared" si="4"/>
        <v>0.14747930775018811</v>
      </c>
      <c r="M25" s="58">
        <f t="shared" si="5"/>
        <v>14</v>
      </c>
      <c r="N25" s="22">
        <v>7</v>
      </c>
      <c r="O25" s="7">
        <v>33225</v>
      </c>
      <c r="P25" s="43">
        <f t="shared" si="6"/>
        <v>2.1068472535741158E-2</v>
      </c>
      <c r="Q25" s="55">
        <f t="shared" si="7"/>
        <v>11</v>
      </c>
      <c r="R25" s="22">
        <v>7</v>
      </c>
      <c r="S25" s="7">
        <v>49</v>
      </c>
      <c r="T25" s="43">
        <f t="shared" si="8"/>
        <v>14.285714285714285</v>
      </c>
      <c r="U25" s="52">
        <f t="shared" si="9"/>
        <v>11</v>
      </c>
      <c r="V25" s="37">
        <v>33225</v>
      </c>
      <c r="W25" s="1">
        <v>0</v>
      </c>
      <c r="X25" s="52">
        <v>26</v>
      </c>
      <c r="Y25" s="22">
        <v>1</v>
      </c>
      <c r="Z25" s="52">
        <v>15</v>
      </c>
      <c r="AA25" s="21">
        <f t="shared" si="1"/>
        <v>113</v>
      </c>
      <c r="AB25" s="6">
        <f t="shared" si="10"/>
        <v>17</v>
      </c>
    </row>
    <row r="26" spans="1:28" ht="17.25" x14ac:dyDescent="0.3">
      <c r="A26" s="62" t="s">
        <v>18</v>
      </c>
      <c r="B26" s="22">
        <v>6112</v>
      </c>
      <c r="C26" s="7">
        <v>57619</v>
      </c>
      <c r="D26" s="43">
        <f t="shared" si="0"/>
        <v>10.607612072406672</v>
      </c>
      <c r="E26" s="52">
        <f t="shared" si="2"/>
        <v>11</v>
      </c>
      <c r="F26" s="22">
        <v>85</v>
      </c>
      <c r="G26" s="7">
        <v>6112</v>
      </c>
      <c r="H26" s="7">
        <f t="shared" si="3"/>
        <v>1.3907068062827226</v>
      </c>
      <c r="I26" s="58">
        <v>14</v>
      </c>
      <c r="J26" s="22">
        <v>85</v>
      </c>
      <c r="K26" s="7">
        <v>57619</v>
      </c>
      <c r="L26" s="43">
        <f t="shared" si="4"/>
        <v>0.14752078307502733</v>
      </c>
      <c r="M26" s="58">
        <f t="shared" si="5"/>
        <v>13</v>
      </c>
      <c r="N26" s="22">
        <v>9</v>
      </c>
      <c r="O26" s="7">
        <v>57619</v>
      </c>
      <c r="P26" s="43">
        <f t="shared" si="6"/>
        <v>1.5619847619708775E-2</v>
      </c>
      <c r="Q26" s="55">
        <f t="shared" si="7"/>
        <v>14</v>
      </c>
      <c r="R26" s="22">
        <v>9</v>
      </c>
      <c r="S26" s="7">
        <v>85</v>
      </c>
      <c r="T26" s="43">
        <f t="shared" si="8"/>
        <v>10.588235294117647</v>
      </c>
      <c r="U26" s="52">
        <f t="shared" si="9"/>
        <v>14</v>
      </c>
      <c r="V26" s="37">
        <v>57619</v>
      </c>
      <c r="W26" s="1">
        <v>1</v>
      </c>
      <c r="X26" s="52">
        <f t="shared" si="11"/>
        <v>2</v>
      </c>
      <c r="Y26" s="22">
        <v>2</v>
      </c>
      <c r="Z26" s="52">
        <v>7</v>
      </c>
      <c r="AA26" s="21">
        <f t="shared" si="1"/>
        <v>75</v>
      </c>
      <c r="AB26" s="6">
        <f t="shared" si="10"/>
        <v>8</v>
      </c>
    </row>
    <row r="27" spans="1:28" ht="17.25" x14ac:dyDescent="0.3">
      <c r="A27" s="62" t="s">
        <v>19</v>
      </c>
      <c r="B27" s="22">
        <v>875</v>
      </c>
      <c r="C27" s="7">
        <v>11555</v>
      </c>
      <c r="D27" s="43">
        <f t="shared" si="0"/>
        <v>7.5724794461272174</v>
      </c>
      <c r="E27" s="52">
        <f t="shared" si="2"/>
        <v>20</v>
      </c>
      <c r="F27" s="22">
        <v>0</v>
      </c>
      <c r="G27" s="7">
        <v>875</v>
      </c>
      <c r="H27" s="7">
        <f t="shared" si="3"/>
        <v>0</v>
      </c>
      <c r="I27" s="58">
        <v>26</v>
      </c>
      <c r="J27" s="22">
        <v>0</v>
      </c>
      <c r="K27" s="7">
        <v>11555</v>
      </c>
      <c r="L27" s="43">
        <f t="shared" si="4"/>
        <v>0</v>
      </c>
      <c r="M27" s="58">
        <v>26</v>
      </c>
      <c r="N27" s="22">
        <v>0</v>
      </c>
      <c r="O27" s="7">
        <v>11555</v>
      </c>
      <c r="P27" s="43">
        <f t="shared" si="6"/>
        <v>0</v>
      </c>
      <c r="Q27" s="55">
        <v>26</v>
      </c>
      <c r="R27" s="22">
        <v>0</v>
      </c>
      <c r="S27" s="7">
        <v>0</v>
      </c>
      <c r="T27" s="43">
        <v>0</v>
      </c>
      <c r="U27" s="52">
        <v>26</v>
      </c>
      <c r="V27" s="37">
        <v>11555</v>
      </c>
      <c r="W27" s="1">
        <v>0</v>
      </c>
      <c r="X27" s="52">
        <v>26</v>
      </c>
      <c r="Y27" s="22">
        <v>2</v>
      </c>
      <c r="Z27" s="52">
        <v>7</v>
      </c>
      <c r="AA27" s="21">
        <f t="shared" si="1"/>
        <v>157</v>
      </c>
      <c r="AB27" s="6">
        <f t="shared" si="10"/>
        <v>24</v>
      </c>
    </row>
    <row r="28" spans="1:28" ht="17.25" x14ac:dyDescent="0.3">
      <c r="A28" s="62" t="s">
        <v>20</v>
      </c>
      <c r="B28" s="45">
        <v>435</v>
      </c>
      <c r="C28" s="7">
        <v>8539</v>
      </c>
      <c r="D28" s="43">
        <f t="shared" si="0"/>
        <v>5.0942733341140647</v>
      </c>
      <c r="E28" s="52">
        <f t="shared" si="2"/>
        <v>26</v>
      </c>
      <c r="F28" s="22">
        <v>0</v>
      </c>
      <c r="G28" s="8">
        <v>435</v>
      </c>
      <c r="H28" s="7">
        <f t="shared" si="3"/>
        <v>0</v>
      </c>
      <c r="I28" s="58">
        <v>26</v>
      </c>
      <c r="J28" s="22">
        <v>0</v>
      </c>
      <c r="K28" s="7">
        <v>8539</v>
      </c>
      <c r="L28" s="43">
        <f t="shared" si="4"/>
        <v>0</v>
      </c>
      <c r="M28" s="58">
        <v>26</v>
      </c>
      <c r="N28" s="22">
        <v>0</v>
      </c>
      <c r="O28" s="7">
        <v>8539</v>
      </c>
      <c r="P28" s="43">
        <f t="shared" si="6"/>
        <v>0</v>
      </c>
      <c r="Q28" s="55">
        <v>26</v>
      </c>
      <c r="R28" s="22">
        <v>0</v>
      </c>
      <c r="S28" s="7">
        <v>0</v>
      </c>
      <c r="T28" s="43">
        <v>0</v>
      </c>
      <c r="U28" s="52">
        <v>26</v>
      </c>
      <c r="V28" s="37">
        <v>8539</v>
      </c>
      <c r="W28" s="1">
        <v>1</v>
      </c>
      <c r="X28" s="52">
        <f t="shared" si="11"/>
        <v>2</v>
      </c>
      <c r="Y28" s="22">
        <v>0</v>
      </c>
      <c r="Z28" s="52">
        <v>26</v>
      </c>
      <c r="AA28" s="21">
        <f t="shared" si="1"/>
        <v>158</v>
      </c>
      <c r="AB28" s="6">
        <f t="shared" si="10"/>
        <v>25</v>
      </c>
    </row>
    <row r="29" spans="1:28" ht="17.25" x14ac:dyDescent="0.3">
      <c r="A29" s="62" t="s">
        <v>21</v>
      </c>
      <c r="B29" s="45">
        <v>2124</v>
      </c>
      <c r="C29" s="7">
        <v>24171</v>
      </c>
      <c r="D29" s="43">
        <f t="shared" si="0"/>
        <v>8.7873898473377192</v>
      </c>
      <c r="E29" s="52">
        <f t="shared" si="2"/>
        <v>16</v>
      </c>
      <c r="F29" s="22">
        <v>9</v>
      </c>
      <c r="G29" s="8">
        <v>2124</v>
      </c>
      <c r="H29" s="7">
        <f t="shared" si="3"/>
        <v>0.42372881355932202</v>
      </c>
      <c r="I29" s="58">
        <v>18</v>
      </c>
      <c r="J29" s="22">
        <v>9</v>
      </c>
      <c r="K29" s="7">
        <v>24171</v>
      </c>
      <c r="L29" s="43">
        <f t="shared" si="4"/>
        <v>3.7234702742956434E-2</v>
      </c>
      <c r="M29" s="58">
        <f t="shared" si="5"/>
        <v>17</v>
      </c>
      <c r="N29" s="22">
        <v>5</v>
      </c>
      <c r="O29" s="7">
        <v>24171</v>
      </c>
      <c r="P29" s="43">
        <f t="shared" si="6"/>
        <v>2.0685945968309132E-2</v>
      </c>
      <c r="Q29" s="55">
        <f t="shared" si="7"/>
        <v>12</v>
      </c>
      <c r="R29" s="22">
        <v>5</v>
      </c>
      <c r="S29" s="7">
        <v>9</v>
      </c>
      <c r="T29" s="43">
        <f t="shared" si="8"/>
        <v>55.555555555555557</v>
      </c>
      <c r="U29" s="35">
        <f t="shared" si="9"/>
        <v>3</v>
      </c>
      <c r="V29" s="37">
        <v>24171</v>
      </c>
      <c r="W29" s="1">
        <v>0</v>
      </c>
      <c r="X29" s="52">
        <v>26</v>
      </c>
      <c r="Y29" s="22">
        <v>0</v>
      </c>
      <c r="Z29" s="52">
        <v>26</v>
      </c>
      <c r="AA29" s="21">
        <f t="shared" si="1"/>
        <v>118</v>
      </c>
      <c r="AB29" s="6">
        <f t="shared" si="10"/>
        <v>18</v>
      </c>
    </row>
    <row r="30" spans="1:28" ht="17.25" x14ac:dyDescent="0.3">
      <c r="A30" s="62" t="s">
        <v>22</v>
      </c>
      <c r="B30" s="22">
        <v>3339</v>
      </c>
      <c r="C30" s="7">
        <v>16087</v>
      </c>
      <c r="D30" s="43">
        <f t="shared" si="0"/>
        <v>20.755889848946353</v>
      </c>
      <c r="E30" s="35">
        <f t="shared" si="2"/>
        <v>2</v>
      </c>
      <c r="F30" s="22">
        <v>310</v>
      </c>
      <c r="G30" s="7">
        <v>3310</v>
      </c>
      <c r="H30" s="7">
        <f t="shared" si="3"/>
        <v>9.3655589123867067</v>
      </c>
      <c r="I30" s="35">
        <v>3</v>
      </c>
      <c r="J30" s="22">
        <v>310</v>
      </c>
      <c r="K30" s="7">
        <v>16087</v>
      </c>
      <c r="L30" s="43">
        <f t="shared" si="4"/>
        <v>1.9270218188599488</v>
      </c>
      <c r="M30" s="35">
        <f t="shared" si="5"/>
        <v>2</v>
      </c>
      <c r="N30" s="22">
        <v>43</v>
      </c>
      <c r="O30" s="7">
        <v>16087</v>
      </c>
      <c r="P30" s="43">
        <f t="shared" si="6"/>
        <v>0.26729657487412195</v>
      </c>
      <c r="Q30" s="56">
        <f t="shared" si="7"/>
        <v>3</v>
      </c>
      <c r="R30" s="22">
        <v>43</v>
      </c>
      <c r="S30" s="7">
        <v>310</v>
      </c>
      <c r="T30" s="43">
        <f t="shared" si="8"/>
        <v>13.870967741935484</v>
      </c>
      <c r="U30" s="52">
        <f t="shared" si="9"/>
        <v>12</v>
      </c>
      <c r="V30" s="37">
        <v>16087</v>
      </c>
      <c r="W30" s="1">
        <v>0</v>
      </c>
      <c r="X30" s="52">
        <v>26</v>
      </c>
      <c r="Y30" s="22">
        <v>7</v>
      </c>
      <c r="Z30" s="35">
        <v>3</v>
      </c>
      <c r="AA30" s="21">
        <f t="shared" si="1"/>
        <v>51</v>
      </c>
      <c r="AB30" s="5">
        <f t="shared" si="10"/>
        <v>2</v>
      </c>
    </row>
    <row r="31" spans="1:28" ht="18" thickBot="1" x14ac:dyDescent="0.35">
      <c r="A31" s="62" t="s">
        <v>23</v>
      </c>
      <c r="B31" s="77">
        <v>1631</v>
      </c>
      <c r="C31" s="41">
        <v>13681</v>
      </c>
      <c r="D31" s="46">
        <f t="shared" si="0"/>
        <v>11.921643154740151</v>
      </c>
      <c r="E31" s="53">
        <f t="shared" si="2"/>
        <v>7</v>
      </c>
      <c r="F31" s="77">
        <v>0</v>
      </c>
      <c r="G31" s="41">
        <v>1548</v>
      </c>
      <c r="H31" s="41">
        <f t="shared" si="3"/>
        <v>0</v>
      </c>
      <c r="I31" s="59">
        <v>26</v>
      </c>
      <c r="J31" s="23">
        <v>0</v>
      </c>
      <c r="K31" s="41">
        <v>13681</v>
      </c>
      <c r="L31" s="46">
        <f t="shared" si="4"/>
        <v>0</v>
      </c>
      <c r="M31" s="59">
        <v>26</v>
      </c>
      <c r="N31" s="77">
        <v>0</v>
      </c>
      <c r="O31" s="41">
        <v>13681</v>
      </c>
      <c r="P31" s="46">
        <f t="shared" si="6"/>
        <v>0</v>
      </c>
      <c r="Q31" s="57">
        <v>26</v>
      </c>
      <c r="R31" s="77">
        <v>0</v>
      </c>
      <c r="S31" s="81">
        <v>0</v>
      </c>
      <c r="T31" s="82">
        <v>0</v>
      </c>
      <c r="U31" s="53">
        <v>26</v>
      </c>
      <c r="V31" s="38">
        <v>13681</v>
      </c>
      <c r="W31" s="78">
        <v>0</v>
      </c>
      <c r="X31" s="52">
        <v>26</v>
      </c>
      <c r="Y31" s="77">
        <v>0</v>
      </c>
      <c r="Z31" s="52">
        <v>26</v>
      </c>
      <c r="AA31" s="21">
        <f t="shared" si="1"/>
        <v>163</v>
      </c>
      <c r="AB31" s="6">
        <f t="shared" si="10"/>
        <v>26</v>
      </c>
    </row>
    <row r="32" spans="1:28" ht="15.75" x14ac:dyDescent="0.25">
      <c r="A32" s="83" t="s">
        <v>46</v>
      </c>
      <c r="B32" s="84">
        <v>117918</v>
      </c>
      <c r="F32" s="84">
        <v>3429</v>
      </c>
      <c r="N32" s="84">
        <v>542</v>
      </c>
      <c r="R32" s="80">
        <v>542</v>
      </c>
      <c r="S32" s="80">
        <v>3429</v>
      </c>
      <c r="T32" s="84">
        <v>15.8</v>
      </c>
      <c r="W32" s="79">
        <v>12</v>
      </c>
      <c r="Y32" s="80">
        <v>69</v>
      </c>
    </row>
    <row r="33" spans="1:10" x14ac:dyDescent="0.25">
      <c r="A33" s="64"/>
      <c r="B33" s="64"/>
      <c r="C33" s="64"/>
    </row>
    <row r="34" spans="1:10" x14ac:dyDescent="0.25">
      <c r="A34" s="63" t="s">
        <v>45</v>
      </c>
      <c r="B34" s="63"/>
      <c r="C34" s="63"/>
      <c r="D34" s="63"/>
      <c r="E34" s="63"/>
      <c r="F34" s="63"/>
      <c r="G34" s="63"/>
      <c r="H34" s="63"/>
      <c r="I34" s="63"/>
      <c r="J34" s="63"/>
    </row>
    <row r="39" spans="1:10" x14ac:dyDescent="0.25">
      <c r="A39" s="2"/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25">
      <c r="A40" s="2"/>
      <c r="B40" s="39"/>
      <c r="C40" s="39"/>
      <c r="D40" s="39"/>
      <c r="E40" s="39"/>
      <c r="F40" s="39"/>
      <c r="G40" s="39"/>
      <c r="H40" s="39"/>
      <c r="I40" s="39"/>
      <c r="J40" s="39"/>
    </row>
    <row r="41" spans="1:10" x14ac:dyDescent="0.25">
      <c r="A41" s="2"/>
      <c r="B41" s="39"/>
      <c r="C41" s="39"/>
      <c r="D41" s="39"/>
      <c r="E41" s="39"/>
      <c r="F41" s="39"/>
      <c r="G41" s="39"/>
      <c r="H41" s="39"/>
      <c r="I41" s="39"/>
      <c r="J41" s="39"/>
    </row>
    <row r="42" spans="1:10" x14ac:dyDescent="0.25">
      <c r="A42" s="2"/>
      <c r="B42" s="39"/>
      <c r="C42" s="39"/>
      <c r="D42" s="39"/>
      <c r="E42" s="39"/>
      <c r="F42" s="39"/>
      <c r="G42" s="39"/>
      <c r="H42" s="39"/>
      <c r="I42" s="39"/>
      <c r="J42" s="39"/>
    </row>
  </sheetData>
  <mergeCells count="12">
    <mergeCell ref="A33:C33"/>
    <mergeCell ref="A2:AB2"/>
    <mergeCell ref="AA4:AA5"/>
    <mergeCell ref="AB4:AB5"/>
    <mergeCell ref="A4:A5"/>
    <mergeCell ref="B4:E4"/>
    <mergeCell ref="F4:I4"/>
    <mergeCell ref="J4:M4"/>
    <mergeCell ref="N4:Q4"/>
    <mergeCell ref="R4:U4"/>
    <mergeCell ref="V4:X4"/>
    <mergeCell ref="Y4:Z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A49" sqref="A49"/>
    </sheetView>
  </sheetViews>
  <sheetFormatPr defaultRowHeight="15" x14ac:dyDescent="0.25"/>
  <cols>
    <col min="1" max="1" width="21.7109375" customWidth="1"/>
    <col min="7" max="7" width="28.7109375" customWidth="1"/>
    <col min="8" max="8" width="13.28515625" customWidth="1"/>
  </cols>
  <sheetData>
    <row r="1" spans="1:11" x14ac:dyDescent="0.25">
      <c r="A1" s="25" t="s">
        <v>9</v>
      </c>
      <c r="B1" s="26">
        <v>0</v>
      </c>
      <c r="C1" s="27">
        <v>4218</v>
      </c>
      <c r="D1" s="27">
        <f t="shared" ref="D1:D24" si="0">B1/C1*100</f>
        <v>0</v>
      </c>
      <c r="G1" s="70"/>
      <c r="H1" s="74" t="s">
        <v>24</v>
      </c>
      <c r="I1" s="75"/>
      <c r="J1" s="75"/>
      <c r="K1" s="76"/>
    </row>
    <row r="2" spans="1:11" ht="24" x14ac:dyDescent="0.25">
      <c r="A2" s="25" t="s">
        <v>10</v>
      </c>
      <c r="B2" s="26">
        <v>0</v>
      </c>
      <c r="C2" s="27">
        <v>4530</v>
      </c>
      <c r="D2" s="27">
        <f t="shared" si="0"/>
        <v>0</v>
      </c>
      <c r="G2" s="70"/>
      <c r="H2" s="14" t="s">
        <v>39</v>
      </c>
      <c r="I2" s="11" t="s">
        <v>36</v>
      </c>
      <c r="J2" s="9" t="s">
        <v>31</v>
      </c>
      <c r="K2" s="15" t="s">
        <v>33</v>
      </c>
    </row>
    <row r="3" spans="1:11" x14ac:dyDescent="0.25">
      <c r="A3" s="25" t="s">
        <v>11</v>
      </c>
      <c r="B3" s="26">
        <v>0</v>
      </c>
      <c r="C3" s="28">
        <v>2420</v>
      </c>
      <c r="D3" s="27">
        <f t="shared" si="0"/>
        <v>0</v>
      </c>
      <c r="G3" s="13" t="s">
        <v>10</v>
      </c>
      <c r="H3" s="16">
        <v>4530</v>
      </c>
      <c r="I3" s="10">
        <v>18058</v>
      </c>
      <c r="J3" s="12">
        <f t="shared" ref="J3:J28" si="1">H3/I3*100</f>
        <v>25.085834533170893</v>
      </c>
      <c r="K3" s="17">
        <v>1</v>
      </c>
    </row>
    <row r="4" spans="1:11" x14ac:dyDescent="0.25">
      <c r="A4" s="25" t="s">
        <v>15</v>
      </c>
      <c r="B4" s="26">
        <v>0</v>
      </c>
      <c r="C4" s="27">
        <v>1012</v>
      </c>
      <c r="D4" s="27">
        <f t="shared" si="0"/>
        <v>0</v>
      </c>
      <c r="G4" s="13" t="s">
        <v>22</v>
      </c>
      <c r="H4" s="16">
        <v>3310</v>
      </c>
      <c r="I4" s="10">
        <v>16087</v>
      </c>
      <c r="J4" s="12">
        <f t="shared" si="1"/>
        <v>20.575620065891716</v>
      </c>
      <c r="K4" s="17">
        <v>2</v>
      </c>
    </row>
    <row r="5" spans="1:11" x14ac:dyDescent="0.25">
      <c r="A5" s="25" t="s">
        <v>19</v>
      </c>
      <c r="B5" s="26">
        <v>0</v>
      </c>
      <c r="C5" s="27">
        <v>875</v>
      </c>
      <c r="D5" s="27">
        <f t="shared" si="0"/>
        <v>0</v>
      </c>
      <c r="G5" s="13" t="s">
        <v>1</v>
      </c>
      <c r="H5" s="18">
        <v>2090</v>
      </c>
      <c r="I5" s="10">
        <v>14575</v>
      </c>
      <c r="J5" s="12">
        <f t="shared" si="1"/>
        <v>14.339622641509434</v>
      </c>
      <c r="K5" s="17">
        <v>3</v>
      </c>
    </row>
    <row r="6" spans="1:11" x14ac:dyDescent="0.25">
      <c r="A6" s="25" t="s">
        <v>23</v>
      </c>
      <c r="B6" s="26">
        <v>0</v>
      </c>
      <c r="C6" s="27">
        <v>1548</v>
      </c>
      <c r="D6" s="27">
        <f t="shared" si="0"/>
        <v>0</v>
      </c>
      <c r="G6" s="13" t="s">
        <v>3</v>
      </c>
      <c r="H6" s="16">
        <v>3921</v>
      </c>
      <c r="I6" s="10">
        <v>29729</v>
      </c>
      <c r="J6" s="12">
        <f t="shared" si="1"/>
        <v>13.189141915301558</v>
      </c>
      <c r="K6" s="17">
        <v>4</v>
      </c>
    </row>
    <row r="7" spans="1:11" s="29" customFormat="1" x14ac:dyDescent="0.25">
      <c r="A7" s="25" t="s">
        <v>1</v>
      </c>
      <c r="B7" s="26">
        <v>4</v>
      </c>
      <c r="C7" s="28">
        <v>2090</v>
      </c>
      <c r="D7" s="27">
        <f t="shared" si="0"/>
        <v>0.19138755980861244</v>
      </c>
      <c r="G7" s="13" t="s">
        <v>5</v>
      </c>
      <c r="H7" s="16">
        <v>5436</v>
      </c>
      <c r="I7" s="10">
        <v>41594</v>
      </c>
      <c r="J7" s="12">
        <f t="shared" si="1"/>
        <v>13.069192672020002</v>
      </c>
      <c r="K7" s="17">
        <v>5</v>
      </c>
    </row>
    <row r="8" spans="1:11" x14ac:dyDescent="0.25">
      <c r="A8" s="13" t="s">
        <v>21</v>
      </c>
      <c r="B8" s="22">
        <v>9</v>
      </c>
      <c r="C8" s="8">
        <v>2124</v>
      </c>
      <c r="D8" s="1">
        <f t="shared" si="0"/>
        <v>0.42372881355932202</v>
      </c>
      <c r="G8" s="13" t="s">
        <v>9</v>
      </c>
      <c r="H8" s="16">
        <v>4218</v>
      </c>
      <c r="I8" s="10">
        <v>32867</v>
      </c>
      <c r="J8" s="12">
        <f t="shared" si="1"/>
        <v>12.833541241975233</v>
      </c>
      <c r="K8" s="17">
        <v>6</v>
      </c>
    </row>
    <row r="9" spans="1:11" x14ac:dyDescent="0.25">
      <c r="A9" s="13" t="s">
        <v>13</v>
      </c>
      <c r="B9" s="22">
        <v>10</v>
      </c>
      <c r="C9" s="7">
        <v>2319</v>
      </c>
      <c r="D9" s="1">
        <f t="shared" si="0"/>
        <v>0.43122035360068989</v>
      </c>
      <c r="G9" s="13" t="s">
        <v>23</v>
      </c>
      <c r="H9" s="16">
        <v>1548</v>
      </c>
      <c r="I9" s="10">
        <v>13681</v>
      </c>
      <c r="J9" s="12">
        <f t="shared" si="1"/>
        <v>11.314962356552885</v>
      </c>
      <c r="K9" s="17">
        <v>7</v>
      </c>
    </row>
    <row r="10" spans="1:11" x14ac:dyDescent="0.25">
      <c r="A10" s="13" t="s">
        <v>2</v>
      </c>
      <c r="B10" s="22">
        <v>11</v>
      </c>
      <c r="C10" s="7">
        <v>2415</v>
      </c>
      <c r="D10" s="1">
        <f t="shared" si="0"/>
        <v>0.45548654244306419</v>
      </c>
      <c r="G10" s="13" t="s">
        <v>13</v>
      </c>
      <c r="H10" s="16">
        <v>2319</v>
      </c>
      <c r="I10" s="10">
        <v>20702</v>
      </c>
      <c r="J10" s="12">
        <f t="shared" si="1"/>
        <v>11.201816249637716</v>
      </c>
      <c r="K10" s="17">
        <v>8</v>
      </c>
    </row>
    <row r="11" spans="1:11" x14ac:dyDescent="0.25">
      <c r="A11" s="13" t="s">
        <v>7</v>
      </c>
      <c r="B11" s="22">
        <v>29</v>
      </c>
      <c r="C11" s="7">
        <v>2794</v>
      </c>
      <c r="D11" s="1">
        <f t="shared" si="0"/>
        <v>1.0379384395132427</v>
      </c>
      <c r="G11" s="13" t="s">
        <v>38</v>
      </c>
      <c r="H11" s="16">
        <v>49433</v>
      </c>
      <c r="I11" s="10">
        <v>455824</v>
      </c>
      <c r="J11" s="12">
        <f t="shared" si="1"/>
        <v>10.844755870686932</v>
      </c>
      <c r="K11" s="17">
        <v>9</v>
      </c>
    </row>
    <row r="12" spans="1:11" x14ac:dyDescent="0.25">
      <c r="A12" s="13" t="s">
        <v>18</v>
      </c>
      <c r="B12" s="22">
        <v>85</v>
      </c>
      <c r="C12" s="7">
        <v>6112</v>
      </c>
      <c r="D12" s="1">
        <f t="shared" si="0"/>
        <v>1.3907068062827226</v>
      </c>
      <c r="G12" s="13" t="s">
        <v>18</v>
      </c>
      <c r="H12" s="16">
        <v>6112</v>
      </c>
      <c r="I12" s="10">
        <v>57619</v>
      </c>
      <c r="J12" s="12">
        <f t="shared" si="1"/>
        <v>10.607612072406672</v>
      </c>
      <c r="K12" s="17">
        <v>10</v>
      </c>
    </row>
    <row r="13" spans="1:11" x14ac:dyDescent="0.25">
      <c r="A13" s="13" t="s">
        <v>17</v>
      </c>
      <c r="B13" s="22">
        <v>49</v>
      </c>
      <c r="C13" s="7">
        <v>2234</v>
      </c>
      <c r="D13" s="1">
        <f t="shared" si="0"/>
        <v>2.1933751119068932</v>
      </c>
      <c r="G13" s="13" t="s">
        <v>11</v>
      </c>
      <c r="H13" s="18">
        <v>2420</v>
      </c>
      <c r="I13" s="10">
        <v>23334</v>
      </c>
      <c r="J13" s="12">
        <f t="shared" si="1"/>
        <v>10.371132253364189</v>
      </c>
      <c r="K13" s="17">
        <v>11</v>
      </c>
    </row>
    <row r="14" spans="1:11" x14ac:dyDescent="0.25">
      <c r="A14" s="13" t="s">
        <v>8</v>
      </c>
      <c r="B14" s="22">
        <v>49</v>
      </c>
      <c r="C14" s="7">
        <v>2093</v>
      </c>
      <c r="D14" s="1">
        <f t="shared" si="0"/>
        <v>2.3411371237458192</v>
      </c>
      <c r="G14" s="13" t="s">
        <v>7</v>
      </c>
      <c r="H14" s="16">
        <v>2794</v>
      </c>
      <c r="I14" s="10">
        <v>27504</v>
      </c>
      <c r="J14" s="12">
        <f t="shared" si="1"/>
        <v>10.158522396742292</v>
      </c>
      <c r="K14" s="17">
        <v>12</v>
      </c>
    </row>
    <row r="15" spans="1:11" x14ac:dyDescent="0.25">
      <c r="A15" s="13" t="s">
        <v>14</v>
      </c>
      <c r="B15" s="22">
        <v>54</v>
      </c>
      <c r="C15" s="7">
        <v>2287</v>
      </c>
      <c r="D15" s="1">
        <f t="shared" si="0"/>
        <v>2.3611718408395275</v>
      </c>
      <c r="G15" s="13" t="s">
        <v>40</v>
      </c>
      <c r="H15" s="18">
        <v>1356</v>
      </c>
      <c r="I15" s="10">
        <v>13429</v>
      </c>
      <c r="J15" s="12">
        <f t="shared" si="1"/>
        <v>10.097550078188993</v>
      </c>
      <c r="K15" s="17">
        <v>13</v>
      </c>
    </row>
    <row r="16" spans="1:11" x14ac:dyDescent="0.25">
      <c r="A16" s="13" t="s">
        <v>38</v>
      </c>
      <c r="B16" s="22">
        <v>1281</v>
      </c>
      <c r="C16" s="7">
        <v>49391</v>
      </c>
      <c r="D16" s="1">
        <f t="shared" si="0"/>
        <v>2.5935899252900327</v>
      </c>
      <c r="G16" s="13" t="s">
        <v>8</v>
      </c>
      <c r="H16" s="16">
        <v>2093</v>
      </c>
      <c r="I16" s="10">
        <v>21702</v>
      </c>
      <c r="J16" s="12">
        <f t="shared" si="1"/>
        <v>9.6442724172887289</v>
      </c>
      <c r="K16" s="17">
        <v>14</v>
      </c>
    </row>
    <row r="17" spans="1:11" x14ac:dyDescent="0.25">
      <c r="A17" s="13" t="s">
        <v>4</v>
      </c>
      <c r="B17" s="22">
        <v>55</v>
      </c>
      <c r="C17" s="7">
        <v>1690</v>
      </c>
      <c r="D17" s="1">
        <f t="shared" si="0"/>
        <v>3.2544378698224854</v>
      </c>
      <c r="G17" s="13" t="s">
        <v>21</v>
      </c>
      <c r="H17" s="18">
        <v>2124</v>
      </c>
      <c r="I17" s="10">
        <v>24171</v>
      </c>
      <c r="J17" s="12">
        <f t="shared" si="1"/>
        <v>8.7873898473377192</v>
      </c>
      <c r="K17" s="17">
        <v>15</v>
      </c>
    </row>
    <row r="18" spans="1:11" x14ac:dyDescent="0.25">
      <c r="A18" s="13" t="s">
        <v>6</v>
      </c>
      <c r="B18" s="22">
        <v>306</v>
      </c>
      <c r="C18" s="7">
        <v>9192</v>
      </c>
      <c r="D18" s="1">
        <f t="shared" si="0"/>
        <v>3.328981723237598</v>
      </c>
      <c r="G18" s="13" t="s">
        <v>15</v>
      </c>
      <c r="H18" s="16">
        <v>1012</v>
      </c>
      <c r="I18" s="10">
        <v>11901</v>
      </c>
      <c r="J18" s="12">
        <f t="shared" si="1"/>
        <v>8.5034871019242075</v>
      </c>
      <c r="K18" s="17">
        <v>16</v>
      </c>
    </row>
    <row r="19" spans="1:11" x14ac:dyDescent="0.25">
      <c r="A19" s="13" t="s">
        <v>5</v>
      </c>
      <c r="B19" s="22">
        <v>207</v>
      </c>
      <c r="C19" s="7">
        <v>5436</v>
      </c>
      <c r="D19" s="1">
        <f t="shared" si="0"/>
        <v>3.8079470198675498</v>
      </c>
      <c r="G19" s="13" t="s">
        <v>6</v>
      </c>
      <c r="H19" s="16">
        <v>9192</v>
      </c>
      <c r="I19" s="10">
        <v>116107</v>
      </c>
      <c r="J19" s="12">
        <f t="shared" si="1"/>
        <v>7.9168353329256629</v>
      </c>
      <c r="K19" s="17">
        <v>17</v>
      </c>
    </row>
    <row r="20" spans="1:11" x14ac:dyDescent="0.25">
      <c r="A20" s="13" t="s">
        <v>16</v>
      </c>
      <c r="B20" s="22">
        <v>77</v>
      </c>
      <c r="C20" s="7">
        <v>1322</v>
      </c>
      <c r="D20" s="1">
        <f t="shared" si="0"/>
        <v>5.8245083207261725</v>
      </c>
      <c r="G20" s="13" t="s">
        <v>0</v>
      </c>
      <c r="H20" s="16">
        <v>1071</v>
      </c>
      <c r="I20" s="10">
        <v>13863</v>
      </c>
      <c r="J20" s="12">
        <f t="shared" si="1"/>
        <v>7.7256005193681014</v>
      </c>
      <c r="K20" s="17">
        <v>18</v>
      </c>
    </row>
    <row r="21" spans="1:11" x14ac:dyDescent="0.25">
      <c r="A21" s="13" t="s">
        <v>3</v>
      </c>
      <c r="B21" s="22">
        <v>251</v>
      </c>
      <c r="C21" s="7">
        <v>3921</v>
      </c>
      <c r="D21" s="1">
        <f t="shared" si="0"/>
        <v>6.4014282070900279</v>
      </c>
      <c r="G21" s="13" t="s">
        <v>2</v>
      </c>
      <c r="H21" s="16">
        <v>2415</v>
      </c>
      <c r="I21" s="10">
        <v>31647</v>
      </c>
      <c r="J21" s="12">
        <f t="shared" si="1"/>
        <v>7.6310550763105516</v>
      </c>
      <c r="K21" s="17">
        <v>19</v>
      </c>
    </row>
    <row r="22" spans="1:11" x14ac:dyDescent="0.25">
      <c r="A22" s="13" t="s">
        <v>0</v>
      </c>
      <c r="B22" s="22">
        <v>69</v>
      </c>
      <c r="C22" s="7">
        <v>1071</v>
      </c>
      <c r="D22" s="1">
        <f t="shared" si="0"/>
        <v>6.4425770308123242</v>
      </c>
      <c r="G22" s="13" t="s">
        <v>19</v>
      </c>
      <c r="H22" s="16">
        <v>875</v>
      </c>
      <c r="I22" s="10">
        <v>11555</v>
      </c>
      <c r="J22" s="12">
        <f t="shared" si="1"/>
        <v>7.5724794461272174</v>
      </c>
      <c r="K22" s="17">
        <v>20</v>
      </c>
    </row>
    <row r="23" spans="1:11" x14ac:dyDescent="0.25">
      <c r="A23" s="13" t="s">
        <v>22</v>
      </c>
      <c r="B23" s="22">
        <v>310</v>
      </c>
      <c r="C23" s="7">
        <v>3310</v>
      </c>
      <c r="D23" s="1">
        <f t="shared" si="0"/>
        <v>9.3655589123867067</v>
      </c>
      <c r="G23" s="13" t="s">
        <v>14</v>
      </c>
      <c r="H23" s="16">
        <v>2287</v>
      </c>
      <c r="I23" s="10">
        <v>30413</v>
      </c>
      <c r="J23" s="12">
        <f t="shared" si="1"/>
        <v>7.519810607306086</v>
      </c>
      <c r="K23" s="17">
        <v>21</v>
      </c>
    </row>
    <row r="24" spans="1:11" x14ac:dyDescent="0.25">
      <c r="A24" s="13" t="s">
        <v>12</v>
      </c>
      <c r="B24" s="22">
        <v>120</v>
      </c>
      <c r="C24" s="7">
        <v>961</v>
      </c>
      <c r="D24" s="1">
        <f t="shared" si="0"/>
        <v>12.486992715920914</v>
      </c>
      <c r="G24" s="13" t="s">
        <v>12</v>
      </c>
      <c r="H24" s="16">
        <v>961</v>
      </c>
      <c r="I24" s="10">
        <v>13088</v>
      </c>
      <c r="J24" s="12">
        <f t="shared" si="1"/>
        <v>7.34260391198044</v>
      </c>
      <c r="K24" s="17">
        <v>22</v>
      </c>
    </row>
    <row r="25" spans="1:11" x14ac:dyDescent="0.25">
      <c r="A25" s="13" t="s">
        <v>20</v>
      </c>
      <c r="B25" s="22">
        <v>0</v>
      </c>
      <c r="C25" s="8">
        <v>435</v>
      </c>
      <c r="D25" s="1">
        <v>12.8</v>
      </c>
      <c r="G25" s="13" t="s">
        <v>17</v>
      </c>
      <c r="H25" s="16">
        <v>2234</v>
      </c>
      <c r="I25" s="10">
        <v>33225</v>
      </c>
      <c r="J25" s="12">
        <f t="shared" si="1"/>
        <v>6.7238525206922501</v>
      </c>
      <c r="K25" s="17">
        <v>23</v>
      </c>
    </row>
    <row r="26" spans="1:11" ht="15.75" thickBot="1" x14ac:dyDescent="0.3">
      <c r="A26" s="13" t="s">
        <v>40</v>
      </c>
      <c r="B26" s="23">
        <v>453</v>
      </c>
      <c r="C26" s="24">
        <v>1356</v>
      </c>
      <c r="D26" s="20">
        <f>B26/C26*100</f>
        <v>33.407079646017699</v>
      </c>
      <c r="G26" s="13" t="s">
        <v>16</v>
      </c>
      <c r="H26" s="16">
        <v>1322</v>
      </c>
      <c r="I26" s="10">
        <v>21242</v>
      </c>
      <c r="J26" s="12">
        <f t="shared" si="1"/>
        <v>6.2235194426136893</v>
      </c>
      <c r="K26" s="17">
        <v>24</v>
      </c>
    </row>
    <row r="27" spans="1:11" x14ac:dyDescent="0.25">
      <c r="G27" s="13" t="s">
        <v>4</v>
      </c>
      <c r="H27" s="16">
        <v>1690</v>
      </c>
      <c r="I27" s="10">
        <v>33017</v>
      </c>
      <c r="J27" s="12">
        <f t="shared" si="1"/>
        <v>5.1185752794015205</v>
      </c>
      <c r="K27" s="17">
        <v>25</v>
      </c>
    </row>
    <row r="28" spans="1:11" ht="15.75" thickBot="1" x14ac:dyDescent="0.3">
      <c r="G28" s="13" t="s">
        <v>20</v>
      </c>
      <c r="H28" s="30">
        <v>435</v>
      </c>
      <c r="I28" s="19">
        <v>8539</v>
      </c>
      <c r="J28" s="12">
        <f t="shared" si="1"/>
        <v>5.0942733341140647</v>
      </c>
      <c r="K28" s="17">
        <v>26</v>
      </c>
    </row>
    <row r="40" spans="7:7" x14ac:dyDescent="0.25">
      <c r="G40" s="42"/>
    </row>
    <row r="41" spans="7:7" x14ac:dyDescent="0.25">
      <c r="G41" s="42"/>
    </row>
    <row r="42" spans="7:7" x14ac:dyDescent="0.25">
      <c r="G42" s="42"/>
    </row>
    <row r="43" spans="7:7" x14ac:dyDescent="0.25">
      <c r="G43" s="42"/>
    </row>
    <row r="44" spans="7:7" x14ac:dyDescent="0.25">
      <c r="G44" s="42"/>
    </row>
  </sheetData>
  <sortState ref="G3:K28">
    <sortCondition descending="1" ref="J3:J28"/>
  </sortState>
  <mergeCells count="2">
    <mergeCell ref="G1:G2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2018-04-20T13:28:06Z</dcterms:modified>
</cp:coreProperties>
</file>