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СВОД1" sheetId="4" r:id="rId1"/>
  </sheets>
  <calcPr calcId="152511"/>
</workbook>
</file>

<file path=xl/calcChain.xml><?xml version="1.0" encoding="utf-8"?>
<calcChain xmlns="http://schemas.openxmlformats.org/spreadsheetml/2006/main">
  <c r="C38" i="4" l="1"/>
  <c r="Q8" i="4" l="1"/>
  <c r="C37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8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J9" i="4"/>
  <c r="J8" i="4" s="1"/>
  <c r="K9" i="4"/>
  <c r="K8" i="4" s="1"/>
  <c r="L9" i="4"/>
  <c r="L8" i="4" s="1"/>
  <c r="M9" i="4"/>
  <c r="M8" i="4" s="1"/>
  <c r="O9" i="4"/>
  <c r="O8" i="4" s="1"/>
  <c r="P9" i="4"/>
  <c r="P8" i="4" s="1"/>
  <c r="D10" i="4"/>
  <c r="C10" i="4" s="1"/>
  <c r="D11" i="4"/>
  <c r="C11" i="4" s="1"/>
  <c r="D12" i="4"/>
  <c r="C12" i="4" s="1"/>
  <c r="D13" i="4"/>
  <c r="D14" i="4"/>
  <c r="C14" i="4" s="1"/>
  <c r="D15" i="4"/>
  <c r="C15" i="4" s="1"/>
  <c r="D16" i="4"/>
  <c r="C16" i="4" s="1"/>
  <c r="D17" i="4"/>
  <c r="D18" i="4"/>
  <c r="C18" i="4" s="1"/>
  <c r="D19" i="4"/>
  <c r="C19" i="4" s="1"/>
  <c r="D20" i="4"/>
  <c r="C20" i="4" s="1"/>
  <c r="D21" i="4"/>
  <c r="D22" i="4"/>
  <c r="C22" i="4" s="1"/>
  <c r="D23" i="4"/>
  <c r="C23" i="4" s="1"/>
  <c r="D24" i="4"/>
  <c r="C24" i="4" s="1"/>
  <c r="D25" i="4"/>
  <c r="D26" i="4"/>
  <c r="C26" i="4" s="1"/>
  <c r="D27" i="4"/>
  <c r="C27" i="4" s="1"/>
  <c r="D28" i="4"/>
  <c r="C28" i="4" s="1"/>
  <c r="D29" i="4"/>
  <c r="D30" i="4"/>
  <c r="C30" i="4" s="1"/>
  <c r="D31" i="4"/>
  <c r="C31" i="4" s="1"/>
  <c r="D32" i="4"/>
  <c r="C32" i="4" s="1"/>
  <c r="D33" i="4"/>
  <c r="D34" i="4"/>
  <c r="C34" i="4" s="1"/>
  <c r="D35" i="4"/>
  <c r="C35" i="4" s="1"/>
  <c r="D36" i="4"/>
  <c r="C36" i="4" s="1"/>
  <c r="F9" i="4"/>
  <c r="F8" i="4" s="1"/>
  <c r="G9" i="4"/>
  <c r="G8" i="4" s="1"/>
  <c r="H9" i="4"/>
  <c r="H8" i="4" s="1"/>
  <c r="E9" i="4"/>
  <c r="C33" i="4" l="1"/>
  <c r="C29" i="4"/>
  <c r="C25" i="4"/>
  <c r="C21" i="4"/>
  <c r="C17" i="4"/>
  <c r="C13" i="4"/>
  <c r="D9" i="4"/>
  <c r="D8" i="4"/>
  <c r="E8" i="4"/>
  <c r="N9" i="4"/>
  <c r="N8" i="4" s="1"/>
  <c r="I9" i="4"/>
  <c r="I8" i="4" s="1"/>
  <c r="C9" i="4" l="1"/>
  <c r="C8" i="4" s="1"/>
</calcChain>
</file>

<file path=xl/sharedStrings.xml><?xml version="1.0" encoding="utf-8"?>
<sst xmlns="http://schemas.openxmlformats.org/spreadsheetml/2006/main" count="81" uniqueCount="79">
  <si>
    <t xml:space="preserve">приобретение мебели для учащихся начального звена </t>
  </si>
  <si>
    <t>капитальный ремонт общеобразовательных организаций, имеющих износ 50 процентов и выше</t>
  </si>
  <si>
    <t>капитальный ремонт муниципальных учреждений в сфере физической культуры и спорта</t>
  </si>
  <si>
    <t>1.</t>
  </si>
  <si>
    <t>Алатырский</t>
  </si>
  <si>
    <t>2.</t>
  </si>
  <si>
    <t>Аликовский</t>
  </si>
  <si>
    <t>3.</t>
  </si>
  <si>
    <t>Батыревский</t>
  </si>
  <si>
    <t>4.</t>
  </si>
  <si>
    <t>Вурнарский</t>
  </si>
  <si>
    <t>5.</t>
  </si>
  <si>
    <t>Ибресинский</t>
  </si>
  <si>
    <t>6.</t>
  </si>
  <si>
    <t>Канашский</t>
  </si>
  <si>
    <t>7.</t>
  </si>
  <si>
    <t>Козловский</t>
  </si>
  <si>
    <t>8.</t>
  </si>
  <si>
    <t>Комсомольский</t>
  </si>
  <si>
    <t>9.</t>
  </si>
  <si>
    <t>Красноармейский</t>
  </si>
  <si>
    <t>10.</t>
  </si>
  <si>
    <t>Красночетайский</t>
  </si>
  <si>
    <t>11.</t>
  </si>
  <si>
    <t>Мариинско-Посадский</t>
  </si>
  <si>
    <t>12.</t>
  </si>
  <si>
    <t>Моргаушский</t>
  </si>
  <si>
    <t>13.</t>
  </si>
  <si>
    <t>Порецкий</t>
  </si>
  <si>
    <t>14.</t>
  </si>
  <si>
    <t>Урмарский</t>
  </si>
  <si>
    <t>15.</t>
  </si>
  <si>
    <t>Цивильский</t>
  </si>
  <si>
    <t>16.</t>
  </si>
  <si>
    <t>Чебоксарский</t>
  </si>
  <si>
    <t>17.</t>
  </si>
  <si>
    <t>Шемуршинский</t>
  </si>
  <si>
    <t>18.</t>
  </si>
  <si>
    <t>Шумерлинский</t>
  </si>
  <si>
    <t>19.</t>
  </si>
  <si>
    <t>Ядринский</t>
  </si>
  <si>
    <t>20.</t>
  </si>
  <si>
    <t>Яльчикский</t>
  </si>
  <si>
    <t>21.</t>
  </si>
  <si>
    <t>Янтиковский</t>
  </si>
  <si>
    <t>22.</t>
  </si>
  <si>
    <t>г. Алатырь</t>
  </si>
  <si>
    <t>23.</t>
  </si>
  <si>
    <t>г. Канаш</t>
  </si>
  <si>
    <t>24.</t>
  </si>
  <si>
    <t>г. Новочебоксарск</t>
  </si>
  <si>
    <t>25.</t>
  </si>
  <si>
    <t>г. Чебоксары</t>
  </si>
  <si>
    <t>26.</t>
  </si>
  <si>
    <t>г. Шумерля</t>
  </si>
  <si>
    <t>Наименование муниципальных районов  и городских округов</t>
  </si>
  <si>
    <t>№ п/п</t>
  </si>
  <si>
    <t>капитальный ремонт зданий муниципальных дошкольных образовательных организаций</t>
  </si>
  <si>
    <t xml:space="preserve">капитальный ремонт зданий муниципальных детских оздоровительных лагерей </t>
  </si>
  <si>
    <t>Спорт</t>
  </si>
  <si>
    <t>Культура и архивное дело</t>
  </si>
  <si>
    <t>укрепление материально-технической базы
муниципальных архивов</t>
  </si>
  <si>
    <t xml:space="preserve">укрепление материально-технической базы
муниципальных детских школ искусств </t>
  </si>
  <si>
    <t xml:space="preserve">укрепление материально-технической базы
муниципальных учреждений культурно-досугового типа </t>
  </si>
  <si>
    <t xml:space="preserve">укрепление материально-технической базы
муниципальных библиотек </t>
  </si>
  <si>
    <t>Образование</t>
  </si>
  <si>
    <t>всего</t>
  </si>
  <si>
    <t xml:space="preserve">капитальный ремонт объектов источников водоснабжения (водонапорных башен и водозаборных скважин) сельских населенных пунктов </t>
  </si>
  <si>
    <t>ВСЕГО</t>
  </si>
  <si>
    <t>ЖКХ</t>
  </si>
  <si>
    <t>ИТОГО</t>
  </si>
  <si>
    <t>Минобразования Чувашии*</t>
  </si>
  <si>
    <t>Минстрой Чувашии**</t>
  </si>
  <si>
    <t>Информация 
о мероприятиях, которые будут профинансированы в рамках реализации 
Указа Главы Чувашской Республики от 26.09.2019 № 118 «О дополнительных мерах по повышению качества жизни населения Чувашской Республики» в разрезе муниципальных районов и городских округов</t>
  </si>
  <si>
    <t xml:space="preserve">**перечень муниципальных районов и объектов источников водоснабжения (водонапорных башен и водозаборных скважин), подлежащих капитальному ремонту в 2020 году, будет сформирован Минстроем Чувашии до 02.12.2019 </t>
  </si>
  <si>
    <t xml:space="preserve">строительство (реконструкция) объектов спортивной инфраструктуры </t>
  </si>
  <si>
    <t>Муниципальные образования:</t>
  </si>
  <si>
    <t xml:space="preserve">*приобретение мебели для учащихся начального звена для муниципальных образовательных организаций планируется осуществить путем организации централизованной закупки с последующей передачей имущества на муниципальный уровень в размере 200000 тыс. рублей </t>
  </si>
  <si>
    <t xml:space="preserve">Реконструкция футбольного поля при БУ "СШ по футболу" Минспорта Чувашии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</si>
</sst>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165" fontId="9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vertical="top"/>
    </xf>
    <xf numFmtId="164" fontId="3" fillId="0" borderId="2" xfId="1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horizontal="right" vertical="top" wrapText="1"/>
    </xf>
    <xf numFmtId="164" fontId="6" fillId="0" borderId="2" xfId="1" applyNumberFormat="1" applyFont="1" applyBorder="1" applyAlignment="1">
      <alignment vertical="top" wrapText="1"/>
    </xf>
    <xf numFmtId="164" fontId="6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vertical="top" wrapText="1"/>
    </xf>
    <xf numFmtId="164" fontId="10" fillId="0" borderId="4" xfId="0" applyNumberFormat="1" applyFont="1" applyBorder="1" applyAlignment="1">
      <alignment horizontal="right" vertical="top" wrapText="1"/>
    </xf>
    <xf numFmtId="164" fontId="6" fillId="0" borderId="4" xfId="0" applyNumberFormat="1" applyFont="1" applyBorder="1" applyAlignment="1">
      <alignment vertical="top"/>
    </xf>
    <xf numFmtId="164" fontId="6" fillId="0" borderId="4" xfId="0" applyNumberFormat="1" applyFont="1" applyBorder="1" applyAlignment="1">
      <alignment horizontal="right" vertical="top" wrapText="1"/>
    </xf>
    <xf numFmtId="164" fontId="6" fillId="0" borderId="4" xfId="1" applyNumberFormat="1" applyFont="1" applyBorder="1" applyAlignment="1">
      <alignment vertical="top" wrapText="1"/>
    </xf>
    <xf numFmtId="164" fontId="3" fillId="0" borderId="4" xfId="1" applyNumberFormat="1" applyFont="1" applyBorder="1" applyAlignment="1">
      <alignment vertical="top" wrapText="1"/>
    </xf>
    <xf numFmtId="0" fontId="7" fillId="0" borderId="0" xfId="0" applyFont="1" applyBorder="1" applyAlignment="1"/>
    <xf numFmtId="164" fontId="3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18" xfId="3"/>
    <cellStyle name="Обычный 2" xfId="2"/>
    <cellStyle name="Финансовый" xfId="1" builtin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3" sqref="R3"/>
    </sheetView>
  </sheetViews>
  <sheetFormatPr defaultColWidth="9.140625" defaultRowHeight="12.75" x14ac:dyDescent="0.2"/>
  <cols>
    <col min="1" max="1" width="6" style="1" customWidth="1"/>
    <col min="2" max="2" width="32.42578125" style="1" customWidth="1"/>
    <col min="3" max="3" width="13.28515625" style="1" customWidth="1"/>
    <col min="4" max="4" width="13" style="1" customWidth="1"/>
    <col min="5" max="5" width="12" style="1" customWidth="1"/>
    <col min="6" max="6" width="12.42578125" style="1" customWidth="1"/>
    <col min="7" max="7" width="12.28515625" style="1" customWidth="1"/>
    <col min="8" max="8" width="9.85546875" style="1" customWidth="1"/>
    <col min="9" max="10" width="11.140625" style="1" customWidth="1"/>
    <col min="11" max="11" width="12.28515625" style="1" customWidth="1"/>
    <col min="12" max="12" width="12.7109375" style="1" customWidth="1"/>
    <col min="13" max="13" width="11.42578125" style="1" customWidth="1"/>
    <col min="14" max="14" width="11.7109375" style="1" customWidth="1"/>
    <col min="15" max="15" width="13.7109375" style="1" customWidth="1"/>
    <col min="16" max="16" width="12" style="1" customWidth="1"/>
    <col min="17" max="17" width="16.5703125" style="1" customWidth="1"/>
    <col min="18" max="16384" width="9.140625" style="1"/>
  </cols>
  <sheetData>
    <row r="1" spans="1:17" ht="42" customHeight="1" x14ac:dyDescent="0.2">
      <c r="M1" s="26"/>
      <c r="N1" s="26"/>
      <c r="O1" s="26"/>
      <c r="P1" s="26"/>
    </row>
    <row r="3" spans="1:17" ht="49.5" customHeight="1" x14ac:dyDescent="0.2">
      <c r="A3" s="31" t="s">
        <v>73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4.45" customHeight="1" x14ac:dyDescent="0.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7" ht="15" customHeight="1" x14ac:dyDescent="0.2">
      <c r="A5" s="32" t="s">
        <v>56</v>
      </c>
      <c r="B5" s="32" t="s">
        <v>55</v>
      </c>
      <c r="C5" s="29" t="s">
        <v>70</v>
      </c>
      <c r="D5" s="27" t="s">
        <v>65</v>
      </c>
      <c r="E5" s="27"/>
      <c r="F5" s="27"/>
      <c r="G5" s="27"/>
      <c r="H5" s="27"/>
      <c r="I5" s="27" t="s">
        <v>60</v>
      </c>
      <c r="J5" s="27"/>
      <c r="K5" s="27"/>
      <c r="L5" s="27"/>
      <c r="M5" s="27"/>
      <c r="N5" s="27" t="s">
        <v>59</v>
      </c>
      <c r="O5" s="27"/>
      <c r="P5" s="27"/>
      <c r="Q5" s="3" t="s">
        <v>69</v>
      </c>
    </row>
    <row r="6" spans="1:17" ht="131.25" customHeight="1" x14ac:dyDescent="0.2">
      <c r="A6" s="32"/>
      <c r="B6" s="32"/>
      <c r="C6" s="30"/>
      <c r="D6" s="3" t="s">
        <v>66</v>
      </c>
      <c r="E6" s="2" t="s">
        <v>57</v>
      </c>
      <c r="F6" s="2" t="s">
        <v>1</v>
      </c>
      <c r="G6" s="2" t="s">
        <v>58</v>
      </c>
      <c r="H6" s="2" t="s">
        <v>0</v>
      </c>
      <c r="I6" s="3" t="s">
        <v>66</v>
      </c>
      <c r="J6" s="2" t="s">
        <v>61</v>
      </c>
      <c r="K6" s="2" t="s">
        <v>62</v>
      </c>
      <c r="L6" s="2" t="s">
        <v>63</v>
      </c>
      <c r="M6" s="2" t="s">
        <v>64</v>
      </c>
      <c r="N6" s="3" t="s">
        <v>66</v>
      </c>
      <c r="O6" s="2" t="s">
        <v>2</v>
      </c>
      <c r="P6" s="2" t="s">
        <v>75</v>
      </c>
      <c r="Q6" s="2" t="s">
        <v>67</v>
      </c>
    </row>
    <row r="7" spans="1:17" ht="15" customHeight="1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</row>
    <row r="8" spans="1:17" ht="15" customHeight="1" x14ac:dyDescent="0.2">
      <c r="A8" s="23"/>
      <c r="B8" s="24" t="s">
        <v>68</v>
      </c>
      <c r="C8" s="25">
        <f>C9+C38</f>
        <v>2405825.4</v>
      </c>
      <c r="D8" s="25">
        <f t="shared" ref="D8:Q8" si="0">D9+D38</f>
        <v>1199359.2</v>
      </c>
      <c r="E8" s="25">
        <f t="shared" si="0"/>
        <v>400000</v>
      </c>
      <c r="F8" s="25">
        <f t="shared" si="0"/>
        <v>509359.2</v>
      </c>
      <c r="G8" s="25">
        <f t="shared" si="0"/>
        <v>90000</v>
      </c>
      <c r="H8" s="25">
        <f t="shared" si="0"/>
        <v>200000</v>
      </c>
      <c r="I8" s="25">
        <f t="shared" si="0"/>
        <v>500000</v>
      </c>
      <c r="J8" s="25">
        <f t="shared" si="0"/>
        <v>15000</v>
      </c>
      <c r="K8" s="25">
        <f t="shared" si="0"/>
        <v>150000</v>
      </c>
      <c r="L8" s="25">
        <f t="shared" si="0"/>
        <v>200000</v>
      </c>
      <c r="M8" s="25">
        <f t="shared" si="0"/>
        <v>135000</v>
      </c>
      <c r="N8" s="25">
        <f t="shared" si="0"/>
        <v>506466.19999999995</v>
      </c>
      <c r="O8" s="25">
        <f t="shared" si="0"/>
        <v>204847.80000000002</v>
      </c>
      <c r="P8" s="25">
        <f t="shared" si="0"/>
        <v>301618.39999999997</v>
      </c>
      <c r="Q8" s="25">
        <f t="shared" si="0"/>
        <v>200000</v>
      </c>
    </row>
    <row r="9" spans="1:17" ht="14.25" customHeight="1" x14ac:dyDescent="0.2">
      <c r="A9" s="5"/>
      <c r="B9" s="6" t="s">
        <v>76</v>
      </c>
      <c r="C9" s="7">
        <f>D9+I9+N9+Q9</f>
        <v>2373815.4</v>
      </c>
      <c r="D9" s="7">
        <f>E9+F9+G9+H9</f>
        <v>1199359.2</v>
      </c>
      <c r="E9" s="7">
        <f>SUM(E10:E36)</f>
        <v>400000</v>
      </c>
      <c r="F9" s="7">
        <f t="shared" ref="F9:H9" si="1">SUM(F10:F36)</f>
        <v>509359.2</v>
      </c>
      <c r="G9" s="7">
        <f t="shared" si="1"/>
        <v>90000</v>
      </c>
      <c r="H9" s="7">
        <f t="shared" si="1"/>
        <v>200000</v>
      </c>
      <c r="I9" s="7">
        <f>J9+K9+L9+M9</f>
        <v>500000</v>
      </c>
      <c r="J9" s="7">
        <f t="shared" ref="J9" si="2">SUM(J10:J36)</f>
        <v>15000</v>
      </c>
      <c r="K9" s="7">
        <f t="shared" ref="K9" si="3">SUM(K10:K36)</f>
        <v>150000</v>
      </c>
      <c r="L9" s="7">
        <f t="shared" ref="L9" si="4">SUM(L10:L36)</f>
        <v>200000</v>
      </c>
      <c r="M9" s="7">
        <f t="shared" ref="M9" si="5">SUM(M10:M36)</f>
        <v>135000</v>
      </c>
      <c r="N9" s="7">
        <f>O9+P9</f>
        <v>474456.19999999995</v>
      </c>
      <c r="O9" s="7">
        <f t="shared" ref="O9" si="6">SUM(O10:O36)</f>
        <v>204847.80000000002</v>
      </c>
      <c r="P9" s="7">
        <f t="shared" ref="P9" si="7">SUM(P10:P36)</f>
        <v>269608.39999999997</v>
      </c>
      <c r="Q9" s="7">
        <v>200000</v>
      </c>
    </row>
    <row r="10" spans="1:17" ht="15" customHeight="1" x14ac:dyDescent="0.2">
      <c r="A10" s="5" t="s">
        <v>3</v>
      </c>
      <c r="B10" s="8" t="s">
        <v>4</v>
      </c>
      <c r="C10" s="7">
        <f t="shared" ref="C10:C37" si="8">D10+I10+N10+Q10</f>
        <v>23610</v>
      </c>
      <c r="D10" s="9">
        <f t="shared" ref="D10:D36" si="9">E10+F10+G10+H10</f>
        <v>13300</v>
      </c>
      <c r="E10" s="10">
        <v>0</v>
      </c>
      <c r="F10" s="10">
        <v>13300</v>
      </c>
      <c r="G10" s="10">
        <v>0</v>
      </c>
      <c r="H10" s="10"/>
      <c r="I10" s="7">
        <f t="shared" ref="I10:I35" si="10">J10+K10+L10+M10</f>
        <v>9550</v>
      </c>
      <c r="J10" s="11">
        <v>550</v>
      </c>
      <c r="K10" s="11">
        <v>700</v>
      </c>
      <c r="L10" s="11">
        <v>4400</v>
      </c>
      <c r="M10" s="11">
        <v>3900</v>
      </c>
      <c r="N10" s="7">
        <f t="shared" ref="N10:N38" si="11">O10+P10</f>
        <v>760</v>
      </c>
      <c r="O10" s="12">
        <v>760</v>
      </c>
      <c r="P10" s="12"/>
      <c r="Q10" s="12"/>
    </row>
    <row r="11" spans="1:17" ht="15" customHeight="1" x14ac:dyDescent="0.2">
      <c r="A11" s="5" t="s">
        <v>5</v>
      </c>
      <c r="B11" s="8" t="s">
        <v>6</v>
      </c>
      <c r="C11" s="7">
        <f t="shared" si="8"/>
        <v>51600</v>
      </c>
      <c r="D11" s="9">
        <f t="shared" si="9"/>
        <v>23300</v>
      </c>
      <c r="E11" s="10">
        <v>10000</v>
      </c>
      <c r="F11" s="10">
        <v>13300</v>
      </c>
      <c r="G11" s="10">
        <v>0</v>
      </c>
      <c r="H11" s="10"/>
      <c r="I11" s="7">
        <f t="shared" si="10"/>
        <v>27350</v>
      </c>
      <c r="J11" s="11">
        <v>2550</v>
      </c>
      <c r="K11" s="11">
        <v>11700</v>
      </c>
      <c r="L11" s="11">
        <v>7300</v>
      </c>
      <c r="M11" s="11">
        <v>5800</v>
      </c>
      <c r="N11" s="7">
        <f t="shared" si="11"/>
        <v>950</v>
      </c>
      <c r="O11" s="12">
        <v>950</v>
      </c>
      <c r="P11" s="12"/>
      <c r="Q11" s="12"/>
    </row>
    <row r="12" spans="1:17" ht="15" customHeight="1" x14ac:dyDescent="0.2">
      <c r="A12" s="5" t="s">
        <v>7</v>
      </c>
      <c r="B12" s="8" t="s">
        <v>8</v>
      </c>
      <c r="C12" s="7">
        <f t="shared" si="8"/>
        <v>55645.4</v>
      </c>
      <c r="D12" s="9">
        <f t="shared" si="9"/>
        <v>23160</v>
      </c>
      <c r="E12" s="10">
        <v>10000</v>
      </c>
      <c r="F12" s="10">
        <v>13160</v>
      </c>
      <c r="G12" s="10">
        <v>0</v>
      </c>
      <c r="H12" s="10"/>
      <c r="I12" s="7">
        <f t="shared" si="10"/>
        <v>27900</v>
      </c>
      <c r="J12" s="11">
        <v>500</v>
      </c>
      <c r="K12" s="11">
        <v>11100</v>
      </c>
      <c r="L12" s="11">
        <v>10000</v>
      </c>
      <c r="M12" s="11">
        <v>6300</v>
      </c>
      <c r="N12" s="7">
        <f t="shared" si="11"/>
        <v>4585.3999999999996</v>
      </c>
      <c r="O12" s="12">
        <v>4585.3999999999996</v>
      </c>
      <c r="P12" s="12"/>
      <c r="Q12" s="12"/>
    </row>
    <row r="13" spans="1:17" ht="15" customHeight="1" x14ac:dyDescent="0.2">
      <c r="A13" s="5" t="s">
        <v>9</v>
      </c>
      <c r="B13" s="8" t="s">
        <v>10</v>
      </c>
      <c r="C13" s="7">
        <f t="shared" si="8"/>
        <v>61673.3</v>
      </c>
      <c r="D13" s="9">
        <f t="shared" si="9"/>
        <v>37325.4</v>
      </c>
      <c r="E13" s="10">
        <v>10000</v>
      </c>
      <c r="F13" s="10">
        <v>27325.4</v>
      </c>
      <c r="G13" s="10">
        <v>0</v>
      </c>
      <c r="H13" s="10"/>
      <c r="I13" s="7">
        <f t="shared" si="10"/>
        <v>19860</v>
      </c>
      <c r="J13" s="11">
        <v>460</v>
      </c>
      <c r="K13" s="11">
        <v>1100</v>
      </c>
      <c r="L13" s="11">
        <v>10500</v>
      </c>
      <c r="M13" s="11">
        <v>7800</v>
      </c>
      <c r="N13" s="7">
        <f t="shared" si="11"/>
        <v>4487.8999999999996</v>
      </c>
      <c r="O13" s="12">
        <v>4487.8999999999996</v>
      </c>
      <c r="P13" s="12"/>
      <c r="Q13" s="12"/>
    </row>
    <row r="14" spans="1:17" ht="15" customHeight="1" x14ac:dyDescent="0.2">
      <c r="A14" s="5" t="s">
        <v>11</v>
      </c>
      <c r="B14" s="8" t="s">
        <v>12</v>
      </c>
      <c r="C14" s="7">
        <f t="shared" si="8"/>
        <v>54420</v>
      </c>
      <c r="D14" s="9">
        <f t="shared" si="9"/>
        <v>23160</v>
      </c>
      <c r="E14" s="10">
        <v>10000</v>
      </c>
      <c r="F14" s="10">
        <v>13160</v>
      </c>
      <c r="G14" s="10">
        <v>0</v>
      </c>
      <c r="H14" s="10"/>
      <c r="I14" s="7">
        <f t="shared" si="10"/>
        <v>15280</v>
      </c>
      <c r="J14" s="11">
        <v>180</v>
      </c>
      <c r="K14" s="11">
        <v>1600</v>
      </c>
      <c r="L14" s="11">
        <v>6600</v>
      </c>
      <c r="M14" s="11">
        <v>6900</v>
      </c>
      <c r="N14" s="7">
        <f t="shared" si="11"/>
        <v>15980</v>
      </c>
      <c r="O14" s="12">
        <v>15980</v>
      </c>
      <c r="P14" s="12"/>
      <c r="Q14" s="12"/>
    </row>
    <row r="15" spans="1:17" ht="15" customHeight="1" x14ac:dyDescent="0.2">
      <c r="A15" s="5" t="s">
        <v>13</v>
      </c>
      <c r="B15" s="8" t="s">
        <v>14</v>
      </c>
      <c r="C15" s="7">
        <f t="shared" si="8"/>
        <v>91817.3</v>
      </c>
      <c r="D15" s="9">
        <f t="shared" si="9"/>
        <v>57672.3</v>
      </c>
      <c r="E15" s="10">
        <v>20000</v>
      </c>
      <c r="F15" s="10">
        <v>37672.300000000003</v>
      </c>
      <c r="G15" s="10">
        <v>0</v>
      </c>
      <c r="H15" s="10"/>
      <c r="I15" s="7">
        <f t="shared" si="10"/>
        <v>29870</v>
      </c>
      <c r="J15" s="11">
        <v>1070</v>
      </c>
      <c r="K15" s="11">
        <v>6600</v>
      </c>
      <c r="L15" s="11">
        <v>14900</v>
      </c>
      <c r="M15" s="11">
        <v>7300</v>
      </c>
      <c r="N15" s="7">
        <f t="shared" si="11"/>
        <v>4275</v>
      </c>
      <c r="O15" s="12">
        <v>4275</v>
      </c>
      <c r="P15" s="12"/>
      <c r="Q15" s="12"/>
    </row>
    <row r="16" spans="1:17" ht="15" customHeight="1" x14ac:dyDescent="0.2">
      <c r="A16" s="5" t="s">
        <v>15</v>
      </c>
      <c r="B16" s="8" t="s">
        <v>16</v>
      </c>
      <c r="C16" s="7">
        <f t="shared" si="8"/>
        <v>77475.3</v>
      </c>
      <c r="D16" s="9">
        <f t="shared" si="9"/>
        <v>30000</v>
      </c>
      <c r="E16" s="10">
        <v>10000</v>
      </c>
      <c r="F16" s="10">
        <v>20000</v>
      </c>
      <c r="G16" s="10">
        <v>0</v>
      </c>
      <c r="H16" s="10"/>
      <c r="I16" s="7">
        <f t="shared" si="10"/>
        <v>12700</v>
      </c>
      <c r="J16" s="11">
        <v>600</v>
      </c>
      <c r="K16" s="11">
        <v>500</v>
      </c>
      <c r="L16" s="11">
        <v>8200</v>
      </c>
      <c r="M16" s="11">
        <v>3400</v>
      </c>
      <c r="N16" s="7">
        <f t="shared" si="11"/>
        <v>34775.300000000003</v>
      </c>
      <c r="O16" s="12">
        <v>4695.3</v>
      </c>
      <c r="P16" s="12">
        <v>30080</v>
      </c>
      <c r="Q16" s="12"/>
    </row>
    <row r="17" spans="1:17" ht="15" customHeight="1" x14ac:dyDescent="0.2">
      <c r="A17" s="5" t="s">
        <v>17</v>
      </c>
      <c r="B17" s="8" t="s">
        <v>18</v>
      </c>
      <c r="C17" s="7">
        <f t="shared" si="8"/>
        <v>75810</v>
      </c>
      <c r="D17" s="9">
        <f t="shared" si="9"/>
        <v>23160</v>
      </c>
      <c r="E17" s="10">
        <v>10000</v>
      </c>
      <c r="F17" s="10">
        <v>13160</v>
      </c>
      <c r="G17" s="10">
        <v>0</v>
      </c>
      <c r="H17" s="10"/>
      <c r="I17" s="7">
        <f t="shared" si="10"/>
        <v>15050</v>
      </c>
      <c r="J17" s="11">
        <v>450</v>
      </c>
      <c r="K17" s="11">
        <v>1600</v>
      </c>
      <c r="L17" s="11">
        <v>8600</v>
      </c>
      <c r="M17" s="11">
        <v>4400</v>
      </c>
      <c r="N17" s="7">
        <f t="shared" si="11"/>
        <v>37600</v>
      </c>
      <c r="O17" s="12">
        <v>7520</v>
      </c>
      <c r="P17" s="12">
        <v>30080</v>
      </c>
      <c r="Q17" s="12"/>
    </row>
    <row r="18" spans="1:17" ht="15" customHeight="1" x14ac:dyDescent="0.2">
      <c r="A18" s="5" t="s">
        <v>19</v>
      </c>
      <c r="B18" s="8" t="s">
        <v>20</v>
      </c>
      <c r="C18" s="7">
        <f t="shared" si="8"/>
        <v>63575</v>
      </c>
      <c r="D18" s="9">
        <f t="shared" si="9"/>
        <v>23020</v>
      </c>
      <c r="E18" s="10">
        <v>10000</v>
      </c>
      <c r="F18" s="10">
        <v>13020</v>
      </c>
      <c r="G18" s="10">
        <v>0</v>
      </c>
      <c r="H18" s="10"/>
      <c r="I18" s="7">
        <f t="shared" si="10"/>
        <v>9400</v>
      </c>
      <c r="J18" s="11">
        <v>100</v>
      </c>
      <c r="K18" s="11">
        <v>600</v>
      </c>
      <c r="L18" s="11">
        <v>5000</v>
      </c>
      <c r="M18" s="11">
        <v>3700</v>
      </c>
      <c r="N18" s="7">
        <f t="shared" si="11"/>
        <v>31155</v>
      </c>
      <c r="O18" s="12">
        <v>1395</v>
      </c>
      <c r="P18" s="12">
        <v>29760</v>
      </c>
      <c r="Q18" s="12"/>
    </row>
    <row r="19" spans="1:17" ht="15" customHeight="1" x14ac:dyDescent="0.2">
      <c r="A19" s="5" t="s">
        <v>21</v>
      </c>
      <c r="B19" s="8" t="s">
        <v>22</v>
      </c>
      <c r="C19" s="7">
        <f t="shared" si="8"/>
        <v>142120.70000000001</v>
      </c>
      <c r="D19" s="9">
        <f t="shared" si="9"/>
        <v>86730.7</v>
      </c>
      <c r="E19" s="10">
        <v>10000</v>
      </c>
      <c r="F19" s="10">
        <v>76730.7</v>
      </c>
      <c r="G19" s="10">
        <v>0</v>
      </c>
      <c r="H19" s="10"/>
      <c r="I19" s="7">
        <f t="shared" si="10"/>
        <v>24990</v>
      </c>
      <c r="J19" s="11">
        <v>1140</v>
      </c>
      <c r="K19" s="11">
        <v>14100</v>
      </c>
      <c r="L19" s="11">
        <v>6200</v>
      </c>
      <c r="M19" s="11">
        <v>3550</v>
      </c>
      <c r="N19" s="7">
        <f t="shared" si="11"/>
        <v>30400</v>
      </c>
      <c r="O19" s="12">
        <v>0</v>
      </c>
      <c r="P19" s="12">
        <v>30400</v>
      </c>
      <c r="Q19" s="12"/>
    </row>
    <row r="20" spans="1:17" ht="15" customHeight="1" x14ac:dyDescent="0.2">
      <c r="A20" s="5" t="s">
        <v>23</v>
      </c>
      <c r="B20" s="8" t="s">
        <v>24</v>
      </c>
      <c r="C20" s="7">
        <f t="shared" si="8"/>
        <v>68832.899999999994</v>
      </c>
      <c r="D20" s="9">
        <f t="shared" si="9"/>
        <v>33160</v>
      </c>
      <c r="E20" s="10">
        <v>20000</v>
      </c>
      <c r="F20" s="10">
        <v>13160</v>
      </c>
      <c r="G20" s="10">
        <v>0</v>
      </c>
      <c r="H20" s="10"/>
      <c r="I20" s="7">
        <f t="shared" si="10"/>
        <v>26670</v>
      </c>
      <c r="J20" s="11">
        <v>170</v>
      </c>
      <c r="K20" s="11">
        <v>6600</v>
      </c>
      <c r="L20" s="11">
        <v>11900</v>
      </c>
      <c r="M20" s="11">
        <v>8000</v>
      </c>
      <c r="N20" s="7">
        <f t="shared" si="11"/>
        <v>9002.9</v>
      </c>
      <c r="O20" s="12">
        <v>9002.9</v>
      </c>
      <c r="P20" s="12"/>
      <c r="Q20" s="12"/>
    </row>
    <row r="21" spans="1:17" ht="15" customHeight="1" x14ac:dyDescent="0.2">
      <c r="A21" s="5" t="s">
        <v>25</v>
      </c>
      <c r="B21" s="8" t="s">
        <v>26</v>
      </c>
      <c r="C21" s="7">
        <f t="shared" si="8"/>
        <v>71280</v>
      </c>
      <c r="D21" s="9">
        <f t="shared" si="9"/>
        <v>20000</v>
      </c>
      <c r="E21" s="10">
        <v>20000</v>
      </c>
      <c r="F21" s="10">
        <v>0</v>
      </c>
      <c r="G21" s="10">
        <v>0</v>
      </c>
      <c r="H21" s="10"/>
      <c r="I21" s="7">
        <f t="shared" si="10"/>
        <v>21520</v>
      </c>
      <c r="J21" s="11">
        <v>620</v>
      </c>
      <c r="K21" s="11">
        <v>1600</v>
      </c>
      <c r="L21" s="11">
        <v>11300</v>
      </c>
      <c r="M21" s="11">
        <v>8000</v>
      </c>
      <c r="N21" s="7">
        <f t="shared" si="11"/>
        <v>29760</v>
      </c>
      <c r="O21" s="12">
        <v>0</v>
      </c>
      <c r="P21" s="12">
        <v>29760</v>
      </c>
      <c r="Q21" s="12"/>
    </row>
    <row r="22" spans="1:17" ht="15" customHeight="1" x14ac:dyDescent="0.2">
      <c r="A22" s="5" t="s">
        <v>27</v>
      </c>
      <c r="B22" s="8" t="s">
        <v>28</v>
      </c>
      <c r="C22" s="7">
        <f t="shared" si="8"/>
        <v>48535.5</v>
      </c>
      <c r="D22" s="9">
        <f t="shared" si="9"/>
        <v>21555.5</v>
      </c>
      <c r="E22" s="10">
        <v>10000</v>
      </c>
      <c r="F22" s="10">
        <v>11555.5</v>
      </c>
      <c r="G22" s="10">
        <v>0</v>
      </c>
      <c r="H22" s="10"/>
      <c r="I22" s="7">
        <f t="shared" si="10"/>
        <v>7980</v>
      </c>
      <c r="J22" s="11">
        <v>180</v>
      </c>
      <c r="K22" s="11">
        <v>600</v>
      </c>
      <c r="L22" s="11">
        <v>3600</v>
      </c>
      <c r="M22" s="11">
        <v>3600</v>
      </c>
      <c r="N22" s="7">
        <f t="shared" si="11"/>
        <v>19000</v>
      </c>
      <c r="O22" s="12">
        <v>19000</v>
      </c>
      <c r="P22" s="12"/>
      <c r="Q22" s="12"/>
    </row>
    <row r="23" spans="1:17" ht="15" customHeight="1" x14ac:dyDescent="0.2">
      <c r="A23" s="5" t="s">
        <v>29</v>
      </c>
      <c r="B23" s="8" t="s">
        <v>30</v>
      </c>
      <c r="C23" s="7">
        <f t="shared" si="8"/>
        <v>87201.9</v>
      </c>
      <c r="D23" s="9">
        <f t="shared" si="9"/>
        <v>33391.9</v>
      </c>
      <c r="E23" s="10">
        <v>10000</v>
      </c>
      <c r="F23" s="10">
        <v>13391.9</v>
      </c>
      <c r="G23" s="10">
        <v>10000</v>
      </c>
      <c r="H23" s="10"/>
      <c r="I23" s="7">
        <f t="shared" si="10"/>
        <v>23410</v>
      </c>
      <c r="J23" s="11">
        <v>910</v>
      </c>
      <c r="K23" s="11">
        <v>2000</v>
      </c>
      <c r="L23" s="11">
        <v>15200</v>
      </c>
      <c r="M23" s="11">
        <v>5300</v>
      </c>
      <c r="N23" s="7">
        <f t="shared" si="11"/>
        <v>30400</v>
      </c>
      <c r="O23" s="12">
        <v>0</v>
      </c>
      <c r="P23" s="12">
        <v>30400</v>
      </c>
      <c r="Q23" s="12"/>
    </row>
    <row r="24" spans="1:17" ht="15" customHeight="1" x14ac:dyDescent="0.2">
      <c r="A24" s="5" t="s">
        <v>31</v>
      </c>
      <c r="B24" s="8" t="s">
        <v>32</v>
      </c>
      <c r="C24" s="7">
        <f t="shared" si="8"/>
        <v>64753.1</v>
      </c>
      <c r="D24" s="9">
        <f t="shared" si="9"/>
        <v>42880</v>
      </c>
      <c r="E24" s="10">
        <v>20000</v>
      </c>
      <c r="F24" s="10">
        <v>12880</v>
      </c>
      <c r="G24" s="10">
        <v>10000</v>
      </c>
      <c r="H24" s="10"/>
      <c r="I24" s="7">
        <f t="shared" si="10"/>
        <v>20460</v>
      </c>
      <c r="J24" s="11">
        <v>660</v>
      </c>
      <c r="K24" s="11">
        <v>4300</v>
      </c>
      <c r="L24" s="11">
        <v>9900</v>
      </c>
      <c r="M24" s="11">
        <v>5600</v>
      </c>
      <c r="N24" s="7">
        <f t="shared" si="11"/>
        <v>1413.1</v>
      </c>
      <c r="O24" s="12">
        <v>1413.1</v>
      </c>
      <c r="P24" s="12"/>
      <c r="Q24" s="12"/>
    </row>
    <row r="25" spans="1:17" ht="15" customHeight="1" x14ac:dyDescent="0.2">
      <c r="A25" s="5" t="s">
        <v>33</v>
      </c>
      <c r="B25" s="8" t="s">
        <v>34</v>
      </c>
      <c r="C25" s="7">
        <f t="shared" si="8"/>
        <v>104374</v>
      </c>
      <c r="D25" s="9">
        <f t="shared" si="9"/>
        <v>34179.199999999997</v>
      </c>
      <c r="E25" s="10">
        <v>20000</v>
      </c>
      <c r="F25" s="10">
        <v>14179.2</v>
      </c>
      <c r="G25" s="10">
        <v>0</v>
      </c>
      <c r="H25" s="10"/>
      <c r="I25" s="7">
        <f t="shared" si="10"/>
        <v>29870</v>
      </c>
      <c r="J25" s="11">
        <v>570</v>
      </c>
      <c r="K25" s="11">
        <v>4500</v>
      </c>
      <c r="L25" s="11">
        <v>14600</v>
      </c>
      <c r="M25" s="11">
        <v>10200</v>
      </c>
      <c r="N25" s="7">
        <f t="shared" si="11"/>
        <v>40324.800000000003</v>
      </c>
      <c r="O25" s="12">
        <v>10564.8</v>
      </c>
      <c r="P25" s="12">
        <v>29760</v>
      </c>
      <c r="Q25" s="12"/>
    </row>
    <row r="26" spans="1:17" ht="15" customHeight="1" x14ac:dyDescent="0.2">
      <c r="A26" s="5" t="s">
        <v>35</v>
      </c>
      <c r="B26" s="8" t="s">
        <v>36</v>
      </c>
      <c r="C26" s="7">
        <f t="shared" si="8"/>
        <v>34686</v>
      </c>
      <c r="D26" s="9">
        <f t="shared" si="9"/>
        <v>23300</v>
      </c>
      <c r="E26" s="10">
        <v>10000</v>
      </c>
      <c r="F26" s="10">
        <v>13300</v>
      </c>
      <c r="G26" s="10">
        <v>0</v>
      </c>
      <c r="H26" s="10"/>
      <c r="I26" s="7">
        <f t="shared" si="10"/>
        <v>9220</v>
      </c>
      <c r="J26" s="11">
        <v>220</v>
      </c>
      <c r="K26" s="11">
        <v>1600</v>
      </c>
      <c r="L26" s="11">
        <v>4000</v>
      </c>
      <c r="M26" s="11">
        <v>3400</v>
      </c>
      <c r="N26" s="7">
        <f t="shared" si="11"/>
        <v>2166</v>
      </c>
      <c r="O26" s="12">
        <v>2166</v>
      </c>
      <c r="P26" s="12"/>
      <c r="Q26" s="12"/>
    </row>
    <row r="27" spans="1:17" ht="15" customHeight="1" x14ac:dyDescent="0.2">
      <c r="A27" s="5" t="s">
        <v>37</v>
      </c>
      <c r="B27" s="8" t="s">
        <v>38</v>
      </c>
      <c r="C27" s="7">
        <f t="shared" si="8"/>
        <v>52413.9</v>
      </c>
      <c r="D27" s="9">
        <f t="shared" si="9"/>
        <v>24963.9</v>
      </c>
      <c r="E27" s="10">
        <v>0</v>
      </c>
      <c r="F27" s="10">
        <v>24963.9</v>
      </c>
      <c r="G27" s="10">
        <v>0</v>
      </c>
      <c r="H27" s="10"/>
      <c r="I27" s="7">
        <f t="shared" si="10"/>
        <v>18900</v>
      </c>
      <c r="J27" s="11">
        <v>100</v>
      </c>
      <c r="K27" s="11">
        <v>10600</v>
      </c>
      <c r="L27" s="11">
        <v>4000</v>
      </c>
      <c r="M27" s="11">
        <v>4200</v>
      </c>
      <c r="N27" s="7">
        <f t="shared" si="11"/>
        <v>8550</v>
      </c>
      <c r="O27" s="12">
        <v>8550</v>
      </c>
      <c r="P27" s="12"/>
      <c r="Q27" s="12"/>
    </row>
    <row r="28" spans="1:17" ht="15" customHeight="1" x14ac:dyDescent="0.2">
      <c r="A28" s="5" t="s">
        <v>39</v>
      </c>
      <c r="B28" s="8" t="s">
        <v>40</v>
      </c>
      <c r="C28" s="7">
        <f t="shared" si="8"/>
        <v>112475.3</v>
      </c>
      <c r="D28" s="9">
        <f t="shared" si="9"/>
        <v>23020</v>
      </c>
      <c r="E28" s="10">
        <v>10000</v>
      </c>
      <c r="F28" s="10">
        <v>13020</v>
      </c>
      <c r="G28" s="10">
        <v>0</v>
      </c>
      <c r="H28" s="10"/>
      <c r="I28" s="7">
        <f t="shared" si="10"/>
        <v>23270</v>
      </c>
      <c r="J28" s="11">
        <v>2070</v>
      </c>
      <c r="K28" s="11">
        <v>6800</v>
      </c>
      <c r="L28" s="11">
        <v>8600</v>
      </c>
      <c r="M28" s="11">
        <v>5800</v>
      </c>
      <c r="N28" s="7">
        <f t="shared" si="11"/>
        <v>66185.3</v>
      </c>
      <c r="O28" s="12">
        <v>37200</v>
      </c>
      <c r="P28" s="12">
        <v>28985.3</v>
      </c>
      <c r="Q28" s="12"/>
    </row>
    <row r="29" spans="1:17" ht="15" customHeight="1" x14ac:dyDescent="0.2">
      <c r="A29" s="5" t="s">
        <v>41</v>
      </c>
      <c r="B29" s="8" t="s">
        <v>42</v>
      </c>
      <c r="C29" s="7">
        <f t="shared" si="8"/>
        <v>77233.100000000006</v>
      </c>
      <c r="D29" s="9">
        <f t="shared" si="9"/>
        <v>23160</v>
      </c>
      <c r="E29" s="10">
        <v>10000</v>
      </c>
      <c r="F29" s="10">
        <v>13160</v>
      </c>
      <c r="G29" s="10">
        <v>0</v>
      </c>
      <c r="H29" s="10"/>
      <c r="I29" s="7">
        <f t="shared" si="10"/>
        <v>14290</v>
      </c>
      <c r="J29" s="11">
        <v>240</v>
      </c>
      <c r="K29" s="11">
        <v>600</v>
      </c>
      <c r="L29" s="11">
        <v>8500</v>
      </c>
      <c r="M29" s="11">
        <v>4950</v>
      </c>
      <c r="N29" s="7">
        <f t="shared" si="11"/>
        <v>39783.1</v>
      </c>
      <c r="O29" s="12">
        <v>9400</v>
      </c>
      <c r="P29" s="12">
        <v>30383.1</v>
      </c>
      <c r="Q29" s="12"/>
    </row>
    <row r="30" spans="1:17" ht="15" customHeight="1" x14ac:dyDescent="0.2">
      <c r="A30" s="5" t="s">
        <v>43</v>
      </c>
      <c r="B30" s="8" t="s">
        <v>44</v>
      </c>
      <c r="C30" s="7">
        <f t="shared" si="8"/>
        <v>64107.5</v>
      </c>
      <c r="D30" s="9">
        <f t="shared" si="9"/>
        <v>39678.5</v>
      </c>
      <c r="E30" s="10">
        <v>10000</v>
      </c>
      <c r="F30" s="10">
        <v>29678.5</v>
      </c>
      <c r="G30" s="10">
        <v>0</v>
      </c>
      <c r="H30" s="10"/>
      <c r="I30" s="7">
        <f t="shared" si="10"/>
        <v>13200</v>
      </c>
      <c r="J30" s="11">
        <v>800</v>
      </c>
      <c r="K30" s="11">
        <v>2600</v>
      </c>
      <c r="L30" s="11">
        <v>5400</v>
      </c>
      <c r="M30" s="11">
        <v>4400</v>
      </c>
      <c r="N30" s="7">
        <f t="shared" si="11"/>
        <v>11229</v>
      </c>
      <c r="O30" s="12">
        <v>11229</v>
      </c>
      <c r="P30" s="12"/>
      <c r="Q30" s="12"/>
    </row>
    <row r="31" spans="1:17" ht="15" customHeight="1" x14ac:dyDescent="0.2">
      <c r="A31" s="5" t="s">
        <v>45</v>
      </c>
      <c r="B31" s="8" t="s">
        <v>46</v>
      </c>
      <c r="C31" s="7">
        <f t="shared" si="8"/>
        <v>58626.9</v>
      </c>
      <c r="D31" s="9">
        <f t="shared" si="9"/>
        <v>39796.9</v>
      </c>
      <c r="E31" s="10">
        <v>10000</v>
      </c>
      <c r="F31" s="10">
        <v>19796.900000000001</v>
      </c>
      <c r="G31" s="10">
        <v>10000</v>
      </c>
      <c r="H31" s="10"/>
      <c r="I31" s="7">
        <f t="shared" si="10"/>
        <v>18830</v>
      </c>
      <c r="J31" s="11">
        <v>230</v>
      </c>
      <c r="K31" s="11">
        <v>12600</v>
      </c>
      <c r="L31" s="11">
        <v>4000</v>
      </c>
      <c r="M31" s="11">
        <v>2000</v>
      </c>
      <c r="N31" s="7">
        <f t="shared" si="11"/>
        <v>0</v>
      </c>
      <c r="O31" s="12">
        <v>0</v>
      </c>
      <c r="P31" s="12"/>
      <c r="Q31" s="12"/>
    </row>
    <row r="32" spans="1:17" ht="15" customHeight="1" x14ac:dyDescent="0.2">
      <c r="A32" s="5" t="s">
        <v>47</v>
      </c>
      <c r="B32" s="8" t="s">
        <v>48</v>
      </c>
      <c r="C32" s="7">
        <f t="shared" si="8"/>
        <v>114566.6</v>
      </c>
      <c r="D32" s="9">
        <f t="shared" si="9"/>
        <v>66586.600000000006</v>
      </c>
      <c r="E32" s="10">
        <v>20000</v>
      </c>
      <c r="F32" s="10">
        <v>36586.6</v>
      </c>
      <c r="G32" s="10">
        <v>10000</v>
      </c>
      <c r="H32" s="10"/>
      <c r="I32" s="7">
        <f t="shared" si="10"/>
        <v>14680</v>
      </c>
      <c r="J32" s="11">
        <v>180</v>
      </c>
      <c r="K32" s="11">
        <v>6500</v>
      </c>
      <c r="L32" s="11">
        <v>4000</v>
      </c>
      <c r="M32" s="11">
        <v>4000</v>
      </c>
      <c r="N32" s="7">
        <f t="shared" si="11"/>
        <v>33300</v>
      </c>
      <c r="O32" s="12">
        <v>33300</v>
      </c>
      <c r="P32" s="12"/>
      <c r="Q32" s="12"/>
    </row>
    <row r="33" spans="1:17" ht="15" customHeight="1" x14ac:dyDescent="0.2">
      <c r="A33" s="5" t="s">
        <v>49</v>
      </c>
      <c r="B33" s="8" t="s">
        <v>50</v>
      </c>
      <c r="C33" s="7">
        <f t="shared" si="8"/>
        <v>73319.5</v>
      </c>
      <c r="D33" s="9">
        <f t="shared" si="9"/>
        <v>44696.1</v>
      </c>
      <c r="E33" s="10">
        <v>30000</v>
      </c>
      <c r="F33" s="10">
        <v>4696.1000000000004</v>
      </c>
      <c r="G33" s="10">
        <v>10000</v>
      </c>
      <c r="H33" s="10"/>
      <c r="I33" s="7">
        <f t="shared" si="10"/>
        <v>22080</v>
      </c>
      <c r="J33" s="11">
        <v>80</v>
      </c>
      <c r="K33" s="11">
        <v>12500</v>
      </c>
      <c r="L33" s="11">
        <v>4000</v>
      </c>
      <c r="M33" s="11">
        <v>5500</v>
      </c>
      <c r="N33" s="7">
        <f t="shared" si="11"/>
        <v>6543.4</v>
      </c>
      <c r="O33" s="12">
        <v>6543.4</v>
      </c>
      <c r="P33" s="12"/>
      <c r="Q33" s="12"/>
    </row>
    <row r="34" spans="1:17" ht="15" customHeight="1" x14ac:dyDescent="0.2">
      <c r="A34" s="5" t="s">
        <v>51</v>
      </c>
      <c r="B34" s="8" t="s">
        <v>52</v>
      </c>
      <c r="C34" s="7">
        <f t="shared" si="8"/>
        <v>171941.1</v>
      </c>
      <c r="D34" s="9">
        <f t="shared" si="9"/>
        <v>138641.1</v>
      </c>
      <c r="E34" s="10">
        <v>90000</v>
      </c>
      <c r="F34" s="10">
        <v>18641.099999999999</v>
      </c>
      <c r="G34" s="10">
        <v>30000</v>
      </c>
      <c r="H34" s="10"/>
      <c r="I34" s="7">
        <f t="shared" si="10"/>
        <v>33300</v>
      </c>
      <c r="J34" s="11">
        <v>0</v>
      </c>
      <c r="K34" s="11">
        <v>23000</v>
      </c>
      <c r="L34" s="11">
        <v>5300</v>
      </c>
      <c r="M34" s="11">
        <v>5000</v>
      </c>
      <c r="N34" s="7">
        <f t="shared" si="11"/>
        <v>0</v>
      </c>
      <c r="O34" s="12">
        <v>0</v>
      </c>
      <c r="P34" s="12"/>
      <c r="Q34" s="12"/>
    </row>
    <row r="35" spans="1:17" ht="15" customHeight="1" x14ac:dyDescent="0.2">
      <c r="A35" s="5" t="s">
        <v>53</v>
      </c>
      <c r="B35" s="8" t="s">
        <v>54</v>
      </c>
      <c r="C35" s="7">
        <f t="shared" si="8"/>
        <v>71721.100000000006</v>
      </c>
      <c r="D35" s="9">
        <f t="shared" si="9"/>
        <v>49521.1</v>
      </c>
      <c r="E35" s="10">
        <v>10000</v>
      </c>
      <c r="F35" s="10">
        <v>29521.1</v>
      </c>
      <c r="G35" s="10">
        <v>10000</v>
      </c>
      <c r="H35" s="10"/>
      <c r="I35" s="7">
        <f t="shared" si="10"/>
        <v>10370</v>
      </c>
      <c r="J35" s="11">
        <v>370</v>
      </c>
      <c r="K35" s="11">
        <v>4000</v>
      </c>
      <c r="L35" s="11">
        <v>4000</v>
      </c>
      <c r="M35" s="11">
        <v>2000</v>
      </c>
      <c r="N35" s="7">
        <f t="shared" si="11"/>
        <v>11830</v>
      </c>
      <c r="O35" s="12">
        <v>11830</v>
      </c>
      <c r="P35" s="12"/>
      <c r="Q35" s="12"/>
    </row>
    <row r="36" spans="1:17" ht="18.75" customHeight="1" x14ac:dyDescent="0.2">
      <c r="A36" s="5"/>
      <c r="B36" s="8" t="s">
        <v>71</v>
      </c>
      <c r="C36" s="7">
        <f t="shared" si="8"/>
        <v>200000</v>
      </c>
      <c r="D36" s="9">
        <f t="shared" si="9"/>
        <v>200000</v>
      </c>
      <c r="E36" s="10"/>
      <c r="F36" s="10"/>
      <c r="G36" s="10"/>
      <c r="H36" s="10">
        <v>200000</v>
      </c>
      <c r="I36" s="13"/>
      <c r="J36" s="11"/>
      <c r="K36" s="11"/>
      <c r="L36" s="11"/>
      <c r="M36" s="11"/>
      <c r="N36" s="7"/>
      <c r="O36" s="12"/>
      <c r="P36" s="12"/>
      <c r="Q36" s="12"/>
    </row>
    <row r="37" spans="1:17" ht="15.75" customHeight="1" x14ac:dyDescent="0.2">
      <c r="A37" s="5"/>
      <c r="B37" s="8" t="s">
        <v>72</v>
      </c>
      <c r="C37" s="7">
        <f t="shared" si="8"/>
        <v>200000</v>
      </c>
      <c r="D37" s="7"/>
      <c r="E37" s="10"/>
      <c r="F37" s="10"/>
      <c r="G37" s="10"/>
      <c r="H37" s="10"/>
      <c r="I37" s="13"/>
      <c r="J37" s="11"/>
      <c r="K37" s="11"/>
      <c r="L37" s="11"/>
      <c r="M37" s="11"/>
      <c r="N37" s="7"/>
      <c r="O37" s="12"/>
      <c r="P37" s="12"/>
      <c r="Q37" s="14">
        <v>200000</v>
      </c>
    </row>
    <row r="38" spans="1:17" ht="41.25" customHeight="1" x14ac:dyDescent="0.2">
      <c r="A38" s="15"/>
      <c r="B38" s="16" t="s">
        <v>78</v>
      </c>
      <c r="C38" s="16">
        <f>D38+I38+N38</f>
        <v>32010</v>
      </c>
      <c r="D38" s="16"/>
      <c r="E38" s="17"/>
      <c r="F38" s="17"/>
      <c r="G38" s="17"/>
      <c r="H38" s="17"/>
      <c r="I38" s="17"/>
      <c r="J38" s="18"/>
      <c r="K38" s="18"/>
      <c r="L38" s="18"/>
      <c r="M38" s="18"/>
      <c r="N38" s="19">
        <f t="shared" si="11"/>
        <v>32010</v>
      </c>
      <c r="O38" s="20"/>
      <c r="P38" s="20">
        <v>32010</v>
      </c>
      <c r="Q38" s="21"/>
    </row>
    <row r="40" spans="1:17" ht="27" customHeight="1" x14ac:dyDescent="0.2">
      <c r="A40" s="28" t="s">
        <v>77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7" ht="12.75" customHeight="1" x14ac:dyDescent="0.2">
      <c r="A41" s="28" t="s">
        <v>74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</sheetData>
  <mergeCells count="10">
    <mergeCell ref="M1:P1"/>
    <mergeCell ref="D5:H5"/>
    <mergeCell ref="I5:M5"/>
    <mergeCell ref="N5:P5"/>
    <mergeCell ref="A41:Q41"/>
    <mergeCell ref="C5:C6"/>
    <mergeCell ref="A3:Q3"/>
    <mergeCell ref="A40:O40"/>
    <mergeCell ref="A5:A6"/>
    <mergeCell ref="B5:B6"/>
  </mergeCells>
  <pageMargins left="0.70866141732283472" right="0.70866141732283472" top="0.74803149606299213" bottom="0.27559055118110237" header="0.31496062992125984" footer="0.31496062992125984"/>
  <pageSetup paperSize="8" scale="5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2019-10-11T05:49:42Z</dcterms:modified>
</cp:coreProperties>
</file>