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B218" i="2" l="1"/>
  <c r="S212" i="2"/>
  <c r="Q212" i="2"/>
  <c r="L212" i="2"/>
  <c r="G218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F216" i="2"/>
  <c r="F218" i="2" s="1"/>
  <c r="C215" i="2"/>
  <c r="B214" i="2"/>
  <c r="C213" i="2"/>
  <c r="C214" i="2" s="1"/>
  <c r="C211" i="2"/>
  <c r="C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F48" i="2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211" i="2" l="1"/>
  <c r="C209" i="2"/>
  <c r="C210" i="2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C24" i="2"/>
  <c r="D29" i="2"/>
  <c r="D37" i="2"/>
  <c r="C129" i="2"/>
  <c r="D129" i="2" s="1"/>
  <c r="C155" i="2"/>
  <c r="D155" i="2" s="1"/>
  <c r="C154" i="2"/>
  <c r="D154" i="2" s="1"/>
  <c r="C205" i="2"/>
  <c r="D205" i="2" s="1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<sst xmlns="http://schemas.openxmlformats.org/spreadsheetml/2006/main" count="258" uniqueCount="210">
  <si>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</si>
  <si>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</si>
  <si>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</si>
  <si>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</si>
  <si>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</si>
  <si>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</si>
  <si>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</si>
  <si>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</si>
  <si>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</si>
  <si>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</si>
  <si>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</si>
  <si>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</si>
  <si>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</si>
  <si>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</si>
  <si>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</si>
  <si>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</si>
  <si>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</si>
  <si>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</si>
  <si>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</si>
  <si>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</si>
  <si>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</si>
  <si>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</si>
  <si>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</si>
  <si>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</si>
  <si>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</si>
  <si>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</si>
  <si>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</si>
  <si>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</si>
  <si>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</si>
  <si>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</si>
  <si>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</si>
  <si>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</si>
  <si>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</si>
  <si>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</si>
  <si>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</si>
  <si>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</si>
  <si>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</si>
  <si>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</si>
  <si>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</si>
  <si>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</si>
  <si>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</si>
  <si>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</si>
  <si>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</si>
  <si>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</si>
  <si>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</si>
  <si>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</si>
  <si>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</si>
  <si>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</si>
  <si>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</si>
  <si>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</si>
  <si>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</si>
  <si>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</si>
  <si>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</si>
  <si>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</si>
  <si>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</si>
  <si>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</si>
  <si>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</si>
  <si>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</si>
  <si>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</si>
  <si>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</si>
  <si>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</si>
  <si>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</si>
  <si>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</si>
  <si>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</si>
  <si>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</si>
  <si>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</si>
  <si>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</si>
  <si>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</si>
  <si>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</si>
  <si>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</si>
  <si>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</si>
  <si>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</si>
  <si>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</si>
  <si>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</si>
  <si>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</si>
  <si>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</si>
  <si>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</si>
  <si>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</si>
  <si>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</si>
  <si>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</si>
  <si>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</si>
  <si>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</si>
  <si>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</si>
  <si>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</si>
  <si>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</si>
  <si>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</si>
  <si>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</si>
  <si>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</si>
  <si>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</si>
  <si>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</si>
  <si>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</si>
  <si>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</si>
  <si>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</si>
  <si>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</si>
  <si>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</si>
  <si>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</si>
  <si>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</si>
  <si>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</si>
  <si>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</si>
  <si>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</si>
  <si>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</si>
  <si>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</si>
  <si>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</si>
  <si>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</si>
  <si>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</si>
  <si>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</si>
  <si>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</si>
  <si>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</si>
  <si>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</si>
  <si>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</si>
  <si>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</si>
  <si>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</si>
  <si>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</si>
  <si>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</si>
  <si>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</si>
  <si>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</si>
  <si>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</si>
  <si>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</si>
  <si>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</si>
  <si>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</si>
  <si>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</si>
  <si>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</si>
  <si>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</si>
  <si>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</si>
  <si>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</si>
  <si>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</si>
  <si>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</si>
  <si>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</si>
  <si>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</si>
  <si>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</si>
  <si>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</si>
  <si>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</si>
  <si>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</si>
  <si>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</si>
  <si>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</si>
  <si>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</si>
  <si>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</si>
  <si>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</si>
  <si>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</si>
  <si>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</si>
  <si>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</si>
  <si>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</si>
  <si>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</si>
  <si>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</si>
  <si>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</si>
  <si>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</si>
  <si>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</si>
  <si>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</si>
  <si>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</si>
  <si>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</si>
  <si>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</si>
  <si>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</si>
  <si>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</si>
  <si>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</si>
  <si>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</si>
  <si>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</si>
  <si>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</si>
  <si>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</si>
  <si>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</si>
  <si>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</si>
  <si>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</si>
  <si>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</si>
  <si>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</si>
  <si>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</si>
  <si>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</si>
  <si>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</si>
  <si>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</si>
  <si>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</si>
  <si>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</si>
  <si>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</si>
  <si>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</si>
  <si>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</si>
  <si>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</si>
  <si>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</si>
  <si>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</si>
  <si>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</si>
  <si>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</si>
  <si>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</si>
  <si>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</si>
  <si>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</si>
  <si>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</si>
  <si>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</si>
  <si>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</si>
  <si>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</si>
  <si>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</si>
  <si>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</si>
  <si>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</si>
  <si>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</si>
  <si>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</si>
  <si>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</si>
  <si>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</si>
  <si>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</si>
  <si>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</si>
  <si>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</si>
  <si>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</si>
  <si>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</si>
  <si>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</si>
  <si>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</si>
  <si>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</si>
  <si>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</si>
  <si>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</si>
  <si>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</si>
  <si>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</si>
  <si>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</si>
  <si>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</si>
  <si>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</si>
  <si>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</si>
  <si>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</si>
  <si>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</si>
  <si>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2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</si>
</sst>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6" zoomScaleNormal="70" zoomScaleSheetLayoutView="86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AA5" sqref="A5:XFD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9" customFormat="1" ht="17.399999999999999" customHeight="1" thickBot="1" x14ac:dyDescent="0.4">
      <c r="A4" s="113"/>
      <c r="B4" s="116" t="s">
        <v>192</v>
      </c>
      <c r="C4" s="119" t="s">
        <v>193</v>
      </c>
      <c r="D4" s="119" t="s">
        <v>194</v>
      </c>
      <c r="E4" s="119" t="s">
        <v>204</v>
      </c>
      <c r="F4" s="122" t="s">
        <v>3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7" s="109" customFormat="1" ht="87" customHeight="1" x14ac:dyDescent="0.3">
      <c r="A5" s="114"/>
      <c r="B5" s="117"/>
      <c r="C5" s="120"/>
      <c r="D5" s="120"/>
      <c r="E5" s="120"/>
      <c r="F5" s="110" t="s">
        <v>4</v>
      </c>
      <c r="G5" s="110" t="s">
        <v>5</v>
      </c>
      <c r="H5" s="110" t="s">
        <v>6</v>
      </c>
      <c r="I5" s="110" t="s">
        <v>7</v>
      </c>
      <c r="J5" s="110" t="s">
        <v>8</v>
      </c>
      <c r="K5" s="110" t="s">
        <v>9</v>
      </c>
      <c r="L5" s="110" t="s">
        <v>10</v>
      </c>
      <c r="M5" s="110" t="s">
        <v>11</v>
      </c>
      <c r="N5" s="110" t="s">
        <v>12</v>
      </c>
      <c r="O5" s="110" t="s">
        <v>13</v>
      </c>
      <c r="P5" s="110" t="s">
        <v>14</v>
      </c>
      <c r="Q5" s="110" t="s">
        <v>15</v>
      </c>
      <c r="R5" s="110" t="s">
        <v>16</v>
      </c>
      <c r="S5" s="110" t="s">
        <v>17</v>
      </c>
      <c r="T5" s="110" t="s">
        <v>18</v>
      </c>
      <c r="U5" s="110" t="s">
        <v>19</v>
      </c>
      <c r="V5" s="110" t="s">
        <v>20</v>
      </c>
      <c r="W5" s="110" t="s">
        <v>21</v>
      </c>
      <c r="X5" s="110" t="s">
        <v>22</v>
      </c>
      <c r="Y5" s="110" t="s">
        <v>23</v>
      </c>
      <c r="Z5" s="110" t="s">
        <v>24</v>
      </c>
    </row>
    <row r="6" spans="1:27" s="109" customFormat="1" ht="70.2" customHeight="1" thickBot="1" x14ac:dyDescent="0.35">
      <c r="A6" s="115"/>
      <c r="B6" s="118"/>
      <c r="C6" s="121"/>
      <c r="D6" s="121"/>
      <c r="E6" s="12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42.6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6423</v>
      </c>
      <c r="D58" s="15">
        <f t="shared" si="21"/>
        <v>0.80297537192149016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0.85287478422520246</v>
      </c>
      <c r="D59" s="15">
        <f t="shared" si="21"/>
        <v>0.95960408276369824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941.5</v>
      </c>
      <c r="D62" s="15">
        <f t="shared" si="21"/>
        <v>1.1102594339622642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0.96762589928057552</v>
      </c>
      <c r="D63" s="9">
        <f t="shared" ref="D63:Z63" si="24">D62/D61</f>
        <v>1.0018579476041809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400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hidden="1" customHeight="1" outlineLevel="1" x14ac:dyDescent="0.25">
      <c r="A150" s="52" t="s">
        <v>176</v>
      </c>
      <c r="B150" s="23"/>
      <c r="C150" s="27">
        <f>SUM(F150:Z150)</f>
        <v>0</v>
      </c>
      <c r="D150" s="15" t="e">
        <f t="shared" si="31"/>
        <v>#DIV/0!</v>
      </c>
      <c r="E150" s="102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1"/>
        <v>#DIV/0!</v>
      </c>
      <c r="E153" s="102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7" t="e">
        <f>B153/B150*10</f>
        <v>#DIV/0!</v>
      </c>
      <c r="C155" s="57" t="e">
        <f>C153/C150*10</f>
        <v>#DIV/0!</v>
      </c>
      <c r="D155" s="15" t="e">
        <f t="shared" si="31"/>
        <v>#DIV/0!</v>
      </c>
      <c r="E155" s="102"/>
      <c r="F155" s="55" t="e">
        <f>F153/F150*10</f>
        <v>#DIV/0!</v>
      </c>
      <c r="G155" s="55" t="e">
        <f>G153/G150*10</f>
        <v>#DIV/0!</v>
      </c>
      <c r="H155" s="55" t="e">
        <f>H153/H150*10</f>
        <v>#DIV/0!</v>
      </c>
      <c r="I155" s="55" t="e">
        <f t="shared" ref="I155:O155" si="44">I153/I150*10</f>
        <v>#DIV/0!</v>
      </c>
      <c r="J155" s="55" t="e">
        <f t="shared" si="44"/>
        <v>#DIV/0!</v>
      </c>
      <c r="K155" s="55" t="e">
        <f t="shared" si="44"/>
        <v>#DIV/0!</v>
      </c>
      <c r="L155" s="55" t="e">
        <f t="shared" si="44"/>
        <v>#DIV/0!</v>
      </c>
      <c r="M155" s="55" t="e">
        <f t="shared" si="44"/>
        <v>#DIV/0!</v>
      </c>
      <c r="N155" s="55" t="e">
        <f t="shared" si="44"/>
        <v>#DIV/0!</v>
      </c>
      <c r="O155" s="55" t="e">
        <f t="shared" si="44"/>
        <v>#DIV/0!</v>
      </c>
      <c r="P155" s="55" t="e">
        <f>P153/P150*10</f>
        <v>#DIV/0!</v>
      </c>
      <c r="Q155" s="55" t="e">
        <f>Q153/Q150*10</f>
        <v>#DIV/0!</v>
      </c>
      <c r="R155" s="55"/>
      <c r="S155" s="55" t="e">
        <f t="shared" ref="S155:Z155" si="45">S153/S150*10</f>
        <v>#DIV/0!</v>
      </c>
      <c r="T155" s="55" t="e">
        <f t="shared" si="45"/>
        <v>#DIV/0!</v>
      </c>
      <c r="U155" s="55" t="e">
        <f t="shared" si="45"/>
        <v>#DIV/0!</v>
      </c>
      <c r="V155" s="55" t="e">
        <f t="shared" si="45"/>
        <v>#DIV/0!</v>
      </c>
      <c r="W155" s="55" t="e">
        <f t="shared" si="45"/>
        <v>#DIV/0!</v>
      </c>
      <c r="X155" s="55" t="e">
        <f t="shared" si="45"/>
        <v>#DIV/0!</v>
      </c>
      <c r="Y155" s="55" t="e">
        <f t="shared" si="45"/>
        <v>#DIV/0!</v>
      </c>
      <c r="Z155" s="55" t="e">
        <f t="shared" si="45"/>
        <v>#DIV/0!</v>
      </c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6">I166/I165*10</f>
        <v>#DIV/0!</v>
      </c>
      <c r="J167" s="51" t="e">
        <f t="shared" si="46"/>
        <v>#DIV/0!</v>
      </c>
      <c r="K167" s="51" t="e">
        <f t="shared" si="46"/>
        <v>#DIV/0!</v>
      </c>
      <c r="L167" s="51" t="e">
        <f t="shared" si="46"/>
        <v>#DIV/0!</v>
      </c>
      <c r="M167" s="51" t="e">
        <f t="shared" si="46"/>
        <v>#DIV/0!</v>
      </c>
      <c r="N167" s="51" t="e">
        <f t="shared" si="46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7">T166/T165*10</f>
        <v>#DIV/0!</v>
      </c>
      <c r="U167" s="51" t="e">
        <f t="shared" si="47"/>
        <v>#DIV/0!</v>
      </c>
      <c r="V167" s="51" t="e">
        <f t="shared" si="47"/>
        <v>#DIV/0!</v>
      </c>
      <c r="W167" s="51" t="e">
        <f t="shared" si="47"/>
        <v>#DIV/0!</v>
      </c>
      <c r="X167" s="51" t="e">
        <f t="shared" si="47"/>
        <v>#DIV/0!</v>
      </c>
      <c r="Y167" s="51" t="e">
        <f t="shared" si="47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8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8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8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8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8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8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30320</v>
      </c>
      <c r="C183" s="27">
        <f>SUM(F183:Z183)</f>
        <v>16175</v>
      </c>
      <c r="D183" s="15">
        <f t="shared" si="48"/>
        <v>0.53347625329815307</v>
      </c>
      <c r="E183" s="102"/>
      <c r="F183" s="26"/>
      <c r="G183" s="26">
        <v>1255</v>
      </c>
      <c r="H183" s="26">
        <v>690</v>
      </c>
      <c r="I183" s="26">
        <v>1037</v>
      </c>
      <c r="J183" s="26">
        <v>250</v>
      </c>
      <c r="K183" s="26">
        <v>650</v>
      </c>
      <c r="L183" s="26"/>
      <c r="M183" s="26"/>
      <c r="N183" s="26"/>
      <c r="O183" s="26">
        <v>90</v>
      </c>
      <c r="P183" s="26">
        <v>420</v>
      </c>
      <c r="Q183" s="26"/>
      <c r="R183" s="26">
        <v>3232</v>
      </c>
      <c r="S183" s="26">
        <v>650</v>
      </c>
      <c r="T183" s="26">
        <v>3850</v>
      </c>
      <c r="U183" s="26">
        <v>460</v>
      </c>
      <c r="V183" s="26"/>
      <c r="W183" s="26"/>
      <c r="X183" s="26">
        <v>2480</v>
      </c>
      <c r="Y183" s="26">
        <v>541</v>
      </c>
      <c r="Z183" s="26">
        <v>570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8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8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8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8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8"/>
        <v>#DIV/0!</v>
      </c>
      <c r="E188" s="102"/>
      <c r="F188" s="16" t="e">
        <f>F187/F186</f>
        <v>#DIV/0!</v>
      </c>
      <c r="G188" s="16" t="e">
        <f t="shared" ref="G188:Z188" si="49">G187/G186</f>
        <v>#DIV/0!</v>
      </c>
      <c r="H188" s="16" t="e">
        <f t="shared" si="49"/>
        <v>#DIV/0!</v>
      </c>
      <c r="I188" s="16" t="e">
        <f t="shared" si="49"/>
        <v>#DIV/0!</v>
      </c>
      <c r="J188" s="16" t="e">
        <f t="shared" si="49"/>
        <v>#DIV/0!</v>
      </c>
      <c r="K188" s="16" t="e">
        <f t="shared" si="49"/>
        <v>#DIV/0!</v>
      </c>
      <c r="L188" s="16" t="e">
        <f t="shared" si="49"/>
        <v>#DIV/0!</v>
      </c>
      <c r="M188" s="16" t="e">
        <f t="shared" si="49"/>
        <v>#DIV/0!</v>
      </c>
      <c r="N188" s="16" t="e">
        <f t="shared" si="49"/>
        <v>#DIV/0!</v>
      </c>
      <c r="O188" s="16" t="e">
        <f t="shared" si="49"/>
        <v>#DIV/0!</v>
      </c>
      <c r="P188" s="16" t="e">
        <f t="shared" si="49"/>
        <v>#DIV/0!</v>
      </c>
      <c r="Q188" s="16" t="e">
        <f t="shared" si="49"/>
        <v>#DIV/0!</v>
      </c>
      <c r="R188" s="16" t="e">
        <f t="shared" si="49"/>
        <v>#DIV/0!</v>
      </c>
      <c r="S188" s="16" t="e">
        <f t="shared" si="49"/>
        <v>#DIV/0!</v>
      </c>
      <c r="T188" s="16" t="e">
        <f t="shared" si="49"/>
        <v>#DIV/0!</v>
      </c>
      <c r="U188" s="16" t="e">
        <f t="shared" si="49"/>
        <v>#DIV/0!</v>
      </c>
      <c r="V188" s="16" t="e">
        <f t="shared" si="49"/>
        <v>#DIV/0!</v>
      </c>
      <c r="W188" s="16" t="e">
        <f t="shared" si="49"/>
        <v>#DIV/0!</v>
      </c>
      <c r="X188" s="16" t="e">
        <f t="shared" si="49"/>
        <v>#DIV/0!</v>
      </c>
      <c r="Y188" s="16" t="e">
        <f t="shared" si="49"/>
        <v>#DIV/0!</v>
      </c>
      <c r="Z188" s="16" t="e">
        <f t="shared" si="49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8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8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8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102425</v>
      </c>
      <c r="C192" s="27">
        <f>SUM(F192:Z192)</f>
        <v>102447</v>
      </c>
      <c r="D192" s="15">
        <f t="shared" si="48"/>
        <v>1.0002147913107151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60022</v>
      </c>
      <c r="C193" s="27">
        <f>SUM(F193:Z193)</f>
        <v>69902</v>
      </c>
      <c r="D193" s="15">
        <f t="shared" si="48"/>
        <v>1.164606311019293</v>
      </c>
      <c r="E193" s="102"/>
      <c r="F193" s="36">
        <v>863</v>
      </c>
      <c r="G193" s="36">
        <v>1380</v>
      </c>
      <c r="H193" s="36">
        <v>4363</v>
      </c>
      <c r="I193" s="36">
        <v>3898</v>
      </c>
      <c r="J193" s="36">
        <v>5834</v>
      </c>
      <c r="K193" s="36">
        <v>4200</v>
      </c>
      <c r="L193" s="36">
        <v>3107</v>
      </c>
      <c r="M193" s="36">
        <v>3577</v>
      </c>
      <c r="N193" s="36">
        <v>1591</v>
      </c>
      <c r="O193" s="36">
        <v>4030</v>
      </c>
      <c r="P193" s="36">
        <v>2730</v>
      </c>
      <c r="Q193" s="36">
        <v>4257</v>
      </c>
      <c r="R193" s="36">
        <v>3553</v>
      </c>
      <c r="S193" s="36">
        <v>3150</v>
      </c>
      <c r="T193" s="36">
        <v>3070</v>
      </c>
      <c r="U193" s="36">
        <v>2783</v>
      </c>
      <c r="V193" s="36">
        <v>1340</v>
      </c>
      <c r="W193" s="36">
        <v>955</v>
      </c>
      <c r="X193" s="36">
        <v>3420</v>
      </c>
      <c r="Y193" s="36">
        <v>7331</v>
      </c>
      <c r="Z193" s="36">
        <v>4470</v>
      </c>
    </row>
    <row r="194" spans="1:36" s="47" customFormat="1" ht="30" customHeight="1" x14ac:dyDescent="0.25">
      <c r="A194" s="11" t="s">
        <v>129</v>
      </c>
      <c r="B194" s="49">
        <f>B193/B192</f>
        <v>0.58600927507932632</v>
      </c>
      <c r="C194" s="49">
        <f>C193/C192</f>
        <v>0.68232354290511188</v>
      </c>
      <c r="D194" s="15">
        <f t="shared" ref="D194:D197" si="50">C194/B194</f>
        <v>1.1643562174212136</v>
      </c>
      <c r="E194" s="15"/>
      <c r="F194" s="70">
        <f t="shared" ref="F194:Z194" si="51">F193/F192</f>
        <v>0.63177159590043919</v>
      </c>
      <c r="G194" s="70">
        <f t="shared" si="51"/>
        <v>0.48472075869336145</v>
      </c>
      <c r="H194" s="70">
        <f t="shared" si="51"/>
        <v>0.83968437259430329</v>
      </c>
      <c r="I194" s="70">
        <f t="shared" si="51"/>
        <v>0.57172191258433558</v>
      </c>
      <c r="J194" s="70">
        <f t="shared" si="51"/>
        <v>0.79277075689631749</v>
      </c>
      <c r="K194" s="70">
        <f t="shared" si="51"/>
        <v>0.72563925362819626</v>
      </c>
      <c r="L194" s="70">
        <f t="shared" si="51"/>
        <v>0.86570075229869048</v>
      </c>
      <c r="M194" s="70">
        <f t="shared" si="51"/>
        <v>0.68682795698924726</v>
      </c>
      <c r="N194" s="70">
        <f t="shared" si="51"/>
        <v>0.47015366430260047</v>
      </c>
      <c r="O194" s="70">
        <f t="shared" si="51"/>
        <v>0.98822952427660615</v>
      </c>
      <c r="P194" s="70">
        <f t="shared" si="51"/>
        <v>0.7</v>
      </c>
      <c r="Q194" s="70">
        <f t="shared" si="51"/>
        <v>0.63122775800711739</v>
      </c>
      <c r="R194" s="70">
        <f t="shared" si="51"/>
        <v>0.58853735298989562</v>
      </c>
      <c r="S194" s="70">
        <f t="shared" si="51"/>
        <v>0.81311306143520912</v>
      </c>
      <c r="T194" s="70">
        <f t="shared" si="51"/>
        <v>0.77800304105423213</v>
      </c>
      <c r="U194" s="70">
        <f t="shared" si="51"/>
        <v>0.5488069414316703</v>
      </c>
      <c r="V194" s="70">
        <f t="shared" si="51"/>
        <v>0.6633663366336634</v>
      </c>
      <c r="W194" s="70">
        <f t="shared" si="51"/>
        <v>0.70688378978534416</v>
      </c>
      <c r="X194" s="70">
        <f t="shared" si="51"/>
        <v>0.39274230592558568</v>
      </c>
      <c r="Y194" s="70">
        <f t="shared" si="51"/>
        <v>0.7404302595697404</v>
      </c>
      <c r="Z194" s="70">
        <f t="shared" si="51"/>
        <v>0.84948688711516529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/>
      <c r="C196" s="27">
        <f>SUM(F196:Z196)</f>
        <v>446</v>
      </c>
      <c r="D196" s="15"/>
      <c r="E196" s="15"/>
      <c r="F196" s="46"/>
      <c r="G196" s="36"/>
      <c r="H196" s="36"/>
      <c r="I196" s="36"/>
      <c r="J196" s="36"/>
      <c r="K196" s="36"/>
      <c r="L196" s="36"/>
      <c r="M196" s="36"/>
      <c r="N196" s="36"/>
      <c r="O196" s="36"/>
      <c r="P196" s="46"/>
      <c r="Q196" s="36"/>
      <c r="R196" s="36">
        <v>55</v>
      </c>
      <c r="S196" s="36"/>
      <c r="T196" s="36"/>
      <c r="U196" s="36"/>
      <c r="V196" s="36"/>
      <c r="W196" s="36"/>
      <c r="X196" s="36">
        <v>22</v>
      </c>
      <c r="Y196" s="36">
        <v>369</v>
      </c>
      <c r="Z196" s="36"/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42405</v>
      </c>
      <c r="C199" s="27">
        <f>SUM(F199:Z199)</f>
        <v>53451</v>
      </c>
      <c r="D199" s="9">
        <f t="shared" ref="D199:D218" si="52">C199/B199</f>
        <v>1.2604881499823135</v>
      </c>
      <c r="E199" s="9"/>
      <c r="F199" s="26">
        <v>758</v>
      </c>
      <c r="G199" s="26">
        <v>1676</v>
      </c>
      <c r="H199" s="26">
        <v>4375</v>
      </c>
      <c r="I199" s="26">
        <v>3596</v>
      </c>
      <c r="J199" s="26">
        <v>3738</v>
      </c>
      <c r="K199" s="26">
        <v>2740</v>
      </c>
      <c r="L199" s="26">
        <v>2276</v>
      </c>
      <c r="M199" s="26">
        <v>3365</v>
      </c>
      <c r="N199" s="26">
        <v>1457</v>
      </c>
      <c r="O199" s="26">
        <v>2390</v>
      </c>
      <c r="P199" s="26">
        <v>1300</v>
      </c>
      <c r="Q199" s="26">
        <v>3062</v>
      </c>
      <c r="R199" s="26">
        <v>3663</v>
      </c>
      <c r="S199" s="26">
        <v>1820</v>
      </c>
      <c r="T199" s="26">
        <v>2492</v>
      </c>
      <c r="U199" s="26">
        <v>1908</v>
      </c>
      <c r="V199" s="26">
        <v>275</v>
      </c>
      <c r="W199" s="26">
        <v>393</v>
      </c>
      <c r="X199" s="26">
        <v>2326</v>
      </c>
      <c r="Y199" s="26">
        <v>5821</v>
      </c>
      <c r="Z199" s="26">
        <v>4020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108077.59999999999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18717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19082.25</v>
      </c>
      <c r="C201" s="27">
        <f>C199*0.45</f>
        <v>24052.95</v>
      </c>
      <c r="D201" s="9">
        <f t="shared" si="52"/>
        <v>1.2604881499823135</v>
      </c>
      <c r="E201" s="9"/>
      <c r="F201" s="26">
        <f>F199*0.45</f>
        <v>341.1</v>
      </c>
      <c r="G201" s="26">
        <f t="shared" ref="G201:Z201" si="53">G199*0.45</f>
        <v>754.2</v>
      </c>
      <c r="H201" s="26">
        <f t="shared" si="53"/>
        <v>1968.75</v>
      </c>
      <c r="I201" s="26">
        <f t="shared" si="53"/>
        <v>1618.2</v>
      </c>
      <c r="J201" s="26">
        <f t="shared" si="53"/>
        <v>1682.1000000000001</v>
      </c>
      <c r="K201" s="26">
        <f t="shared" si="53"/>
        <v>1233</v>
      </c>
      <c r="L201" s="26">
        <f t="shared" si="53"/>
        <v>1024.2</v>
      </c>
      <c r="M201" s="26">
        <f t="shared" si="53"/>
        <v>1514.25</v>
      </c>
      <c r="N201" s="26">
        <f t="shared" si="53"/>
        <v>655.65</v>
      </c>
      <c r="O201" s="26">
        <f t="shared" si="53"/>
        <v>1075.5</v>
      </c>
      <c r="P201" s="26">
        <f t="shared" si="53"/>
        <v>585</v>
      </c>
      <c r="Q201" s="26">
        <f t="shared" si="53"/>
        <v>1377.9</v>
      </c>
      <c r="R201" s="26">
        <f t="shared" si="53"/>
        <v>1648.3500000000001</v>
      </c>
      <c r="S201" s="26">
        <f t="shared" si="53"/>
        <v>819</v>
      </c>
      <c r="T201" s="26">
        <f t="shared" si="53"/>
        <v>1121.4000000000001</v>
      </c>
      <c r="U201" s="26">
        <f t="shared" si="53"/>
        <v>858.6</v>
      </c>
      <c r="V201" s="26">
        <f t="shared" si="53"/>
        <v>123.75</v>
      </c>
      <c r="W201" s="26">
        <f t="shared" si="53"/>
        <v>176.85</v>
      </c>
      <c r="X201" s="26">
        <f t="shared" si="53"/>
        <v>1046.7</v>
      </c>
      <c r="Y201" s="26">
        <f t="shared" si="53"/>
        <v>2619.4500000000003</v>
      </c>
      <c r="Z201" s="26">
        <f t="shared" si="53"/>
        <v>1809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0.42112319380306867</v>
      </c>
      <c r="C202" s="49">
        <f>C199/C200</f>
        <v>0.49456131520315039</v>
      </c>
      <c r="D202" s="9"/>
      <c r="E202" s="9"/>
      <c r="F202" s="70">
        <f t="shared" ref="F202:Z202" si="54">F199/F200</f>
        <v>0.64880595737396218</v>
      </c>
      <c r="G202" s="70">
        <f t="shared" si="54"/>
        <v>0.49465793046455347</v>
      </c>
      <c r="H202" s="70">
        <f t="shared" si="54"/>
        <v>0.53076624448003107</v>
      </c>
      <c r="I202" s="70">
        <f t="shared" si="54"/>
        <v>0.46822916666666664</v>
      </c>
      <c r="J202" s="70">
        <f t="shared" si="54"/>
        <v>0.7622349102773246</v>
      </c>
      <c r="K202" s="70">
        <f t="shared" si="54"/>
        <v>1.0390595373530527</v>
      </c>
      <c r="L202" s="70">
        <f t="shared" si="54"/>
        <v>2.8273291925465838</v>
      </c>
      <c r="M202" s="70">
        <f t="shared" si="54"/>
        <v>0.31638428703059479</v>
      </c>
      <c r="N202" s="70">
        <f t="shared" si="54"/>
        <v>0.35485520835870338</v>
      </c>
      <c r="O202" s="70">
        <f t="shared" si="54"/>
        <v>0.67992375750334277</v>
      </c>
      <c r="P202" s="70">
        <f t="shared" si="54"/>
        <v>0.41469950236059716</v>
      </c>
      <c r="Q202" s="70">
        <f t="shared" si="54"/>
        <v>0.40585857247001128</v>
      </c>
      <c r="R202" s="70">
        <f t="shared" si="54"/>
        <v>0.85118743319235957</v>
      </c>
      <c r="S202" s="70">
        <f t="shared" si="54"/>
        <v>0.93950030972537679</v>
      </c>
      <c r="T202" s="70">
        <f t="shared" si="54"/>
        <v>0.67099275694014382</v>
      </c>
      <c r="U202" s="70">
        <f t="shared" si="54"/>
        <v>0.28791308284291534</v>
      </c>
      <c r="V202" s="70">
        <f t="shared" si="54"/>
        <v>0.1847249277893464</v>
      </c>
      <c r="W202" s="70">
        <f t="shared" si="54"/>
        <v>0.59500378501135498</v>
      </c>
      <c r="X202" s="70">
        <f t="shared" si="54"/>
        <v>0.47060251689394245</v>
      </c>
      <c r="Y202" s="70">
        <f t="shared" si="54"/>
        <v>0.31100069455575147</v>
      </c>
      <c r="Z202" s="70">
        <f t="shared" si="54"/>
        <v>0.50719792074086223</v>
      </c>
    </row>
    <row r="203" spans="1:36" s="60" customFormat="1" ht="21.6" outlineLevel="1" x14ac:dyDescent="0.25">
      <c r="A203" s="52" t="s">
        <v>138</v>
      </c>
      <c r="B203" s="23">
        <v>79215</v>
      </c>
      <c r="C203" s="27">
        <f>SUM(F203:Z203)</f>
        <v>108507</v>
      </c>
      <c r="D203" s="9">
        <f t="shared" si="52"/>
        <v>1.3697784510509374</v>
      </c>
      <c r="E203" s="9"/>
      <c r="F203" s="26">
        <v>100</v>
      </c>
      <c r="G203" s="26">
        <v>4600</v>
      </c>
      <c r="H203" s="26">
        <v>7230</v>
      </c>
      <c r="I203" s="26">
        <v>12175</v>
      </c>
      <c r="J203" s="26">
        <v>1450</v>
      </c>
      <c r="K203" s="26">
        <v>4200</v>
      </c>
      <c r="L203" s="26"/>
      <c r="M203" s="26">
        <v>7518</v>
      </c>
      <c r="N203" s="26">
        <v>5670</v>
      </c>
      <c r="O203" s="26">
        <v>6500</v>
      </c>
      <c r="P203" s="26">
        <v>2400</v>
      </c>
      <c r="Q203" s="26">
        <v>6530</v>
      </c>
      <c r="R203" s="26">
        <v>1632</v>
      </c>
      <c r="S203" s="26">
        <v>1050</v>
      </c>
      <c r="T203" s="26">
        <v>3200</v>
      </c>
      <c r="U203" s="26">
        <v>14518</v>
      </c>
      <c r="V203" s="26"/>
      <c r="W203" s="26">
        <v>700</v>
      </c>
      <c r="X203" s="26">
        <v>2297</v>
      </c>
      <c r="Y203" s="26">
        <v>18237</v>
      </c>
      <c r="Z203" s="26">
        <v>8500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23764.5</v>
      </c>
      <c r="C205" s="27">
        <f>C203*0.3</f>
        <v>32552.1</v>
      </c>
      <c r="D205" s="9">
        <f t="shared" si="52"/>
        <v>1.3697784510509372</v>
      </c>
      <c r="E205" s="9"/>
      <c r="F205" s="26">
        <f>F203*0.3</f>
        <v>30</v>
      </c>
      <c r="G205" s="26">
        <f t="shared" ref="G205:Z205" si="55">G203*0.3</f>
        <v>1380</v>
      </c>
      <c r="H205" s="26">
        <f t="shared" si="55"/>
        <v>2169</v>
      </c>
      <c r="I205" s="26">
        <f t="shared" si="55"/>
        <v>3652.5</v>
      </c>
      <c r="J205" s="26">
        <f t="shared" si="55"/>
        <v>435</v>
      </c>
      <c r="K205" s="26">
        <f t="shared" si="55"/>
        <v>1260</v>
      </c>
      <c r="L205" s="26">
        <f t="shared" si="55"/>
        <v>0</v>
      </c>
      <c r="M205" s="26">
        <f t="shared" si="55"/>
        <v>2255.4</v>
      </c>
      <c r="N205" s="26">
        <f t="shared" si="55"/>
        <v>1701</v>
      </c>
      <c r="O205" s="26">
        <f t="shared" si="55"/>
        <v>1950</v>
      </c>
      <c r="P205" s="26">
        <f t="shared" si="55"/>
        <v>720</v>
      </c>
      <c r="Q205" s="26">
        <f t="shared" si="55"/>
        <v>1959</v>
      </c>
      <c r="R205" s="26">
        <f t="shared" si="55"/>
        <v>489.59999999999997</v>
      </c>
      <c r="S205" s="26">
        <f t="shared" si="55"/>
        <v>315</v>
      </c>
      <c r="T205" s="26">
        <f t="shared" si="55"/>
        <v>960</v>
      </c>
      <c r="U205" s="26">
        <f t="shared" si="55"/>
        <v>4355.3999999999996</v>
      </c>
      <c r="V205" s="26">
        <f t="shared" si="55"/>
        <v>0</v>
      </c>
      <c r="W205" s="26">
        <f t="shared" si="55"/>
        <v>210</v>
      </c>
      <c r="X205" s="26">
        <f t="shared" si="55"/>
        <v>689.1</v>
      </c>
      <c r="Y205" s="26">
        <f t="shared" si="55"/>
        <v>5471.0999999999995</v>
      </c>
      <c r="Z205" s="26">
        <f t="shared" si="55"/>
        <v>2550</v>
      </c>
    </row>
    <row r="206" spans="1:36" s="60" customFormat="1" ht="21.6" collapsed="1" x14ac:dyDescent="0.25">
      <c r="A206" s="13" t="s">
        <v>137</v>
      </c>
      <c r="B206" s="9">
        <f>B203/B204</f>
        <v>0.32753908430466944</v>
      </c>
      <c r="C206" s="9">
        <f>C203/C204</f>
        <v>0.44865616506835471</v>
      </c>
      <c r="D206" s="9"/>
      <c r="E206" s="9"/>
      <c r="F206" s="30">
        <f t="shared" ref="F206:Z206" si="56">F203/F204</f>
        <v>4.4163759219184737E-2</v>
      </c>
      <c r="G206" s="30">
        <f t="shared" si="56"/>
        <v>0.70046139087268344</v>
      </c>
      <c r="H206" s="30">
        <f t="shared" si="56"/>
        <v>0.45254250018777697</v>
      </c>
      <c r="I206" s="30">
        <f t="shared" si="56"/>
        <v>0.4465595657276995</v>
      </c>
      <c r="J206" s="30">
        <f t="shared" si="56"/>
        <v>0.15254968385393103</v>
      </c>
      <c r="K206" s="30">
        <f t="shared" si="56"/>
        <v>0.34185251505778935</v>
      </c>
      <c r="L206" s="30">
        <f t="shared" si="56"/>
        <v>0</v>
      </c>
      <c r="M206" s="30">
        <f t="shared" si="56"/>
        <v>0.36469475369278903</v>
      </c>
      <c r="N206" s="30">
        <f t="shared" si="56"/>
        <v>0.71247266969917822</v>
      </c>
      <c r="O206" s="30">
        <f t="shared" si="56"/>
        <v>0.95405841773080879</v>
      </c>
      <c r="P206" s="30">
        <f t="shared" si="56"/>
        <v>0.39500320940107642</v>
      </c>
      <c r="Q206" s="30">
        <f t="shared" si="56"/>
        <v>0.44656290176983893</v>
      </c>
      <c r="R206" s="30">
        <f t="shared" si="56"/>
        <v>0.19565999280661792</v>
      </c>
      <c r="S206" s="30">
        <f t="shared" si="56"/>
        <v>0.27964950595253951</v>
      </c>
      <c r="T206" s="30">
        <f t="shared" si="56"/>
        <v>0.4445494074989928</v>
      </c>
      <c r="U206" s="30">
        <f t="shared" si="56"/>
        <v>0.48232558139534881</v>
      </c>
      <c r="V206" s="30">
        <f t="shared" si="56"/>
        <v>0</v>
      </c>
      <c r="W206" s="30">
        <f t="shared" si="56"/>
        <v>0.54678956413060453</v>
      </c>
      <c r="X206" s="30">
        <f t="shared" si="56"/>
        <v>0.23977536065471097</v>
      </c>
      <c r="Y206" s="30">
        <f t="shared" si="56"/>
        <v>0.57277010050251254</v>
      </c>
      <c r="Z206" s="30">
        <f t="shared" si="56"/>
        <v>0.55330976884670713</v>
      </c>
    </row>
    <row r="207" spans="1:36" s="60" customFormat="1" ht="30" customHeight="1" outlineLevel="1" x14ac:dyDescent="0.25">
      <c r="A207" s="52" t="s">
        <v>139</v>
      </c>
      <c r="B207" s="23">
        <v>850</v>
      </c>
      <c r="C207" s="27">
        <f>SUM(F207:Z207)</f>
        <v>7478</v>
      </c>
      <c r="D207" s="9">
        <f t="shared" si="52"/>
        <v>8.7976470588235287</v>
      </c>
      <c r="E207" s="9"/>
      <c r="F207" s="26"/>
      <c r="G207" s="26">
        <v>500</v>
      </c>
      <c r="H207" s="26"/>
      <c r="I207" s="26"/>
      <c r="J207" s="26">
        <v>1350</v>
      </c>
      <c r="K207" s="26">
        <v>150</v>
      </c>
      <c r="L207" s="26">
        <v>1900</v>
      </c>
      <c r="M207" s="26">
        <v>31</v>
      </c>
      <c r="N207" s="26"/>
      <c r="O207" s="26"/>
      <c r="P207" s="26">
        <v>700</v>
      </c>
      <c r="Q207" s="26"/>
      <c r="R207" s="26"/>
      <c r="S207" s="26"/>
      <c r="T207" s="26"/>
      <c r="U207" s="26"/>
      <c r="V207" s="26"/>
      <c r="W207" s="26"/>
      <c r="X207" s="26">
        <v>2847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248211.40000000002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9362.7000000000007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161.5</v>
      </c>
      <c r="C209" s="27">
        <f>C207*0.19</f>
        <v>1420.82</v>
      </c>
      <c r="D209" s="9"/>
      <c r="E209" s="9"/>
      <c r="F209" s="26">
        <f>F207*0.19</f>
        <v>0</v>
      </c>
      <c r="G209" s="26">
        <f t="shared" ref="G209:Z209" si="57">G207*0.19</f>
        <v>95</v>
      </c>
      <c r="H209" s="26">
        <f t="shared" si="57"/>
        <v>0</v>
      </c>
      <c r="I209" s="26">
        <f t="shared" si="57"/>
        <v>0</v>
      </c>
      <c r="J209" s="26">
        <f t="shared" si="57"/>
        <v>256.5</v>
      </c>
      <c r="K209" s="26">
        <f t="shared" si="57"/>
        <v>28.5</v>
      </c>
      <c r="L209" s="26">
        <f t="shared" si="57"/>
        <v>361</v>
      </c>
      <c r="M209" s="26">
        <f t="shared" si="57"/>
        <v>5.89</v>
      </c>
      <c r="N209" s="26">
        <f t="shared" si="57"/>
        <v>0</v>
      </c>
      <c r="O209" s="26">
        <f t="shared" si="57"/>
        <v>0</v>
      </c>
      <c r="P209" s="26">
        <f t="shared" si="57"/>
        <v>133</v>
      </c>
      <c r="Q209" s="26">
        <f t="shared" si="57"/>
        <v>0</v>
      </c>
      <c r="R209" s="26">
        <f t="shared" si="57"/>
        <v>0</v>
      </c>
      <c r="S209" s="26">
        <f t="shared" si="57"/>
        <v>0</v>
      </c>
      <c r="T209" s="26">
        <f t="shared" si="57"/>
        <v>0</v>
      </c>
      <c r="U209" s="26">
        <f t="shared" si="57"/>
        <v>0</v>
      </c>
      <c r="V209" s="26">
        <f t="shared" si="57"/>
        <v>0</v>
      </c>
      <c r="W209" s="26">
        <f t="shared" si="57"/>
        <v>0</v>
      </c>
      <c r="X209" s="26">
        <f t="shared" si="57"/>
        <v>540.92999999999995</v>
      </c>
      <c r="Y209" s="26">
        <f t="shared" si="57"/>
        <v>0</v>
      </c>
      <c r="Z209" s="26">
        <f t="shared" si="57"/>
        <v>0</v>
      </c>
    </row>
    <row r="210" spans="1:26" s="60" customFormat="1" ht="21.6" collapsed="1" x14ac:dyDescent="0.25">
      <c r="A210" s="13" t="s">
        <v>141</v>
      </c>
      <c r="B210" s="9"/>
      <c r="C210" s="9">
        <f>C207/C208</f>
        <v>3.0127544504402293E-2</v>
      </c>
      <c r="D210" s="9"/>
      <c r="E210" s="9"/>
      <c r="F210" s="30">
        <f>F207/F208</f>
        <v>0</v>
      </c>
      <c r="G210" s="30">
        <f>G207/G208</f>
        <v>6.7828800108526086E-2</v>
      </c>
      <c r="H210" s="30">
        <f t="shared" ref="H210:Z210" si="58">H207/H208</f>
        <v>0</v>
      </c>
      <c r="I210" s="30">
        <f t="shared" si="58"/>
        <v>0</v>
      </c>
      <c r="J210" s="30">
        <f t="shared" si="58"/>
        <v>0.12653007666785387</v>
      </c>
      <c r="K210" s="30">
        <f t="shared" si="58"/>
        <v>1.349503382755146E-2</v>
      </c>
      <c r="L210" s="30">
        <f t="shared" si="58"/>
        <v>1.0849083537943243</v>
      </c>
      <c r="M210" s="30">
        <f t="shared" si="58"/>
        <v>1.3396889328729413E-3</v>
      </c>
      <c r="N210" s="30">
        <f t="shared" si="58"/>
        <v>0</v>
      </c>
      <c r="O210" s="30">
        <f t="shared" si="58"/>
        <v>0</v>
      </c>
      <c r="P210" s="30">
        <f t="shared" si="58"/>
        <v>0.10263628632591421</v>
      </c>
      <c r="Q210" s="30">
        <f t="shared" si="58"/>
        <v>0</v>
      </c>
      <c r="R210" s="30">
        <f t="shared" si="58"/>
        <v>0</v>
      </c>
      <c r="S210" s="30">
        <f t="shared" si="58"/>
        <v>0</v>
      </c>
      <c r="T210" s="30">
        <f t="shared" si="58"/>
        <v>0</v>
      </c>
      <c r="U210" s="30">
        <f t="shared" si="58"/>
        <v>0</v>
      </c>
      <c r="V210" s="30">
        <f t="shared" si="58"/>
        <v>0</v>
      </c>
      <c r="W210" s="30">
        <f t="shared" si="58"/>
        <v>0</v>
      </c>
      <c r="X210" s="30">
        <f t="shared" si="58"/>
        <v>0.26475593538727649</v>
      </c>
      <c r="Y210" s="30">
        <f t="shared" si="58"/>
        <v>0</v>
      </c>
      <c r="Z210" s="30">
        <f t="shared" si="58"/>
        <v>0</v>
      </c>
    </row>
    <row r="211" spans="1:26" s="47" customFormat="1" ht="21.6" x14ac:dyDescent="0.25">
      <c r="A211" s="52" t="s">
        <v>142</v>
      </c>
      <c r="B211" s="27">
        <v>128</v>
      </c>
      <c r="C211" s="27">
        <f>SUM(F211:Z211)</f>
        <v>145</v>
      </c>
      <c r="D211" s="9">
        <f t="shared" si="52"/>
        <v>1.1328125</v>
      </c>
      <c r="E211" s="9"/>
      <c r="F211" s="36"/>
      <c r="G211" s="36"/>
      <c r="H211" s="36"/>
      <c r="I211" s="36"/>
      <c r="J211" s="36"/>
      <c r="K211" s="36"/>
      <c r="L211" s="36">
        <v>45</v>
      </c>
      <c r="M211" s="36"/>
      <c r="N211" s="36"/>
      <c r="O211" s="36"/>
      <c r="P211" s="36"/>
      <c r="Q211" s="36">
        <v>50</v>
      </c>
      <c r="R211" s="36"/>
      <c r="S211" s="36">
        <v>50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/>
      <c r="C212" s="27">
        <f>C211*0.7</f>
        <v>101.5</v>
      </c>
      <c r="D212" s="9"/>
      <c r="E212" s="9"/>
      <c r="F212" s="26"/>
      <c r="G212" s="26"/>
      <c r="H212" s="26"/>
      <c r="I212" s="26"/>
      <c r="J212" s="26"/>
      <c r="K212" s="26"/>
      <c r="L212" s="26">
        <f>L211*0.7</f>
        <v>31.499999999999996</v>
      </c>
      <c r="M212" s="26"/>
      <c r="N212" s="26"/>
      <c r="O212" s="26"/>
      <c r="P212" s="26"/>
      <c r="Q212" s="26">
        <f>Q211*0.7</f>
        <v>35</v>
      </c>
      <c r="R212" s="26"/>
      <c r="S212" s="26">
        <f>S211*0.7</f>
        <v>35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2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v>43500</v>
      </c>
      <c r="C216" s="27">
        <f>C214+C212+C209+C205+C201</f>
        <v>58127.369999999995</v>
      </c>
      <c r="D216" s="9">
        <f t="shared" si="52"/>
        <v>1.3362613793103446</v>
      </c>
      <c r="E216" s="9"/>
      <c r="F216" s="26">
        <f>F214+F212+F209+F205+F201</f>
        <v>371.1</v>
      </c>
      <c r="G216" s="108">
        <f t="shared" ref="G216:Z216" si="59">G214+G212+G209+G205+G201</f>
        <v>2229.1999999999998</v>
      </c>
      <c r="H216" s="26">
        <f t="shared" si="59"/>
        <v>4137.75</v>
      </c>
      <c r="I216" s="26">
        <f t="shared" si="59"/>
        <v>5270.7</v>
      </c>
      <c r="J216" s="26">
        <f t="shared" si="59"/>
        <v>2373.6000000000004</v>
      </c>
      <c r="K216" s="26">
        <f t="shared" si="59"/>
        <v>2521.5</v>
      </c>
      <c r="L216" s="26">
        <f t="shared" si="59"/>
        <v>1416.7</v>
      </c>
      <c r="M216" s="26">
        <f t="shared" si="59"/>
        <v>3775.54</v>
      </c>
      <c r="N216" s="26">
        <f t="shared" si="59"/>
        <v>2356.65</v>
      </c>
      <c r="O216" s="26">
        <f t="shared" si="59"/>
        <v>3025.5</v>
      </c>
      <c r="P216" s="26">
        <f t="shared" si="59"/>
        <v>1438</v>
      </c>
      <c r="Q216" s="26">
        <f t="shared" si="59"/>
        <v>3371.9</v>
      </c>
      <c r="R216" s="26">
        <f t="shared" si="59"/>
        <v>2137.9500000000003</v>
      </c>
      <c r="S216" s="26">
        <f t="shared" si="59"/>
        <v>1169</v>
      </c>
      <c r="T216" s="26">
        <f t="shared" si="59"/>
        <v>2081.4</v>
      </c>
      <c r="U216" s="26">
        <f t="shared" si="59"/>
        <v>5214</v>
      </c>
      <c r="V216" s="26">
        <f t="shared" si="59"/>
        <v>123.75</v>
      </c>
      <c r="W216" s="26">
        <f t="shared" si="59"/>
        <v>386.85</v>
      </c>
      <c r="X216" s="26">
        <f t="shared" si="59"/>
        <v>2276.73</v>
      </c>
      <c r="Y216" s="26">
        <f t="shared" si="59"/>
        <v>8090.5499999999993</v>
      </c>
      <c r="Z216" s="26">
        <f t="shared" si="59"/>
        <v>4359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62026</v>
      </c>
      <c r="D217" s="9">
        <f t="shared" si="52"/>
        <v>0.99095731083844585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6.9497699386503067</v>
      </c>
      <c r="C218" s="50">
        <f>C216/C217*10</f>
        <v>9.3714522941992069</v>
      </c>
      <c r="D218" s="9">
        <f t="shared" si="52"/>
        <v>1.34845503907705</v>
      </c>
      <c r="E218" s="9"/>
      <c r="F218" s="51">
        <f>F216/F217*10</f>
        <v>5.7534883720930239</v>
      </c>
      <c r="G218" s="51">
        <f>G216/G217*10</f>
        <v>11.908119658119658</v>
      </c>
      <c r="H218" s="51">
        <f t="shared" ref="H218:Z218" si="60">H216/H217*10</f>
        <v>9.0859683794466406</v>
      </c>
      <c r="I218" s="51">
        <f t="shared" si="60"/>
        <v>8.4574775353016687</v>
      </c>
      <c r="J218" s="51">
        <f t="shared" si="60"/>
        <v>8.7619047619047628</v>
      </c>
      <c r="K218" s="51">
        <f t="shared" si="60"/>
        <v>9.6980769230769219</v>
      </c>
      <c r="L218" s="51">
        <f t="shared" si="60"/>
        <v>31.835955056179778</v>
      </c>
      <c r="M218" s="51">
        <f t="shared" si="60"/>
        <v>6.4253573859768558</v>
      </c>
      <c r="N218" s="51">
        <f t="shared" si="60"/>
        <v>10.390873015873016</v>
      </c>
      <c r="O218" s="51">
        <f t="shared" si="60"/>
        <v>15.579299691040164</v>
      </c>
      <c r="P218" s="51">
        <f t="shared" si="60"/>
        <v>8.3025404157043887</v>
      </c>
      <c r="Q218" s="51">
        <f t="shared" si="60"/>
        <v>8.0899712092130507</v>
      </c>
      <c r="R218" s="51">
        <f t="shared" si="60"/>
        <v>10.521407480314961</v>
      </c>
      <c r="S218" s="51">
        <f t="shared" si="60"/>
        <v>10.925233644859812</v>
      </c>
      <c r="T218" s="51">
        <f t="shared" si="60"/>
        <v>10.14327485380117</v>
      </c>
      <c r="U218" s="51">
        <f t="shared" si="60"/>
        <v>8.8809402146142062</v>
      </c>
      <c r="V218" s="51">
        <f t="shared" si="60"/>
        <v>1.5054744525547445</v>
      </c>
      <c r="W218" s="51">
        <f t="shared" si="60"/>
        <v>10.598630136986301</v>
      </c>
      <c r="X218" s="51">
        <f t="shared" si="60"/>
        <v>8.3366166239472719</v>
      </c>
      <c r="Y218" s="51">
        <f t="shared" si="60"/>
        <v>10.560697036940345</v>
      </c>
      <c r="Z218" s="51">
        <f t="shared" si="60"/>
        <v>9.954327472025577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6.2" hidden="1" customHeight="1" x14ac:dyDescent="0.3">
      <c r="A229" s="125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2019-07-01T05:36:43Z</cp:lastPrinted>
  <dcterms:created xsi:type="dcterms:W3CDTF">2017-06-08T05:54:08Z</dcterms:created>
  <dcterms:modified xsi:type="dcterms:W3CDTF">2019-07-02T12:05:54Z</dcterms:modified>
</cp:coreProperties>
</file>