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C17" i="1" l="1"/>
  <c r="C16" i="1"/>
  <c r="L26" i="1" l="1"/>
  <c r="M26" i="1"/>
  <c r="C58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1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D83" i="1" s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D61" i="1" s="1"/>
  <c r="D60" i="1"/>
  <c r="C59" i="1"/>
  <c r="D59" i="1" s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B54" i="1"/>
  <c r="C48" i="1"/>
  <c r="C47" i="1"/>
  <c r="C46" i="1"/>
  <c r="C45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D82" i="1" s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<sst xmlns="http://schemas.openxmlformats.org/spreadsheetml/2006/main" count="249" uniqueCount="202">
  <si>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</si>
  <si>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</si>
  <si>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</si>
  <si>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</si>
  <si>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</si>
  <si>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</si>
  <si>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</si>
  <si>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</si>
  <si>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</si>
  <si>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</si>
  <si>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</si>
  <si>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</si>
  <si>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</si>
  <si>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</si>
  <si>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</si>
  <si>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</si>
  <si>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</si>
  <si>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</si>
  <si>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</si>
  <si>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</si>
  <si>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</si>
  <si>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</si>
  <si>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</si>
  <si>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</si>
  <si>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</si>
  <si>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</si>
  <si>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</si>
  <si>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</si>
  <si>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</si>
  <si>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</si>
  <si>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</si>
  <si>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</si>
  <si>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</si>
  <si>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</si>
  <si>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</si>
  <si>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</si>
  <si>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</si>
  <si>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</si>
  <si>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</si>
  <si>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</si>
  <si>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</si>
  <si>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</si>
  <si>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</si>
  <si>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</si>
  <si>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</si>
  <si>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</si>
  <si>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</si>
  <si>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</si>
  <si>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</si>
  <si>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</si>
  <si>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</si>
  <si>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</si>
  <si>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</si>
  <si>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</si>
  <si>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</si>
  <si>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</si>
  <si>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</si>
  <si>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</si>
  <si>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</si>
  <si>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</si>
  <si>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</si>
  <si>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</si>
  <si>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</si>
  <si>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</si>
  <si>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</si>
  <si>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</si>
  <si>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</si>
  <si>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</si>
  <si>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</si>
  <si>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</si>
  <si>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</si>
  <si>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</si>
  <si>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</si>
  <si>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</si>
  <si>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</si>
  <si>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</si>
  <si>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</si>
  <si>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</si>
  <si>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</si>
  <si>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</si>
  <si>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</si>
  <si>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</si>
  <si>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</si>
  <si>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</si>
  <si>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</si>
  <si>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</si>
  <si>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</si>
  <si>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</si>
  <si>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</si>
  <si>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</si>
  <si>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</si>
  <si>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</si>
  <si>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</si>
  <si>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</si>
  <si>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</si>
  <si>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</si>
  <si>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</si>
  <si>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</si>
  <si>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</si>
  <si>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</si>
  <si>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</si>
  <si>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</si>
  <si>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</si>
  <si>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</si>
  <si>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</si>
  <si>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</si>
  <si>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</si>
  <si>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</si>
  <si>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</si>
  <si>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</si>
  <si>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</si>
  <si>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</si>
  <si>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</si>
  <si>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</si>
  <si>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</si>
  <si>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</si>
  <si>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</si>
  <si>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</si>
  <si>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</si>
  <si>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</si>
  <si>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</si>
  <si>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</si>
  <si>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</si>
  <si>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</si>
  <si>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</si>
  <si>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</si>
  <si>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</si>
  <si>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</si>
  <si>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</si>
  <si>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</si>
  <si>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</si>
  <si>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</si>
  <si>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</si>
  <si>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</si>
  <si>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</si>
  <si>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</si>
  <si>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</si>
  <si>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</si>
  <si>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</si>
  <si>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</si>
  <si>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</si>
  <si>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</si>
  <si>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</si>
  <si>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</si>
  <si>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</si>
  <si>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</si>
  <si>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</si>
  <si>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</si>
  <si>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</si>
  <si>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</si>
  <si>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</si>
  <si>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</si>
  <si>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</si>
  <si>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</si>
  <si>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</si>
  <si>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</si>
  <si>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</si>
  <si>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</si>
  <si>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</si>
  <si>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</si>
  <si>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</si>
  <si>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</si>
  <si>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</si>
  <si>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</si>
  <si>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</si>
  <si>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</si>
  <si>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</si>
  <si>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</si>
  <si>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</si>
  <si>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</si>
  <si>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</si>
  <si>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</si>
  <si>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</si>
  <si>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</si>
  <si>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</si>
  <si>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</si>
  <si>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</si>
  <si>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</si>
  <si>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</si>
  <si>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</si>
  <si>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</si>
  <si>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</si>
  <si>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</si>
  <si>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</si>
  <si>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</si>
  <si>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</si>
  <si>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</si>
  <si>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</si>
  <si>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</si>
  <si>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</si>
  <si>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</si>
  <si>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</si>
  <si>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</si>
  <si>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</si>
  <si>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</si>
  <si>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</si>
  <si>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</si>
  <si>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</si>
  <si>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</si>
  <si>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</si>
  <si>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</si>
  <si>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18 апреля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</si>
</sst>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45" activePane="bottomRight" state="frozen"/>
      <selection activeCell="A2" sqref="A2"/>
      <selection pane="topRight" activeCell="F2" sqref="F2"/>
      <selection pane="bottomLeft" activeCell="A7" sqref="A7"/>
      <selection pane="bottomRight" activeCell="S5" sqref="S5:S6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0" t="s">
        <v>201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1" t="s">
        <v>3</v>
      </c>
      <c r="B4" s="104" t="s">
        <v>197</v>
      </c>
      <c r="C4" s="107" t="s">
        <v>198</v>
      </c>
      <c r="D4" s="107" t="s">
        <v>199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6" s="2" customFormat="1" ht="87" customHeight="1" x14ac:dyDescent="0.3">
      <c r="A5" s="102"/>
      <c r="B5" s="105"/>
      <c r="C5" s="108"/>
      <c r="D5" s="108"/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M5" s="113" t="s">
        <v>13</v>
      </c>
      <c r="N5" s="113" t="s">
        <v>14</v>
      </c>
      <c r="O5" s="113" t="s">
        <v>15</v>
      </c>
      <c r="P5" s="113" t="s">
        <v>16</v>
      </c>
      <c r="Q5" s="113" t="s">
        <v>17</v>
      </c>
      <c r="R5" s="113" t="s">
        <v>18</v>
      </c>
      <c r="S5" s="113" t="s">
        <v>19</v>
      </c>
      <c r="T5" s="113" t="s">
        <v>20</v>
      </c>
      <c r="U5" s="113" t="s">
        <v>21</v>
      </c>
      <c r="V5" s="113" t="s">
        <v>22</v>
      </c>
      <c r="W5" s="113" t="s">
        <v>23</v>
      </c>
      <c r="X5" s="113" t="s">
        <v>24</v>
      </c>
      <c r="Y5" s="113" t="s">
        <v>25</v>
      </c>
    </row>
    <row r="6" spans="1:26" s="2" customFormat="1" ht="70.2" customHeight="1" thickBot="1" x14ac:dyDescent="0.35">
      <c r="A6" s="103"/>
      <c r="B6" s="106"/>
      <c r="C6" s="109"/>
      <c r="D6" s="10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50592</v>
      </c>
      <c r="C8" s="8">
        <f>SUM(E8:Y8)</f>
        <v>50391</v>
      </c>
      <c r="D8" s="15">
        <f t="shared" ref="D8:D30" si="0">C8/B8</f>
        <v>0.99602703984819729</v>
      </c>
      <c r="E8" s="10">
        <v>2258</v>
      </c>
      <c r="F8" s="10">
        <v>1967</v>
      </c>
      <c r="G8" s="10">
        <v>3655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1184</v>
      </c>
      <c r="O8" s="10">
        <v>1442</v>
      </c>
      <c r="P8" s="10">
        <v>2083</v>
      </c>
      <c r="Q8" s="10">
        <v>2736</v>
      </c>
      <c r="R8" s="10">
        <v>3068</v>
      </c>
      <c r="S8" s="10">
        <v>3588</v>
      </c>
      <c r="T8" s="10">
        <v>2576</v>
      </c>
      <c r="U8" s="10">
        <v>1817</v>
      </c>
      <c r="V8" s="10">
        <v>391</v>
      </c>
      <c r="W8" s="10">
        <v>1898</v>
      </c>
      <c r="X8" s="10">
        <v>4083</v>
      </c>
      <c r="Y8" s="10">
        <v>2114</v>
      </c>
    </row>
    <row r="9" spans="1:26" s="12" customFormat="1" ht="30" customHeight="1" x14ac:dyDescent="0.25">
      <c r="A9" s="13" t="s">
        <v>28</v>
      </c>
      <c r="B9" s="14">
        <f t="shared" ref="B9:Y9" si="1">B8/B7</f>
        <v>1.0286062824031716</v>
      </c>
      <c r="C9" s="14">
        <f t="shared" si="1"/>
        <v>1.02451967063129</v>
      </c>
      <c r="D9" s="15"/>
      <c r="E9" s="76">
        <f t="shared" si="1"/>
        <v>0.96454506621102098</v>
      </c>
      <c r="F9" s="76">
        <f t="shared" si="1"/>
        <v>1.0071684587813621</v>
      </c>
      <c r="G9" s="76">
        <f t="shared" si="1"/>
        <v>1.0634274076229269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1.2911668484187568</v>
      </c>
      <c r="O9" s="76">
        <f t="shared" si="1"/>
        <v>1.0571847507331378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1</v>
      </c>
      <c r="T9" s="76">
        <f t="shared" si="1"/>
        <v>1.0094043887147335</v>
      </c>
      <c r="U9" s="76">
        <f t="shared" si="1"/>
        <v>1.0033130866924351</v>
      </c>
      <c r="V9" s="76">
        <f t="shared" si="1"/>
        <v>0.61093750000000002</v>
      </c>
      <c r="W9" s="76">
        <f t="shared" si="1"/>
        <v>0.87992582290217891</v>
      </c>
      <c r="X9" s="76">
        <f t="shared" si="1"/>
        <v>1.059968847352025</v>
      </c>
      <c r="Y9" s="76">
        <f t="shared" si="1"/>
        <v>0.95612844866576208</v>
      </c>
    </row>
    <row r="10" spans="1:26" s="12" customFormat="1" ht="30" customHeight="1" x14ac:dyDescent="0.25">
      <c r="A10" s="11" t="s">
        <v>29</v>
      </c>
      <c r="B10" s="8">
        <v>41285</v>
      </c>
      <c r="C10" s="8">
        <f>SUM(E10:Y10)</f>
        <v>47079</v>
      </c>
      <c r="D10" s="15">
        <f t="shared" si="0"/>
        <v>1.1403415284001452</v>
      </c>
      <c r="E10" s="10">
        <v>2128</v>
      </c>
      <c r="F10" s="10">
        <v>1796</v>
      </c>
      <c r="G10" s="10">
        <v>3552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1996</v>
      </c>
      <c r="N10" s="10">
        <v>1077</v>
      </c>
      <c r="O10" s="10">
        <v>1327</v>
      </c>
      <c r="P10" s="10">
        <v>2083</v>
      </c>
      <c r="Q10" s="10">
        <v>2664</v>
      </c>
      <c r="R10" s="10">
        <v>2903</v>
      </c>
      <c r="S10" s="10">
        <v>3332</v>
      </c>
      <c r="T10" s="10">
        <v>2378</v>
      </c>
      <c r="U10" s="10">
        <v>1565</v>
      </c>
      <c r="V10" s="10">
        <v>263</v>
      </c>
      <c r="W10" s="10">
        <v>1537</v>
      </c>
      <c r="X10" s="10">
        <v>4083</v>
      </c>
      <c r="Y10" s="10">
        <v>2114</v>
      </c>
    </row>
    <row r="11" spans="1:26" s="12" customFormat="1" ht="30" customHeight="1" x14ac:dyDescent="0.25">
      <c r="A11" s="11" t="s">
        <v>30</v>
      </c>
      <c r="B11" s="14">
        <v>0.91</v>
      </c>
      <c r="C11" s="14">
        <v>0.95</v>
      </c>
      <c r="D11" s="15"/>
      <c r="E11" s="76">
        <v>0.94</v>
      </c>
      <c r="F11" s="76">
        <v>0.93</v>
      </c>
      <c r="G11" s="76">
        <v>0.97</v>
      </c>
      <c r="H11" s="76">
        <v>0.98</v>
      </c>
      <c r="I11" s="76">
        <v>0.96</v>
      </c>
      <c r="J11" s="76">
        <v>0.92</v>
      </c>
      <c r="K11" s="76">
        <v>0.92</v>
      </c>
      <c r="L11" s="76">
        <v>1</v>
      </c>
      <c r="M11" s="76">
        <v>0.88</v>
      </c>
      <c r="N11" s="76">
        <v>0.98</v>
      </c>
      <c r="O11" s="76">
        <v>0.94</v>
      </c>
      <c r="P11" s="76">
        <v>1</v>
      </c>
      <c r="Q11" s="76">
        <v>0.97</v>
      </c>
      <c r="R11" s="76">
        <v>0.97</v>
      </c>
      <c r="S11" s="76">
        <v>1</v>
      </c>
      <c r="T11" s="76">
        <v>0.93</v>
      </c>
      <c r="U11" s="76">
        <v>0.9</v>
      </c>
      <c r="V11" s="76">
        <v>0.74</v>
      </c>
      <c r="W11" s="76">
        <v>0.81</v>
      </c>
      <c r="X11" s="76">
        <v>1</v>
      </c>
      <c r="Y11" s="76">
        <v>1</v>
      </c>
    </row>
    <row r="12" spans="1:26" s="12" customFormat="1" ht="30" customHeight="1" x14ac:dyDescent="0.25">
      <c r="A12" s="13" t="s">
        <v>31</v>
      </c>
      <c r="B12" s="8">
        <v>946</v>
      </c>
      <c r="C12" s="8">
        <f>SUM(E12:Y12)</f>
        <v>3905</v>
      </c>
      <c r="D12" s="15">
        <f t="shared" si="0"/>
        <v>4.1279069767441863</v>
      </c>
      <c r="E12" s="81"/>
      <c r="F12" s="81">
        <v>170</v>
      </c>
      <c r="G12" s="81">
        <v>890</v>
      </c>
      <c r="H12" s="81">
        <v>150</v>
      </c>
      <c r="I12" s="81">
        <v>15</v>
      </c>
      <c r="J12" s="81">
        <v>400</v>
      </c>
      <c r="K12" s="81">
        <v>20</v>
      </c>
      <c r="L12" s="81">
        <v>160</v>
      </c>
      <c r="M12" s="81">
        <v>50</v>
      </c>
      <c r="N12" s="81"/>
      <c r="O12" s="81">
        <v>100</v>
      </c>
      <c r="P12" s="81"/>
      <c r="Q12" s="81">
        <v>460</v>
      </c>
      <c r="R12" s="81">
        <v>120</v>
      </c>
      <c r="S12" s="81">
        <v>263</v>
      </c>
      <c r="T12" s="81">
        <v>115</v>
      </c>
      <c r="U12" s="81">
        <v>260</v>
      </c>
      <c r="V12" s="81"/>
      <c r="W12" s="81">
        <v>97</v>
      </c>
      <c r="X12" s="81">
        <v>285</v>
      </c>
      <c r="Y12" s="81">
        <v>350</v>
      </c>
    </row>
    <row r="13" spans="1:26" s="12" customFormat="1" ht="30" customHeight="1" x14ac:dyDescent="0.25">
      <c r="A13" s="13" t="s">
        <v>32</v>
      </c>
      <c r="B13" s="15">
        <f>B12/B8</f>
        <v>1.8698608475648325E-2</v>
      </c>
      <c r="C13" s="15">
        <f>C12/C8</f>
        <v>7.7493996943898719E-2</v>
      </c>
      <c r="D13" s="15"/>
      <c r="E13" s="16">
        <f t="shared" ref="E13:L13" si="2">E12/E8</f>
        <v>0</v>
      </c>
      <c r="F13" s="16">
        <f t="shared" si="2"/>
        <v>8.6426029486527708E-2</v>
      </c>
      <c r="G13" s="16">
        <f t="shared" si="2"/>
        <v>0.24350205198358413</v>
      </c>
      <c r="H13" s="16">
        <f t="shared" si="2"/>
        <v>4.553734061930783E-2</v>
      </c>
      <c r="I13" s="16">
        <f t="shared" si="2"/>
        <v>9.2936802973977699E-3</v>
      </c>
      <c r="J13" s="16">
        <f t="shared" si="2"/>
        <v>0.12924071082390953</v>
      </c>
      <c r="K13" s="16">
        <f t="shared" si="2"/>
        <v>9.1324200913242004E-3</v>
      </c>
      <c r="L13" s="16">
        <f t="shared" si="2"/>
        <v>5.2185257664709717E-2</v>
      </c>
      <c r="M13" s="16">
        <f t="shared" ref="M13" si="3">M12/M8</f>
        <v>2.2007042253521125E-2</v>
      </c>
      <c r="N13" s="16">
        <f t="shared" ref="N13" si="4">N12/N8</f>
        <v>0</v>
      </c>
      <c r="O13" s="16">
        <f t="shared" ref="O13" si="5">O12/O8</f>
        <v>6.9348127600554782E-2</v>
      </c>
      <c r="P13" s="16">
        <f t="shared" ref="P13" si="6">P12/P8</f>
        <v>0</v>
      </c>
      <c r="Q13" s="16">
        <f t="shared" ref="Q13" si="7">Q12/Q8</f>
        <v>0.16812865497076024</v>
      </c>
      <c r="R13" s="16">
        <f t="shared" ref="R13" si="8">R12/R8</f>
        <v>3.911342894393742E-2</v>
      </c>
      <c r="S13" s="16">
        <f t="shared" ref="S13" si="9">S12/S8</f>
        <v>7.3299888517279824E-2</v>
      </c>
      <c r="T13" s="16">
        <f t="shared" ref="T13" si="10">T12/T8</f>
        <v>4.4642857142857144E-2</v>
      </c>
      <c r="U13" s="16">
        <f t="shared" ref="U13" si="11">U12/U8</f>
        <v>0.14309301045679693</v>
      </c>
      <c r="V13" s="16">
        <f t="shared" ref="V13" si="12">V12/V8</f>
        <v>0</v>
      </c>
      <c r="W13" s="16">
        <f t="shared" ref="W13" si="13">W12/W8</f>
        <v>5.1106427818756586E-2</v>
      </c>
      <c r="X13" s="16">
        <f t="shared" ref="X13" si="14">X12/X8</f>
        <v>6.9801616458486412E-2</v>
      </c>
      <c r="Y13" s="16">
        <f t="shared" ref="Y13" si="15">Y12/Y8</f>
        <v>0.16556291390728478</v>
      </c>
    </row>
    <row r="14" spans="1:26" s="12" customFormat="1" ht="30" customHeight="1" x14ac:dyDescent="0.25">
      <c r="A14" s="18" t="s">
        <v>33</v>
      </c>
      <c r="B14" s="8">
        <v>800</v>
      </c>
      <c r="C14" s="8">
        <f>SUM(E14:Y14)</f>
        <v>4905</v>
      </c>
      <c r="D14" s="15"/>
      <c r="E14" s="10"/>
      <c r="F14" s="10">
        <v>70</v>
      </c>
      <c r="G14" s="10">
        <v>2800</v>
      </c>
      <c r="H14" s="10"/>
      <c r="I14" s="10"/>
      <c r="J14" s="10">
        <v>350</v>
      </c>
      <c r="K14" s="10">
        <v>240</v>
      </c>
      <c r="L14" s="10">
        <v>200</v>
      </c>
      <c r="M14" s="10"/>
      <c r="N14" s="10"/>
      <c r="O14" s="10">
        <v>510</v>
      </c>
      <c r="P14" s="10">
        <v>110</v>
      </c>
      <c r="Q14" s="10">
        <v>150</v>
      </c>
      <c r="R14" s="10"/>
      <c r="S14" s="10"/>
      <c r="T14" s="10"/>
      <c r="U14" s="10">
        <v>100</v>
      </c>
      <c r="V14" s="10"/>
      <c r="W14" s="10">
        <v>50</v>
      </c>
      <c r="X14" s="10">
        <v>280</v>
      </c>
      <c r="Y14" s="10">
        <v>45</v>
      </c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10615.4</v>
      </c>
      <c r="C16" s="19">
        <f>SUM(E16:Y16)</f>
        <v>10867.300000000001</v>
      </c>
      <c r="D16" s="15">
        <f t="shared" si="0"/>
        <v>1.0237296757540932</v>
      </c>
      <c r="E16" s="77">
        <v>226.8</v>
      </c>
      <c r="F16" s="77">
        <v>181.8</v>
      </c>
      <c r="G16" s="77">
        <v>597.6</v>
      </c>
      <c r="H16" s="77">
        <v>1307.5999999999999</v>
      </c>
      <c r="I16" s="77">
        <v>317.89999999999998</v>
      </c>
      <c r="J16" s="77">
        <v>369.8</v>
      </c>
      <c r="K16" s="77">
        <v>781</v>
      </c>
      <c r="L16" s="77">
        <v>727</v>
      </c>
      <c r="M16" s="77">
        <v>747</v>
      </c>
      <c r="N16" s="77">
        <v>210</v>
      </c>
      <c r="O16" s="77">
        <v>480.7</v>
      </c>
      <c r="P16" s="77">
        <v>248.3</v>
      </c>
      <c r="Q16" s="77">
        <v>467.6</v>
      </c>
      <c r="R16" s="77">
        <v>298.8</v>
      </c>
      <c r="S16" s="77">
        <v>868</v>
      </c>
      <c r="T16" s="77">
        <v>561.20000000000005</v>
      </c>
      <c r="U16" s="77">
        <v>171.4</v>
      </c>
      <c r="V16" s="77">
        <v>145.1</v>
      </c>
      <c r="W16" s="77">
        <v>605.70000000000005</v>
      </c>
      <c r="X16" s="77">
        <v>1368.7</v>
      </c>
      <c r="Y16" s="77">
        <v>185.3</v>
      </c>
      <c r="Z16" s="20"/>
    </row>
    <row r="17" spans="1:26" s="2" customFormat="1" ht="30" customHeight="1" x14ac:dyDescent="0.3">
      <c r="A17" s="18" t="s">
        <v>36</v>
      </c>
      <c r="B17" s="15">
        <f>B16/B15</f>
        <v>0.5307620385694215</v>
      </c>
      <c r="C17" s="15">
        <f>C16/C15</f>
        <v>0.5433650000000001</v>
      </c>
      <c r="D17" s="15"/>
      <c r="E17" s="16">
        <f t="shared" ref="E17:W17" si="16">E16/E15</f>
        <v>0.18682042833607909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1.1210562414266116</v>
      </c>
      <c r="I17" s="16">
        <f t="shared" si="16"/>
        <v>0.49058641975308637</v>
      </c>
      <c r="J17" s="16">
        <f t="shared" si="16"/>
        <v>0.35353728489483749</v>
      </c>
      <c r="K17" s="16">
        <f t="shared" si="16"/>
        <v>0.8087397742570156</v>
      </c>
      <c r="L17" s="16">
        <f t="shared" si="16"/>
        <v>0.57154088050314467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0.88690036900369007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0.28841698841698843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0.25930408472012106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0.23545108005082593</v>
      </c>
      <c r="Z17" s="21"/>
    </row>
    <row r="18" spans="1:26" s="2" customFormat="1" ht="30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4433</v>
      </c>
      <c r="C25" s="23">
        <f>SUM(E25:Y25)</f>
        <v>12349</v>
      </c>
      <c r="D25" s="15">
        <f t="shared" si="0"/>
        <v>2.7856981727949468</v>
      </c>
      <c r="E25" s="26">
        <v>200</v>
      </c>
      <c r="F25" s="26">
        <v>250</v>
      </c>
      <c r="G25" s="26"/>
      <c r="H25" s="26">
        <v>2610</v>
      </c>
      <c r="I25" s="26"/>
      <c r="J25" s="26">
        <v>300</v>
      </c>
      <c r="K25" s="26">
        <v>110</v>
      </c>
      <c r="L25" s="26">
        <v>495</v>
      </c>
      <c r="M25" s="26">
        <v>1500</v>
      </c>
      <c r="N25" s="26"/>
      <c r="O25" s="26">
        <v>380</v>
      </c>
      <c r="P25" s="26">
        <v>509</v>
      </c>
      <c r="Q25" s="26">
        <v>1159</v>
      </c>
      <c r="R25" s="26">
        <v>270</v>
      </c>
      <c r="S25" s="26">
        <v>2216</v>
      </c>
      <c r="T25" s="26">
        <v>330</v>
      </c>
      <c r="U25" s="26">
        <v>950</v>
      </c>
      <c r="V25" s="26">
        <v>150</v>
      </c>
      <c r="W25" s="26">
        <v>800</v>
      </c>
      <c r="X25" s="26">
        <v>90</v>
      </c>
      <c r="Y25" s="26">
        <v>30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5.5032090673221359E-2</v>
      </c>
      <c r="C26" s="28">
        <f t="shared" si="39"/>
        <v>0.12017906671208213</v>
      </c>
      <c r="D26" s="15"/>
      <c r="E26" s="29">
        <f t="shared" si="39"/>
        <v>2.6856452262656105E-2</v>
      </c>
      <c r="F26" s="29">
        <f t="shared" si="39"/>
        <v>8.2236842105263164E-2</v>
      </c>
      <c r="G26" s="29">
        <f t="shared" si="39"/>
        <v>0</v>
      </c>
      <c r="H26" s="29">
        <f t="shared" si="39"/>
        <v>0.42612244897959184</v>
      </c>
      <c r="I26" s="29">
        <f t="shared" si="39"/>
        <v>0</v>
      </c>
      <c r="J26" s="29">
        <f t="shared" si="39"/>
        <v>0.05</v>
      </c>
      <c r="K26" s="29">
        <f t="shared" si="39"/>
        <v>3.0890199382196011E-2</v>
      </c>
      <c r="L26" s="29">
        <f t="shared" si="39"/>
        <v>0.10110294117647059</v>
      </c>
      <c r="M26" s="29">
        <f t="shared" si="39"/>
        <v>0.31236984589754269</v>
      </c>
      <c r="N26" s="29">
        <f t="shared" si="39"/>
        <v>0</v>
      </c>
      <c r="O26" s="29">
        <f t="shared" si="39"/>
        <v>9.862444848170257E-2</v>
      </c>
      <c r="P26" s="29">
        <f t="shared" si="39"/>
        <v>7.1029863243092378E-2</v>
      </c>
      <c r="Q26" s="29">
        <f t="shared" si="39"/>
        <v>0.15344896067787633</v>
      </c>
      <c r="R26" s="29">
        <f t="shared" si="39"/>
        <v>5.3624627606752732E-2</v>
      </c>
      <c r="S26" s="29">
        <f t="shared" si="39"/>
        <v>0.28229299363057325</v>
      </c>
      <c r="T26" s="29">
        <f t="shared" si="39"/>
        <v>8.0783353733170138E-2</v>
      </c>
      <c r="U26" s="29">
        <f t="shared" si="39"/>
        <v>0.31561461794019935</v>
      </c>
      <c r="V26" s="29">
        <f t="shared" si="39"/>
        <v>7.0488721804511281E-2</v>
      </c>
      <c r="W26" s="29">
        <f t="shared" si="39"/>
        <v>0.12974375608173858</v>
      </c>
      <c r="X26" s="29">
        <f t="shared" si="39"/>
        <v>1.3032145960034752E-2</v>
      </c>
      <c r="Y26" s="29">
        <f t="shared" si="39"/>
        <v>1.090909090909091E-2</v>
      </c>
    </row>
    <row r="27" spans="1:26" s="12" customFormat="1" ht="30" customHeight="1" x14ac:dyDescent="0.25">
      <c r="A27" s="25" t="s">
        <v>46</v>
      </c>
      <c r="B27" s="23"/>
      <c r="C27" s="23">
        <f>SUM(E27:Y27)</f>
        <v>861</v>
      </c>
      <c r="D27" s="15"/>
      <c r="E27" s="26"/>
      <c r="F27" s="26"/>
      <c r="G27" s="26"/>
      <c r="H27" s="26"/>
      <c r="I27" s="26"/>
      <c r="J27" s="26">
        <v>350</v>
      </c>
      <c r="K27" s="26"/>
      <c r="L27" s="26"/>
      <c r="M27" s="26"/>
      <c r="N27" s="26"/>
      <c r="O27" s="26"/>
      <c r="P27" s="26"/>
      <c r="Q27" s="26">
        <v>431</v>
      </c>
      <c r="R27" s="26"/>
      <c r="S27" s="26"/>
      <c r="T27" s="26"/>
      <c r="U27" s="26">
        <v>50</v>
      </c>
      <c r="V27" s="26"/>
      <c r="W27" s="26"/>
      <c r="X27" s="26"/>
      <c r="Y27" s="26">
        <v>30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8.3791542990608731E-3</v>
      </c>
      <c r="D28" s="15"/>
      <c r="E28" s="30">
        <f t="shared" si="40"/>
        <v>0</v>
      </c>
      <c r="F28" s="30">
        <f t="shared" si="40"/>
        <v>0</v>
      </c>
      <c r="G28" s="30">
        <f t="shared" si="40"/>
        <v>0</v>
      </c>
      <c r="H28" s="30">
        <f t="shared" si="40"/>
        <v>0</v>
      </c>
      <c r="I28" s="30">
        <f t="shared" si="40"/>
        <v>0</v>
      </c>
      <c r="J28" s="30">
        <f t="shared" si="40"/>
        <v>5.8333333333333334E-2</v>
      </c>
      <c r="K28" s="30">
        <f t="shared" si="40"/>
        <v>0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0</v>
      </c>
      <c r="Q28" s="30">
        <f t="shared" si="40"/>
        <v>5.7063418509201644E-2</v>
      </c>
      <c r="R28" s="30">
        <f t="shared" si="40"/>
        <v>0</v>
      </c>
      <c r="S28" s="30">
        <f t="shared" si="40"/>
        <v>0</v>
      </c>
      <c r="T28" s="30">
        <f t="shared" si="40"/>
        <v>0</v>
      </c>
      <c r="U28" s="30">
        <f t="shared" si="40"/>
        <v>1.6611295681063124E-2</v>
      </c>
      <c r="V28" s="30">
        <f t="shared" si="40"/>
        <v>0</v>
      </c>
      <c r="W28" s="30">
        <f t="shared" si="40"/>
        <v>0</v>
      </c>
      <c r="X28" s="30">
        <f t="shared" si="40"/>
        <v>0</v>
      </c>
      <c r="Y28" s="30">
        <f t="shared" si="40"/>
        <v>1.090909090909091E-2</v>
      </c>
    </row>
    <row r="29" spans="1:26" s="12" customFormat="1" ht="30" customHeight="1" x14ac:dyDescent="0.25">
      <c r="A29" s="11" t="s">
        <v>200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613</v>
      </c>
      <c r="C32" s="23">
        <f>SUM(E32:Y32)</f>
        <v>4469</v>
      </c>
      <c r="D32" s="15"/>
      <c r="E32" s="26">
        <v>40</v>
      </c>
      <c r="F32" s="26">
        <v>290</v>
      </c>
      <c r="G32" s="26"/>
      <c r="H32" s="26"/>
      <c r="I32" s="26"/>
      <c r="J32" s="26"/>
      <c r="K32" s="26">
        <v>160</v>
      </c>
      <c r="L32" s="26">
        <v>471</v>
      </c>
      <c r="M32" s="26"/>
      <c r="N32" s="26"/>
      <c r="O32" s="26">
        <v>620</v>
      </c>
      <c r="P32" s="26"/>
      <c r="Q32" s="26"/>
      <c r="R32" s="26"/>
      <c r="S32" s="26">
        <v>161</v>
      </c>
      <c r="T32" s="26">
        <v>1519</v>
      </c>
      <c r="U32" s="26">
        <v>60</v>
      </c>
      <c r="V32" s="26"/>
      <c r="W32" s="26">
        <v>70</v>
      </c>
      <c r="X32" s="26">
        <v>918</v>
      </c>
      <c r="Y32" s="26">
        <v>160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5.962339026572774E-3</v>
      </c>
      <c r="C33" s="28">
        <f t="shared" si="43"/>
        <v>4.3622556053373937E-2</v>
      </c>
      <c r="D33" s="15"/>
      <c r="E33" s="29">
        <f t="shared" si="43"/>
        <v>2.9282576866764276E-2</v>
      </c>
      <c r="F33" s="29">
        <f t="shared" si="43"/>
        <v>0.10186160871092378</v>
      </c>
      <c r="G33" s="29">
        <f t="shared" si="43"/>
        <v>0</v>
      </c>
      <c r="H33" s="29">
        <f t="shared" si="43"/>
        <v>0</v>
      </c>
      <c r="I33" s="29">
        <f t="shared" si="43"/>
        <v>0</v>
      </c>
      <c r="J33" s="29">
        <f t="shared" si="43"/>
        <v>0</v>
      </c>
      <c r="K33" s="29">
        <f t="shared" si="43"/>
        <v>4.4580663137364168E-2</v>
      </c>
      <c r="L33" s="29">
        <f t="shared" si="43"/>
        <v>9.0437788018433177E-2</v>
      </c>
      <c r="M33" s="29">
        <f t="shared" si="43"/>
        <v>0</v>
      </c>
      <c r="N33" s="29">
        <f t="shared" si="43"/>
        <v>0</v>
      </c>
      <c r="O33" s="29">
        <f t="shared" si="43"/>
        <v>0.15897435897435896</v>
      </c>
      <c r="P33" s="29">
        <f t="shared" si="43"/>
        <v>0</v>
      </c>
      <c r="Q33" s="29">
        <f t="shared" si="43"/>
        <v>0</v>
      </c>
      <c r="R33" s="29">
        <f t="shared" si="43"/>
        <v>0</v>
      </c>
      <c r="S33" s="29">
        <f t="shared" si="43"/>
        <v>4.0800810947795238E-2</v>
      </c>
      <c r="T33" s="29">
        <f t="shared" si="43"/>
        <v>0.29954644054427132</v>
      </c>
      <c r="U33" s="29">
        <f t="shared" si="43"/>
        <v>2.9702970297029702E-2</v>
      </c>
      <c r="V33" s="29">
        <f t="shared" si="43"/>
        <v>0</v>
      </c>
      <c r="W33" s="29">
        <f t="shared" si="43"/>
        <v>8.0385852090032149E-3</v>
      </c>
      <c r="X33" s="29">
        <f t="shared" si="43"/>
        <v>9.2717907282092712E-2</v>
      </c>
      <c r="Y33" s="29">
        <f t="shared" si="43"/>
        <v>3.0406689471683769E-2</v>
      </c>
    </row>
    <row r="34" spans="1:29" s="12" customFormat="1" ht="30" customHeight="1" x14ac:dyDescent="0.25">
      <c r="A34" s="25" t="s">
        <v>49</v>
      </c>
      <c r="B34" s="23"/>
      <c r="C34" s="23">
        <f>SUM(E34:Y34)</f>
        <v>7536</v>
      </c>
      <c r="D34" s="15"/>
      <c r="E34" s="26">
        <v>40</v>
      </c>
      <c r="F34" s="26">
        <v>290</v>
      </c>
      <c r="G34" s="26">
        <v>482</v>
      </c>
      <c r="H34" s="26"/>
      <c r="I34" s="26">
        <v>45</v>
      </c>
      <c r="J34" s="26">
        <v>350</v>
      </c>
      <c r="K34" s="26">
        <v>210</v>
      </c>
      <c r="L34" s="26">
        <v>1298</v>
      </c>
      <c r="M34" s="26"/>
      <c r="N34" s="26">
        <v>35</v>
      </c>
      <c r="O34" s="26"/>
      <c r="P34" s="26"/>
      <c r="Q34" s="26">
        <v>2148</v>
      </c>
      <c r="R34" s="26"/>
      <c r="S34" s="26">
        <v>161</v>
      </c>
      <c r="T34" s="26"/>
      <c r="U34" s="26">
        <v>1250</v>
      </c>
      <c r="V34" s="26"/>
      <c r="W34" s="26"/>
      <c r="X34" s="26">
        <v>1147</v>
      </c>
      <c r="Y34" s="26">
        <v>80</v>
      </c>
    </row>
    <row r="35" spans="1:29" s="12" customFormat="1" ht="30" customHeight="1" x14ac:dyDescent="0.25">
      <c r="A35" s="18" t="s">
        <v>45</v>
      </c>
      <c r="B35" s="9">
        <f t="shared" ref="B35:Y35" si="44">B34/B29</f>
        <v>0</v>
      </c>
      <c r="C35" s="9">
        <f t="shared" si="44"/>
        <v>7.3559987115288883E-2</v>
      </c>
      <c r="D35" s="15"/>
      <c r="E35" s="30">
        <f t="shared" si="44"/>
        <v>2.9282576866764276E-2</v>
      </c>
      <c r="F35" s="30">
        <f t="shared" si="44"/>
        <v>0.10186160871092378</v>
      </c>
      <c r="G35" s="30">
        <f t="shared" si="44"/>
        <v>9.276366435719785E-2</v>
      </c>
      <c r="H35" s="30">
        <f t="shared" si="44"/>
        <v>0</v>
      </c>
      <c r="I35" s="30">
        <f t="shared" si="44"/>
        <v>6.1149612719119447E-3</v>
      </c>
      <c r="J35" s="30">
        <f t="shared" si="44"/>
        <v>6.0469937802349688E-2</v>
      </c>
      <c r="K35" s="30">
        <f t="shared" si="44"/>
        <v>5.8512120367790472E-2</v>
      </c>
      <c r="L35" s="30">
        <f t="shared" si="44"/>
        <v>0.24923195084485408</v>
      </c>
      <c r="M35" s="30">
        <f t="shared" si="44"/>
        <v>0</v>
      </c>
      <c r="N35" s="30">
        <f t="shared" si="44"/>
        <v>8.5826385483079946E-3</v>
      </c>
      <c r="O35" s="30">
        <f t="shared" si="44"/>
        <v>0</v>
      </c>
      <c r="P35" s="30">
        <f t="shared" si="44"/>
        <v>0</v>
      </c>
      <c r="Q35" s="30">
        <f t="shared" si="44"/>
        <v>0.35580586383965546</v>
      </c>
      <c r="R35" s="30">
        <f t="shared" si="44"/>
        <v>0</v>
      </c>
      <c r="S35" s="30">
        <f t="shared" si="44"/>
        <v>4.0800810947795238E-2</v>
      </c>
      <c r="T35" s="30">
        <f t="shared" si="44"/>
        <v>0</v>
      </c>
      <c r="U35" s="30">
        <f t="shared" si="44"/>
        <v>0.61881188118811881</v>
      </c>
      <c r="V35" s="30">
        <f t="shared" si="44"/>
        <v>0</v>
      </c>
      <c r="W35" s="30">
        <f t="shared" si="44"/>
        <v>0</v>
      </c>
      <c r="X35" s="30">
        <f t="shared" si="44"/>
        <v>0.11584688415311585</v>
      </c>
      <c r="Y35" s="30">
        <f t="shared" si="44"/>
        <v>1.5203344735841885E-2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9168</v>
      </c>
      <c r="D37" s="15"/>
      <c r="E37" s="26"/>
      <c r="F37" s="26">
        <v>60</v>
      </c>
      <c r="G37" s="26">
        <v>2500</v>
      </c>
      <c r="H37" s="26"/>
      <c r="I37" s="26">
        <v>153</v>
      </c>
      <c r="J37" s="26">
        <v>100</v>
      </c>
      <c r="K37" s="26">
        <v>50</v>
      </c>
      <c r="L37" s="26">
        <v>1342</v>
      </c>
      <c r="M37" s="26"/>
      <c r="N37" s="26">
        <v>20</v>
      </c>
      <c r="O37" s="26"/>
      <c r="P37" s="26"/>
      <c r="Q37" s="26">
        <v>2145</v>
      </c>
      <c r="R37" s="26">
        <v>30</v>
      </c>
      <c r="S37" s="26">
        <v>180</v>
      </c>
      <c r="T37" s="26"/>
      <c r="U37" s="26">
        <v>110</v>
      </c>
      <c r="V37" s="26"/>
      <c r="W37" s="26"/>
      <c r="X37" s="26">
        <v>2398</v>
      </c>
      <c r="Y37" s="26">
        <v>80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5.0424605095261144E-2</v>
      </c>
      <c r="D38" s="15"/>
      <c r="E38" s="30">
        <f>E37/E36</f>
        <v>0</v>
      </c>
      <c r="F38" s="30">
        <f t="shared" ref="F38:Y38" si="45">F37/F36</f>
        <v>1.3911430558775794E-2</v>
      </c>
      <c r="G38" s="30">
        <f t="shared" si="45"/>
        <v>0.16208506224066391</v>
      </c>
      <c r="H38" s="30">
        <f t="shared" si="45"/>
        <v>0</v>
      </c>
      <c r="I38" s="30">
        <f t="shared" si="45"/>
        <v>2.08248264597795E-2</v>
      </c>
      <c r="J38" s="30">
        <f t="shared" si="45"/>
        <v>5.0000000000000001E-3</v>
      </c>
      <c r="K38" s="30">
        <f t="shared" si="45"/>
        <v>5.3832902670111977E-3</v>
      </c>
      <c r="L38" s="30">
        <f t="shared" si="45"/>
        <v>9.0645052347180011E-2</v>
      </c>
      <c r="M38" s="30">
        <f t="shared" si="45"/>
        <v>0</v>
      </c>
      <c r="N38" s="30">
        <f t="shared" si="45"/>
        <v>8.23045267489712E-3</v>
      </c>
      <c r="O38" s="30">
        <f t="shared" si="45"/>
        <v>0</v>
      </c>
      <c r="P38" s="30">
        <f t="shared" si="45"/>
        <v>0</v>
      </c>
      <c r="Q38" s="30">
        <f t="shared" si="45"/>
        <v>0.2199323285143033</v>
      </c>
      <c r="R38" s="30">
        <f t="shared" si="45"/>
        <v>3.1479538300104933E-3</v>
      </c>
      <c r="S38" s="30">
        <f t="shared" si="45"/>
        <v>1.8493784033699785E-2</v>
      </c>
      <c r="T38" s="30">
        <f t="shared" si="45"/>
        <v>0</v>
      </c>
      <c r="U38" s="30">
        <f t="shared" si="45"/>
        <v>2.0058351568198397E-2</v>
      </c>
      <c r="V38" s="30">
        <f t="shared" si="45"/>
        <v>0</v>
      </c>
      <c r="W38" s="30">
        <f t="shared" si="45"/>
        <v>0</v>
      </c>
      <c r="X38" s="30">
        <f t="shared" si="45"/>
        <v>0.11798277982779828</v>
      </c>
      <c r="Y38" s="30">
        <f t="shared" si="45"/>
        <v>1.2997562956945572E-2</v>
      </c>
    </row>
    <row r="39" spans="1:29" s="12" customFormat="1" ht="30" customHeight="1" x14ac:dyDescent="0.25">
      <c r="A39" s="82" t="s">
        <v>53</v>
      </c>
      <c r="B39" s="23"/>
      <c r="C39" s="23">
        <f>SUM(E39:Y39)</f>
        <v>1846</v>
      </c>
      <c r="D39" s="15"/>
      <c r="E39" s="26">
        <v>450</v>
      </c>
      <c r="F39" s="26"/>
      <c r="G39" s="26">
        <v>950</v>
      </c>
      <c r="H39" s="26"/>
      <c r="I39" s="26">
        <v>50</v>
      </c>
      <c r="J39" s="26">
        <v>40</v>
      </c>
      <c r="K39" s="26"/>
      <c r="L39" s="26">
        <v>140</v>
      </c>
      <c r="M39" s="26"/>
      <c r="N39" s="26"/>
      <c r="O39" s="26"/>
      <c r="P39" s="26"/>
      <c r="Q39" s="26">
        <v>86</v>
      </c>
      <c r="R39" s="26">
        <v>30</v>
      </c>
      <c r="S39" s="26"/>
      <c r="T39" s="26"/>
      <c r="U39" s="26">
        <v>30</v>
      </c>
      <c r="V39" s="26"/>
      <c r="W39" s="26"/>
      <c r="X39" s="26">
        <v>70</v>
      </c>
      <c r="Y39" s="26"/>
    </row>
    <row r="40" spans="1:29" s="2" customFormat="1" ht="30" hidden="1" customHeight="1" x14ac:dyDescent="0.3">
      <c r="A40" s="11" t="s">
        <v>170</v>
      </c>
      <c r="B40" s="23"/>
      <c r="C40" s="23">
        <f>SUM(E40:Y40)</f>
        <v>0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0"/>
    </row>
    <row r="41" spans="1:29" s="2" customFormat="1" ht="30" customHeight="1" x14ac:dyDescent="0.3">
      <c r="A41" s="32" t="s">
        <v>168</v>
      </c>
      <c r="B41" s="23"/>
      <c r="C41" s="23">
        <f>SUM(E41:Y41)</f>
        <v>1196</v>
      </c>
      <c r="D41" s="15"/>
      <c r="E41" s="10">
        <v>188</v>
      </c>
      <c r="F41" s="10"/>
      <c r="G41" s="10">
        <v>750</v>
      </c>
      <c r="H41" s="10"/>
      <c r="I41" s="10">
        <v>20</v>
      </c>
      <c r="J41" s="10"/>
      <c r="K41" s="10"/>
      <c r="L41" s="10">
        <v>153</v>
      </c>
      <c r="M41" s="10"/>
      <c r="N41" s="10"/>
      <c r="O41" s="10"/>
      <c r="P41" s="10"/>
      <c r="Q41" s="10">
        <v>60</v>
      </c>
      <c r="R41" s="10"/>
      <c r="S41" s="10"/>
      <c r="T41" s="10"/>
      <c r="U41" s="10"/>
      <c r="V41" s="10"/>
      <c r="W41" s="10"/>
      <c r="X41" s="10">
        <v>25</v>
      </c>
      <c r="Y41" s="10"/>
      <c r="Z41" s="20"/>
    </row>
    <row r="42" spans="1:29" s="2" customFormat="1" ht="30" customHeight="1" x14ac:dyDescent="0.3">
      <c r="A42" s="17" t="s">
        <v>54</v>
      </c>
      <c r="B42" s="23"/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8" t="s">
        <v>52</v>
      </c>
      <c r="B43" s="33" t="e">
        <f>B41/B40</f>
        <v>#DIV/0!</v>
      </c>
      <c r="C43" s="33" t="e">
        <f>C41/C40</f>
        <v>#DIV/0!</v>
      </c>
      <c r="D43" s="15"/>
      <c r="E43" s="35" t="e">
        <f>E41/E40</f>
        <v>#DIV/0!</v>
      </c>
      <c r="F43" s="35" t="e">
        <f t="shared" ref="F43:Y43" si="46">F41/F40</f>
        <v>#DIV/0!</v>
      </c>
      <c r="G43" s="35" t="e">
        <f t="shared" si="46"/>
        <v>#DIV/0!</v>
      </c>
      <c r="H43" s="35" t="e">
        <f t="shared" si="46"/>
        <v>#DIV/0!</v>
      </c>
      <c r="I43" s="35" t="e">
        <f t="shared" si="46"/>
        <v>#DIV/0!</v>
      </c>
      <c r="J43" s="35" t="e">
        <f t="shared" si="46"/>
        <v>#DIV/0!</v>
      </c>
      <c r="K43" s="35" t="e">
        <f t="shared" si="46"/>
        <v>#DIV/0!</v>
      </c>
      <c r="L43" s="35" t="e">
        <f t="shared" si="46"/>
        <v>#DIV/0!</v>
      </c>
      <c r="M43" s="35" t="e">
        <f t="shared" si="46"/>
        <v>#DIV/0!</v>
      </c>
      <c r="N43" s="35" t="e">
        <f t="shared" si="46"/>
        <v>#DIV/0!</v>
      </c>
      <c r="O43" s="35" t="e">
        <f t="shared" si="46"/>
        <v>#DIV/0!</v>
      </c>
      <c r="P43" s="35" t="e">
        <f t="shared" si="46"/>
        <v>#DIV/0!</v>
      </c>
      <c r="Q43" s="35" t="e">
        <f t="shared" si="46"/>
        <v>#DIV/0!</v>
      </c>
      <c r="R43" s="35" t="e">
        <f t="shared" si="46"/>
        <v>#DIV/0!</v>
      </c>
      <c r="S43" s="35" t="e">
        <f t="shared" si="46"/>
        <v>#DIV/0!</v>
      </c>
      <c r="T43" s="35" t="e">
        <f t="shared" si="46"/>
        <v>#DIV/0!</v>
      </c>
      <c r="U43" s="35" t="e">
        <f t="shared" si="46"/>
        <v>#DIV/0!</v>
      </c>
      <c r="V43" s="35" t="e">
        <f t="shared" si="46"/>
        <v>#DIV/0!</v>
      </c>
      <c r="W43" s="35" t="e">
        <f t="shared" si="46"/>
        <v>#DIV/0!</v>
      </c>
      <c r="X43" s="35" t="e">
        <f t="shared" si="46"/>
        <v>#DIV/0!</v>
      </c>
      <c r="Y43" s="35" t="e">
        <f t="shared" si="46"/>
        <v>#DIV/0!</v>
      </c>
      <c r="Z43" s="21"/>
    </row>
    <row r="44" spans="1:29" s="2" customFormat="1" ht="30" customHeight="1" x14ac:dyDescent="0.3">
      <c r="A44" s="18" t="s">
        <v>169</v>
      </c>
      <c r="B44" s="23"/>
      <c r="C44" s="23">
        <f>SUM(E44:Y44)</f>
        <v>528</v>
      </c>
      <c r="D44" s="15"/>
      <c r="E44" s="34">
        <v>188</v>
      </c>
      <c r="F44" s="34"/>
      <c r="G44" s="34">
        <v>335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>
        <v>5</v>
      </c>
      <c r="Y44" s="34"/>
      <c r="Z44" s="21"/>
    </row>
    <row r="45" spans="1:29" s="2" customFormat="1" ht="30" customHeight="1" x14ac:dyDescent="0.3">
      <c r="A45" s="18" t="s">
        <v>55</v>
      </c>
      <c r="B45" s="23"/>
      <c r="C45" s="23">
        <f>SUM(E45:Y45)</f>
        <v>481</v>
      </c>
      <c r="D45" s="15"/>
      <c r="E45" s="26"/>
      <c r="F45" s="26"/>
      <c r="G45" s="26">
        <v>405</v>
      </c>
      <c r="H45" s="26"/>
      <c r="I45" s="26">
        <v>16</v>
      </c>
      <c r="J45" s="26"/>
      <c r="K45" s="26"/>
      <c r="L45" s="26"/>
      <c r="M45" s="26"/>
      <c r="N45" s="26"/>
      <c r="O45" s="26"/>
      <c r="P45" s="26"/>
      <c r="Q45" s="26">
        <v>60</v>
      </c>
      <c r="R45" s="26"/>
      <c r="S45" s="26"/>
      <c r="T45" s="26"/>
      <c r="U45" s="26"/>
      <c r="V45" s="26"/>
      <c r="W45" s="26"/>
      <c r="X45" s="26"/>
      <c r="Y45" s="26"/>
      <c r="Z45" s="21"/>
    </row>
    <row r="46" spans="1:29" s="2" customFormat="1" ht="30" customHeight="1" x14ac:dyDescent="0.3">
      <c r="A46" s="18" t="s">
        <v>56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57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58</v>
      </c>
      <c r="B48" s="23"/>
      <c r="C48" s="23">
        <f>SUM(E48:Y48)</f>
        <v>20</v>
      </c>
      <c r="D48" s="1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20</v>
      </c>
      <c r="Y48" s="26"/>
      <c r="Z48" s="21"/>
    </row>
    <row r="49" spans="1:26" s="2" customFormat="1" ht="30" hidden="1" customHeight="1" x14ac:dyDescent="0.3">
      <c r="A49" s="17" t="s">
        <v>59</v>
      </c>
      <c r="B49" s="23"/>
      <c r="C49" s="23">
        <f t="shared" ref="C49:C58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171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172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60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61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62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163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" customHeight="1" x14ac:dyDescent="0.3">
      <c r="A57" s="32" t="s">
        <v>164</v>
      </c>
      <c r="B57" s="27"/>
      <c r="C57" s="27">
        <f t="shared" si="47"/>
        <v>6</v>
      </c>
      <c r="D57" s="9"/>
      <c r="E57" s="26"/>
      <c r="F57" s="26"/>
      <c r="G57" s="26"/>
      <c r="H57" s="26"/>
      <c r="I57" s="26"/>
      <c r="J57" s="26"/>
      <c r="K57" s="26"/>
      <c r="L57" s="26"/>
      <c r="M57" s="26"/>
      <c r="N57" s="55"/>
      <c r="O57" s="26"/>
      <c r="P57" s="26"/>
      <c r="Q57" s="26"/>
      <c r="R57" s="26"/>
      <c r="S57" s="26"/>
      <c r="T57" s="26"/>
      <c r="U57" s="26"/>
      <c r="V57" s="26"/>
      <c r="W57" s="26"/>
      <c r="X57" s="26">
        <v>6</v>
      </c>
      <c r="Y57" s="26"/>
      <c r="Z57" s="20"/>
    </row>
    <row r="58" spans="1:26" s="2" customFormat="1" ht="30" customHeight="1" x14ac:dyDescent="0.3">
      <c r="A58" s="13" t="s">
        <v>162</v>
      </c>
      <c r="B58" s="27"/>
      <c r="C58" s="27">
        <f t="shared" si="47"/>
        <v>176</v>
      </c>
      <c r="D58" s="9"/>
      <c r="E58" s="26"/>
      <c r="F58" s="26"/>
      <c r="G58" s="26">
        <v>176</v>
      </c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hidden="1" customHeight="1" x14ac:dyDescent="0.3">
      <c r="A59" s="13" t="s">
        <v>52</v>
      </c>
      <c r="B59" s="33"/>
      <c r="C59" s="27">
        <f t="shared" ref="C59:C74" si="49">SUM(E59:Y59)</f>
        <v>0</v>
      </c>
      <c r="D59" s="9" t="e">
        <f t="shared" ref="D59:D89" si="50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hidden="1" customHeight="1" x14ac:dyDescent="0.3">
      <c r="A60" s="18" t="s">
        <v>63</v>
      </c>
      <c r="B60" s="23"/>
      <c r="C60" s="23"/>
      <c r="D60" s="15" t="e">
        <f t="shared" si="50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64</v>
      </c>
      <c r="B61" s="23"/>
      <c r="C61" s="23">
        <f t="shared" si="49"/>
        <v>0</v>
      </c>
      <c r="D61" s="15" t="e">
        <f t="shared" si="50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65</v>
      </c>
      <c r="B62" s="23"/>
      <c r="C62" s="23">
        <f t="shared" si="49"/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3">
      <c r="A63" s="18" t="s">
        <v>66</v>
      </c>
      <c r="B63" s="23"/>
      <c r="C63" s="23">
        <f t="shared" si="49"/>
        <v>202</v>
      </c>
      <c r="D63" s="15"/>
      <c r="E63" s="37">
        <v>150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>
        <v>52</v>
      </c>
      <c r="R63" s="37"/>
      <c r="S63" s="37"/>
      <c r="T63" s="37"/>
      <c r="U63" s="37"/>
      <c r="V63" s="37"/>
      <c r="W63" s="37"/>
      <c r="X63" s="37"/>
      <c r="Y63" s="37"/>
      <c r="Z63" s="21"/>
    </row>
    <row r="64" spans="1:26" s="2" customFormat="1" ht="30" hidden="1" customHeight="1" x14ac:dyDescent="0.3">
      <c r="A64" s="18" t="s">
        <v>67</v>
      </c>
      <c r="B64" s="23"/>
      <c r="C64" s="23">
        <f t="shared" si="49"/>
        <v>0</v>
      </c>
      <c r="D64" s="15" t="e">
        <f t="shared" si="50"/>
        <v>#DIV/0!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hidden="1" customHeight="1" x14ac:dyDescent="0.3">
      <c r="A65" s="18" t="s">
        <v>68</v>
      </c>
      <c r="B65" s="23"/>
      <c r="C65" s="23">
        <f t="shared" si="49"/>
        <v>0</v>
      </c>
      <c r="D65" s="15" t="e">
        <f t="shared" si="50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69</v>
      </c>
      <c r="B66" s="23"/>
      <c r="C66" s="23">
        <f t="shared" si="49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70</v>
      </c>
      <c r="B67" s="23"/>
      <c r="C67" s="23">
        <f t="shared" si="49"/>
        <v>0</v>
      </c>
      <c r="D67" s="15" t="e">
        <f t="shared" si="50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71</v>
      </c>
      <c r="B68" s="23"/>
      <c r="C68" s="23">
        <f t="shared" si="49"/>
        <v>0</v>
      </c>
      <c r="D68" s="15" t="e">
        <f t="shared" si="50"/>
        <v>#DIV/0!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21"/>
    </row>
    <row r="69" spans="1:26" s="2" customFormat="1" ht="30" hidden="1" customHeight="1" x14ac:dyDescent="0.3">
      <c r="A69" s="18" t="s">
        <v>72</v>
      </c>
      <c r="B69" s="23"/>
      <c r="C69" s="23">
        <f t="shared" si="49"/>
        <v>0</v>
      </c>
      <c r="D69" s="15" t="e">
        <f t="shared" si="50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73</v>
      </c>
      <c r="B70" s="23"/>
      <c r="C70" s="23">
        <f t="shared" si="49"/>
        <v>0</v>
      </c>
      <c r="D70" s="15" t="e">
        <f t="shared" si="50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74</v>
      </c>
      <c r="B71" s="23"/>
      <c r="C71" s="23">
        <f t="shared" si="49"/>
        <v>0</v>
      </c>
      <c r="D71" s="15" t="e">
        <f t="shared" si="50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75</v>
      </c>
      <c r="B72" s="23"/>
      <c r="C72" s="23">
        <f t="shared" si="49"/>
        <v>0</v>
      </c>
      <c r="D72" s="15" t="e">
        <f t="shared" si="5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76</v>
      </c>
      <c r="B73" s="23"/>
      <c r="C73" s="19">
        <f t="shared" si="49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77</v>
      </c>
      <c r="B74" s="23"/>
      <c r="C74" s="23">
        <f t="shared" si="49"/>
        <v>0</v>
      </c>
      <c r="D74" s="15" t="e">
        <f t="shared" si="5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78</v>
      </c>
      <c r="B75" s="23"/>
      <c r="C75" s="23">
        <f>SUM(E75:Y75)</f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5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79</v>
      </c>
      <c r="B77" s="33"/>
      <c r="C77" s="23">
        <f>SUM(E77:Y77)</f>
        <v>0</v>
      </c>
      <c r="D77" s="15" t="e">
        <f t="shared" si="5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80</v>
      </c>
      <c r="B79" s="40"/>
      <c r="C79" s="40">
        <f>SUM(E79:Y79)</f>
        <v>0</v>
      </c>
      <c r="D79" s="15" t="e">
        <f t="shared" si="50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5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3">
      <c r="A81" s="13"/>
      <c r="B81" s="33"/>
      <c r="C81" s="19"/>
      <c r="D81" s="15" t="e">
        <f t="shared" si="5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hidden="1" customHeight="1" x14ac:dyDescent="0.3">
      <c r="A82" s="13" t="s">
        <v>81</v>
      </c>
      <c r="B82" s="42">
        <v>1159</v>
      </c>
      <c r="C82" s="42">
        <f>SUM(E82:Y82)</f>
        <v>-197312</v>
      </c>
      <c r="D82" s="15">
        <f t="shared" si="50"/>
        <v>-170.24331320103536</v>
      </c>
      <c r="E82" s="43">
        <f>(E41-E83)</f>
        <v>-8850</v>
      </c>
      <c r="F82" s="43">
        <f t="shared" ref="F82:Y82" si="51">(F41-F83)</f>
        <v>-7980</v>
      </c>
      <c r="G82" s="43">
        <f t="shared" si="51"/>
        <v>-13295</v>
      </c>
      <c r="H82" s="43">
        <f t="shared" si="51"/>
        <v>-11681</v>
      </c>
      <c r="I82" s="43">
        <f t="shared" si="51"/>
        <v>-6430</v>
      </c>
      <c r="J82" s="43">
        <f t="shared" si="51"/>
        <v>-12991</v>
      </c>
      <c r="K82" s="43">
        <f t="shared" si="51"/>
        <v>-8144</v>
      </c>
      <c r="L82" s="43">
        <f t="shared" si="51"/>
        <v>-12142</v>
      </c>
      <c r="M82" s="43">
        <f t="shared" si="51"/>
        <v>-9043</v>
      </c>
      <c r="N82" s="43">
        <f t="shared" si="51"/>
        <v>-3493</v>
      </c>
      <c r="O82" s="43">
        <f t="shared" si="51"/>
        <v>-5350</v>
      </c>
      <c r="P82" s="43">
        <f t="shared" si="51"/>
        <v>-9841</v>
      </c>
      <c r="Q82" s="43">
        <f t="shared" si="51"/>
        <v>-11708</v>
      </c>
      <c r="R82" s="43">
        <f t="shared" si="51"/>
        <v>-9880</v>
      </c>
      <c r="S82" s="43">
        <f t="shared" si="51"/>
        <v>-13910</v>
      </c>
      <c r="T82" s="43">
        <f t="shared" si="51"/>
        <v>-10144</v>
      </c>
      <c r="U82" s="43">
        <f t="shared" si="51"/>
        <v>-7115</v>
      </c>
      <c r="V82" s="43">
        <f t="shared" si="51"/>
        <v>-2145</v>
      </c>
      <c r="W82" s="43">
        <f t="shared" si="51"/>
        <v>-8180</v>
      </c>
      <c r="X82" s="43">
        <f t="shared" si="51"/>
        <v>-15550</v>
      </c>
      <c r="Y82" s="43">
        <f t="shared" si="51"/>
        <v>-9440</v>
      </c>
    </row>
    <row r="83" spans="1:26" ht="30" hidden="1" customHeight="1" x14ac:dyDescent="0.3">
      <c r="A83" s="13" t="s">
        <v>82</v>
      </c>
      <c r="B83" s="23"/>
      <c r="C83" s="23">
        <f>SUM(E83:Y83)</f>
        <v>198508</v>
      </c>
      <c r="D83" s="15" t="e">
        <f t="shared" si="50"/>
        <v>#DIV/0!</v>
      </c>
      <c r="E83" s="10">
        <v>9038</v>
      </c>
      <c r="F83" s="10">
        <v>7980</v>
      </c>
      <c r="G83" s="10">
        <v>14045</v>
      </c>
      <c r="H83" s="10">
        <v>11681</v>
      </c>
      <c r="I83" s="10">
        <v>6450</v>
      </c>
      <c r="J83" s="10">
        <v>12991</v>
      </c>
      <c r="K83" s="10">
        <v>8144</v>
      </c>
      <c r="L83" s="10">
        <v>12295</v>
      </c>
      <c r="M83" s="10">
        <v>9043</v>
      </c>
      <c r="N83" s="10">
        <v>3493</v>
      </c>
      <c r="O83" s="10">
        <v>5350</v>
      </c>
      <c r="P83" s="10">
        <v>9841</v>
      </c>
      <c r="Q83" s="10">
        <v>11768</v>
      </c>
      <c r="R83" s="10">
        <v>9880</v>
      </c>
      <c r="S83" s="10">
        <v>13910</v>
      </c>
      <c r="T83" s="10">
        <v>10144</v>
      </c>
      <c r="U83" s="10">
        <v>7115</v>
      </c>
      <c r="V83" s="10">
        <v>2145</v>
      </c>
      <c r="W83" s="10">
        <v>8180</v>
      </c>
      <c r="X83" s="10">
        <v>15575</v>
      </c>
      <c r="Y83" s="10">
        <v>9440</v>
      </c>
      <c r="Z83" s="20"/>
    </row>
    <row r="84" spans="1:26" ht="30" hidden="1" customHeight="1" x14ac:dyDescent="0.3">
      <c r="A84" s="13"/>
      <c r="B84" s="33"/>
      <c r="C84" s="23"/>
      <c r="D84" s="15" t="e">
        <f t="shared" si="50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83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84</v>
      </c>
      <c r="B86" s="34"/>
      <c r="C86" s="27">
        <f>SUM(E86:Y86)</f>
        <v>0</v>
      </c>
      <c r="D86" s="15" t="e">
        <f t="shared" si="5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85</v>
      </c>
      <c r="B87" s="46"/>
      <c r="C87" s="46"/>
      <c r="D87" s="15" t="e">
        <f t="shared" si="50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86</v>
      </c>
      <c r="B88" s="41"/>
      <c r="C88" s="41"/>
      <c r="D88" s="15" t="e">
        <f t="shared" si="50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87</v>
      </c>
      <c r="B89" s="29"/>
      <c r="C89" s="29" t="e">
        <f>C88/C87</f>
        <v>#DIV/0!</v>
      </c>
      <c r="D89" s="15" t="e">
        <f t="shared" si="50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180</v>
      </c>
      <c r="B90" s="84"/>
      <c r="C90" s="84"/>
      <c r="D90" s="48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6" s="12" customFormat="1" ht="30" hidden="1" customHeight="1" outlineLevel="1" x14ac:dyDescent="0.25">
      <c r="A91" s="49" t="s">
        <v>88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93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89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90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91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92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186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7" customFormat="1" ht="31.8" hidden="1" customHeight="1" x14ac:dyDescent="0.25">
      <c r="A100" s="95" t="s">
        <v>97</v>
      </c>
      <c r="B100" s="98">
        <f>B97-B98</f>
        <v>0</v>
      </c>
      <c r="C100" s="98">
        <f>C97-C98</f>
        <v>0</v>
      </c>
      <c r="D100" s="98"/>
      <c r="E100" s="98">
        <f t="shared" ref="E100:Y100" si="54">E97-E98</f>
        <v>0</v>
      </c>
      <c r="F100" s="98">
        <f t="shared" si="54"/>
        <v>0</v>
      </c>
      <c r="G100" s="98">
        <f t="shared" si="54"/>
        <v>0</v>
      </c>
      <c r="H100" s="98">
        <f t="shared" si="54"/>
        <v>0</v>
      </c>
      <c r="I100" s="98">
        <f t="shared" si="54"/>
        <v>0</v>
      </c>
      <c r="J100" s="98">
        <f t="shared" si="54"/>
        <v>0</v>
      </c>
      <c r="K100" s="98">
        <f t="shared" si="54"/>
        <v>0</v>
      </c>
      <c r="L100" s="98">
        <f t="shared" si="54"/>
        <v>0</v>
      </c>
      <c r="M100" s="98">
        <f t="shared" si="54"/>
        <v>0</v>
      </c>
      <c r="N100" s="98">
        <f t="shared" si="54"/>
        <v>0</v>
      </c>
      <c r="O100" s="98">
        <f t="shared" si="54"/>
        <v>0</v>
      </c>
      <c r="P100" s="98">
        <f t="shared" si="54"/>
        <v>0</v>
      </c>
      <c r="Q100" s="98">
        <f t="shared" si="54"/>
        <v>0</v>
      </c>
      <c r="R100" s="98">
        <f t="shared" si="54"/>
        <v>0</v>
      </c>
      <c r="S100" s="98">
        <f t="shared" si="54"/>
        <v>0</v>
      </c>
      <c r="T100" s="98">
        <f t="shared" si="54"/>
        <v>0</v>
      </c>
      <c r="U100" s="98">
        <f t="shared" si="54"/>
        <v>0</v>
      </c>
      <c r="V100" s="98">
        <f t="shared" si="54"/>
        <v>0</v>
      </c>
      <c r="W100" s="98">
        <f t="shared" si="54"/>
        <v>0</v>
      </c>
      <c r="X100" s="98">
        <f t="shared" si="54"/>
        <v>0</v>
      </c>
      <c r="Y100" s="98">
        <f t="shared" si="54"/>
        <v>0</v>
      </c>
    </row>
    <row r="101" spans="1:25" s="12" customFormat="1" ht="30" hidden="1" customHeight="1" x14ac:dyDescent="0.25">
      <c r="A101" s="11" t="s">
        <v>93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94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95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96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98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186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93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96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5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195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196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93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95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96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5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99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93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94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95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96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159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99"/>
      <c r="V123" s="99"/>
      <c r="W123" s="99"/>
      <c r="X123" s="26"/>
      <c r="Y123" s="37"/>
    </row>
    <row r="124" spans="1:25" s="12" customFormat="1" ht="30" hidden="1" customHeight="1" x14ac:dyDescent="0.25">
      <c r="A124" s="32" t="s">
        <v>160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99"/>
      <c r="V124" s="99"/>
      <c r="W124" s="99"/>
      <c r="X124" s="26"/>
      <c r="Y124" s="37"/>
    </row>
    <row r="125" spans="1:25" s="12" customFormat="1" ht="30" hidden="1" customHeight="1" x14ac:dyDescent="0.25">
      <c r="A125" s="32" t="s">
        <v>99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100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101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102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103</v>
      </c>
      <c r="B129" s="27"/>
      <c r="C129" s="27"/>
      <c r="D129" s="15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27" hidden="1" customHeight="1" x14ac:dyDescent="0.25">
      <c r="A130" s="13" t="s">
        <v>104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105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106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190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7" customFormat="1" ht="21" hidden="1" customHeight="1" x14ac:dyDescent="0.25">
      <c r="A134" s="95" t="s">
        <v>97</v>
      </c>
      <c r="B134" s="96">
        <f>B131-B132</f>
        <v>0</v>
      </c>
      <c r="C134" s="96">
        <f>C131-C132</f>
        <v>0</v>
      </c>
      <c r="D134" s="96"/>
      <c r="E134" s="96">
        <f t="shared" ref="E134:Y134" si="66">E131-E132</f>
        <v>0</v>
      </c>
      <c r="F134" s="96">
        <f t="shared" si="66"/>
        <v>0</v>
      </c>
      <c r="G134" s="96">
        <f t="shared" si="66"/>
        <v>0</v>
      </c>
      <c r="H134" s="96">
        <f t="shared" si="66"/>
        <v>0</v>
      </c>
      <c r="I134" s="96">
        <f t="shared" si="66"/>
        <v>0</v>
      </c>
      <c r="J134" s="96">
        <f t="shared" si="66"/>
        <v>0</v>
      </c>
      <c r="K134" s="96">
        <f t="shared" si="66"/>
        <v>0</v>
      </c>
      <c r="L134" s="96">
        <f t="shared" si="66"/>
        <v>0</v>
      </c>
      <c r="M134" s="96">
        <f t="shared" si="66"/>
        <v>0</v>
      </c>
      <c r="N134" s="96">
        <f t="shared" si="66"/>
        <v>0</v>
      </c>
      <c r="O134" s="96">
        <f t="shared" si="66"/>
        <v>0</v>
      </c>
      <c r="P134" s="96">
        <f t="shared" si="66"/>
        <v>0</v>
      </c>
      <c r="Q134" s="96">
        <f t="shared" si="66"/>
        <v>0</v>
      </c>
      <c r="R134" s="96">
        <f t="shared" si="66"/>
        <v>0</v>
      </c>
      <c r="S134" s="96">
        <f t="shared" si="66"/>
        <v>0</v>
      </c>
      <c r="T134" s="96">
        <f t="shared" si="66"/>
        <v>0</v>
      </c>
      <c r="U134" s="96">
        <f t="shared" si="66"/>
        <v>0</v>
      </c>
      <c r="V134" s="96">
        <f t="shared" si="66"/>
        <v>0</v>
      </c>
      <c r="W134" s="96">
        <f t="shared" si="66"/>
        <v>0</v>
      </c>
      <c r="X134" s="96">
        <f t="shared" si="66"/>
        <v>0</v>
      </c>
      <c r="Y134" s="96">
        <f t="shared" si="66"/>
        <v>0</v>
      </c>
    </row>
    <row r="135" spans="1:26" s="12" customFormat="1" ht="22.8" hidden="1" customHeight="1" x14ac:dyDescent="0.25">
      <c r="A135" s="13" t="s">
        <v>193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107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99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108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109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110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181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190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194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111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99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182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183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99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112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113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99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157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158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99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114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115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99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188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189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99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184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185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99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116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117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99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118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119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99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120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121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122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123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124</v>
      </c>
      <c r="B176" s="92"/>
      <c r="C176" s="92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125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126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127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3" t="e">
        <f>B179/B178</f>
        <v>#DIV/0!</v>
      </c>
      <c r="C180" s="93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128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129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152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174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130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131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132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133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134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135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136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137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138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139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140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137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138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139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141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137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142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143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144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142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145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142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167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146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173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0.6" customHeight="1" x14ac:dyDescent="0.25">
      <c r="A210" s="56" t="s">
        <v>166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7" hidden="1" customHeight="1" x14ac:dyDescent="0.3">
      <c r="A212" s="13" t="s">
        <v>187</v>
      </c>
      <c r="B212" s="86"/>
      <c r="C212" s="86">
        <f>SUM(E212:Y212)</f>
        <v>273</v>
      </c>
      <c r="D212" s="86"/>
      <c r="E212" s="86">
        <v>11</v>
      </c>
      <c r="F212" s="86">
        <v>12</v>
      </c>
      <c r="G212" s="86">
        <v>15</v>
      </c>
      <c r="H212" s="86">
        <v>20</v>
      </c>
      <c r="I212" s="86">
        <v>12</v>
      </c>
      <c r="J212" s="86">
        <v>36</v>
      </c>
      <c r="K212" s="86">
        <v>18</v>
      </c>
      <c r="L212" s="86">
        <v>20</v>
      </c>
      <c r="M212" s="86">
        <v>5</v>
      </c>
      <c r="N212" s="86">
        <v>4</v>
      </c>
      <c r="O212" s="86">
        <v>5</v>
      </c>
      <c r="P212" s="86">
        <v>16</v>
      </c>
      <c r="Q212" s="86">
        <v>16</v>
      </c>
      <c r="R212" s="86">
        <v>13</v>
      </c>
      <c r="S212" s="86">
        <v>18</v>
      </c>
      <c r="T212" s="86">
        <v>10</v>
      </c>
      <c r="U212" s="86">
        <v>3</v>
      </c>
      <c r="V212" s="86">
        <v>4</v>
      </c>
      <c r="W212" s="86">
        <v>3</v>
      </c>
      <c r="X212" s="86">
        <v>23</v>
      </c>
      <c r="Y212" s="86">
        <v>9</v>
      </c>
    </row>
    <row r="213" spans="1:25" ht="18" hidden="1" customHeight="1" x14ac:dyDescent="0.3">
      <c r="A213" s="13" t="s">
        <v>191</v>
      </c>
      <c r="B213" s="86">
        <v>108</v>
      </c>
      <c r="C213" s="86">
        <f>SUM(E213:Y213)</f>
        <v>450</v>
      </c>
      <c r="D213" s="86"/>
      <c r="E213" s="86">
        <v>20</v>
      </c>
      <c r="F213" s="86">
        <v>5</v>
      </c>
      <c r="G213" s="86">
        <v>59</v>
      </c>
      <c r="H213" s="86">
        <v>16</v>
      </c>
      <c r="I213" s="86">
        <v>21</v>
      </c>
      <c r="J213" s="86">
        <v>28</v>
      </c>
      <c r="K213" s="86">
        <v>9</v>
      </c>
      <c r="L213" s="86">
        <v>20</v>
      </c>
      <c r="M213" s="86">
        <v>22</v>
      </c>
      <c r="N213" s="86">
        <v>5</v>
      </c>
      <c r="O213" s="86">
        <v>5</v>
      </c>
      <c r="P213" s="86">
        <v>28</v>
      </c>
      <c r="Q213" s="86">
        <v>25</v>
      </c>
      <c r="R213" s="86">
        <v>57</v>
      </c>
      <c r="S213" s="86">
        <v>7</v>
      </c>
      <c r="T213" s="86">
        <v>17</v>
      </c>
      <c r="U213" s="86">
        <v>25</v>
      </c>
      <c r="V213" s="86">
        <v>11</v>
      </c>
      <c r="W213" s="86">
        <v>5</v>
      </c>
      <c r="X213" s="86">
        <v>50</v>
      </c>
      <c r="Y213" s="86">
        <v>15</v>
      </c>
    </row>
    <row r="214" spans="1:25" ht="24.6" hidden="1" customHeight="1" x14ac:dyDescent="0.4">
      <c r="A214" s="87" t="s">
        <v>147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148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149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150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8"/>
      <c r="B219" s="89"/>
      <c r="C219" s="89"/>
      <c r="D219" s="8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1:25" ht="20.399999999999999" hidden="1" customHeight="1" x14ac:dyDescent="0.3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0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151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153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154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154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79</v>
      </c>
      <c r="B228" s="27">
        <v>554</v>
      </c>
      <c r="C228" s="27">
        <f>SUM(E228:Y228)</f>
        <v>574</v>
      </c>
      <c r="D228" s="27"/>
      <c r="E228" s="83">
        <v>11</v>
      </c>
      <c r="F228" s="83">
        <v>15</v>
      </c>
      <c r="G228" s="83">
        <v>93</v>
      </c>
      <c r="H228" s="83">
        <v>30</v>
      </c>
      <c r="I228" s="83">
        <v>15</v>
      </c>
      <c r="J228" s="83">
        <v>55</v>
      </c>
      <c r="K228" s="83">
        <v>16</v>
      </c>
      <c r="L228" s="83">
        <v>18</v>
      </c>
      <c r="M228" s="83">
        <v>16</v>
      </c>
      <c r="N228" s="83">
        <v>10</v>
      </c>
      <c r="O228" s="83">
        <v>11</v>
      </c>
      <c r="P228" s="83">
        <v>40</v>
      </c>
      <c r="Q228" s="83">
        <v>22</v>
      </c>
      <c r="R228" s="83">
        <v>55</v>
      </c>
      <c r="S228" s="83">
        <v>14</v>
      </c>
      <c r="T228" s="83">
        <v>29</v>
      </c>
      <c r="U228" s="83">
        <v>22</v>
      </c>
      <c r="V228" s="83">
        <v>9</v>
      </c>
      <c r="W228" s="83">
        <v>7</v>
      </c>
      <c r="X228" s="83">
        <v>60</v>
      </c>
      <c r="Y228" s="83">
        <v>26</v>
      </c>
    </row>
    <row r="229" spans="1:25" hidden="1" x14ac:dyDescent="0.3"/>
    <row r="230" spans="1:25" s="66" customFormat="1" hidden="1" x14ac:dyDescent="0.3">
      <c r="A230" s="66" t="s">
        <v>161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165</v>
      </c>
      <c r="B232" s="27">
        <v>45</v>
      </c>
      <c r="C232" s="27">
        <f>SUM(E232:Y232)</f>
        <v>58</v>
      </c>
      <c r="D232" s="27"/>
      <c r="E232" s="83">
        <v>5</v>
      </c>
      <c r="F232" s="83">
        <v>3</v>
      </c>
      <c r="G232" s="83"/>
      <c r="H232" s="83">
        <v>5</v>
      </c>
      <c r="I232" s="83">
        <v>2</v>
      </c>
      <c r="J232" s="83"/>
      <c r="K232" s="83">
        <v>2</v>
      </c>
      <c r="L232" s="83">
        <v>0</v>
      </c>
      <c r="M232" s="83">
        <v>3</v>
      </c>
      <c r="N232" s="83">
        <v>3</v>
      </c>
      <c r="O232" s="83">
        <v>3</v>
      </c>
      <c r="P232" s="83">
        <v>2</v>
      </c>
      <c r="Q232" s="83">
        <v>2</v>
      </c>
      <c r="R232" s="83">
        <v>10</v>
      </c>
      <c r="S232" s="83">
        <v>6</v>
      </c>
      <c r="T232" s="83">
        <v>6</v>
      </c>
      <c r="U232" s="83">
        <v>1</v>
      </c>
      <c r="V232" s="83">
        <v>1</v>
      </c>
      <c r="W232" s="83">
        <v>4</v>
      </c>
      <c r="X232" s="83"/>
      <c r="Y232" s="83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176</v>
      </c>
      <c r="S236" s="1" t="s">
        <v>179</v>
      </c>
      <c r="U236" s="1" t="s">
        <v>177</v>
      </c>
      <c r="X236" s="1" t="s">
        <v>178</v>
      </c>
      <c r="Y236" s="1" t="s">
        <v>175</v>
      </c>
    </row>
    <row r="238" spans="1:25" ht="21.6" hidden="1" x14ac:dyDescent="0.3">
      <c r="A238" s="13" t="s">
        <v>192</v>
      </c>
      <c r="B238" s="73"/>
      <c r="C238" s="86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2019-04-18T13:30:08Z</cp:lastPrinted>
  <dcterms:created xsi:type="dcterms:W3CDTF">2017-06-08T05:54:08Z</dcterms:created>
  <dcterms:modified xsi:type="dcterms:W3CDTF">2019-04-18T13:57:22Z</dcterms:modified>
</cp:coreProperties>
</file>