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7" i="1" l="1"/>
  <c r="T8" i="1"/>
  <c r="T10" i="1"/>
  <c r="T11" i="1"/>
  <c r="T12" i="1"/>
  <c r="T14" i="1"/>
  <c r="T15" i="1"/>
  <c r="T17" i="1"/>
  <c r="T18" i="1"/>
  <c r="T19" i="1"/>
  <c r="T20" i="1"/>
  <c r="T22" i="1"/>
  <c r="T23" i="1"/>
  <c r="T24" i="1"/>
  <c r="T25" i="1"/>
  <c r="T27" i="1"/>
  <c r="T28" i="1"/>
  <c r="T29" i="1"/>
  <c r="T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L8" i="1" l="1"/>
  <c r="L6" i="1" l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6" i="1" l="1"/>
  <c r="Q30" i="1" l="1"/>
  <c r="Q26" i="1"/>
  <c r="Q22" i="1"/>
  <c r="Q18" i="1"/>
  <c r="Q14" i="1"/>
  <c r="Q10" i="1"/>
  <c r="Q29" i="1"/>
  <c r="Q25" i="1"/>
  <c r="Q21" i="1"/>
  <c r="Q17" i="1"/>
  <c r="Q13" i="1"/>
  <c r="Q9" i="1"/>
  <c r="Q28" i="1"/>
  <c r="Q24" i="1"/>
  <c r="Q20" i="1"/>
  <c r="Q16" i="1"/>
  <c r="Q12" i="1"/>
  <c r="Q8" i="1"/>
  <c r="Q27" i="1"/>
  <c r="Q23" i="1"/>
  <c r="Q19" i="1"/>
  <c r="Q15" i="1"/>
  <c r="Q11" i="1"/>
  <c r="Q7" i="1"/>
  <c r="Q5" i="1"/>
  <c r="X25" i="1" l="1"/>
  <c r="X22" i="1"/>
  <c r="X21" i="1"/>
  <c r="X12" i="1"/>
  <c r="X5" i="1"/>
  <c r="L5" i="1"/>
  <c r="H5" i="1"/>
  <c r="D5" i="1"/>
  <c r="I27" i="1" l="1"/>
  <c r="I11" i="1"/>
  <c r="I22" i="1"/>
  <c r="I6" i="1"/>
  <c r="I17" i="1"/>
  <c r="I24" i="1"/>
  <c r="I23" i="1"/>
  <c r="I18" i="1"/>
  <c r="I29" i="1"/>
  <c r="I13" i="1"/>
  <c r="I20" i="1"/>
  <c r="I30" i="1"/>
  <c r="I25" i="1"/>
  <c r="I9" i="1"/>
  <c r="I8" i="1"/>
  <c r="I26" i="1"/>
  <c r="I10" i="1"/>
  <c r="I28" i="1"/>
  <c r="I12" i="1"/>
  <c r="I7" i="1"/>
  <c r="I19" i="1"/>
  <c r="I14" i="1"/>
  <c r="I15" i="1"/>
  <c r="E11" i="1"/>
  <c r="E23" i="1"/>
  <c r="E7" i="1"/>
  <c r="E15" i="1"/>
  <c r="E27" i="1"/>
  <c r="E19" i="1"/>
  <c r="E26" i="1"/>
  <c r="E17" i="1"/>
  <c r="E22" i="1"/>
  <c r="E21" i="1"/>
  <c r="E16" i="1"/>
  <c r="E18" i="1"/>
  <c r="E13" i="1"/>
  <c r="E14" i="1"/>
  <c r="E28" i="1"/>
  <c r="E12" i="1"/>
  <c r="E9" i="1"/>
  <c r="E6" i="1"/>
  <c r="E8" i="1"/>
  <c r="E25" i="1"/>
  <c r="E29" i="1"/>
  <c r="E10" i="1"/>
  <c r="E24" i="1"/>
  <c r="E30" i="1"/>
  <c r="E20" i="1"/>
  <c r="M22" i="1"/>
  <c r="M6" i="1"/>
  <c r="M17" i="1"/>
  <c r="M24" i="1"/>
  <c r="M8" i="1"/>
  <c r="M15" i="1"/>
  <c r="M9" i="1"/>
  <c r="M23" i="1"/>
  <c r="M10" i="1"/>
  <c r="M28" i="1"/>
  <c r="M19" i="1"/>
  <c r="M18" i="1"/>
  <c r="M29" i="1"/>
  <c r="M13" i="1"/>
  <c r="M20" i="1"/>
  <c r="M27" i="1"/>
  <c r="M11" i="1"/>
  <c r="M30" i="1"/>
  <c r="M14" i="1"/>
  <c r="M25" i="1"/>
  <c r="M7" i="1"/>
  <c r="M26" i="1"/>
  <c r="M21" i="1"/>
  <c r="M12" i="1"/>
  <c r="M5" i="1"/>
  <c r="I5" i="1"/>
  <c r="E5" i="1"/>
  <c r="AA25" i="1" l="1"/>
  <c r="AA21" i="1"/>
  <c r="AA23" i="1"/>
  <c r="AA15" i="1"/>
  <c r="AA24" i="1"/>
  <c r="AA8" i="1"/>
  <c r="AA28" i="1"/>
  <c r="AA26" i="1"/>
  <c r="AA7" i="1"/>
  <c r="AA19" i="1"/>
  <c r="AA10" i="1"/>
  <c r="AA14" i="1"/>
  <c r="AA20" i="1"/>
  <c r="AA29" i="1"/>
  <c r="AA13" i="1"/>
  <c r="AA22" i="1"/>
  <c r="AA27" i="1"/>
  <c r="AA11" i="1"/>
  <c r="AA17" i="1"/>
  <c r="AA6" i="1"/>
  <c r="AA30" i="1"/>
  <c r="AA12" i="1"/>
  <c r="AA5" i="1"/>
</calcChain>
</file>

<file path=xl/sharedStrings.xml><?xml version="1.0" encoding="utf-8"?>
<sst xmlns="http://schemas.openxmlformats.org/spreadsheetml/2006/main" count="74" uniqueCount="51">
  <si>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</si>
  <si>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</si>
  <si>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</si>
  <si>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</si>
  <si>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</si>
  <si>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</si>
  <si>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</si>
  <si>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</si>
  <si>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</si>
  <si>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</si>
  <si>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</si>
  <si>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</si>
  <si>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</si>
  <si>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</si>
  <si>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</si>
  <si>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</si>
  <si>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</si>
  <si>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</si>
  <si>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</si>
  <si>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</si>
  <si>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</si>
  <si>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</si>
  <si>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</si>
  <si>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</si>
  <si>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</si>
  <si>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</si>
  <si>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</si>
  <si>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</si>
  <si>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</si>
  <si>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</si>
  <si>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</si>
  <si>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</si>
  <si>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</si>
  <si>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</si>
  <si>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</si>
  <si>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</si>
  <si>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</si>
  <si>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</si>
  <si>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</si>
  <si>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</si>
  <si>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</si>
  <si>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</si>
  <si>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</si>
  <si>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</si>
  <si>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РЕЙТИНГ ГТО СРЕДИ МУНИЦИПАЛЬНЫХ РАЙОНОВ И ГОРОДСКИХ ОКРУГОВ ЧУВАШСКОЙ РЕСПУБЛИКИ за I квартал 2019 года с нарастающим итогом</t>
  </si>
  <si>
    <t>-</t>
  </si>
  <si>
    <t>Критерий 5*</t>
  </si>
  <si>
    <t>20**</t>
  </si>
  <si>
    <t>24**</t>
  </si>
  <si>
    <t xml:space="preserve"> *При количестве принявших участие  меньше 50 чел. в квартал, присваивается последнее место </t>
  </si>
  <si>
    <t>**При равном количестве баллов более высокое место определяется по наличию 1, 2 и тд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</si>
</sst>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2" fillId="0" borderId="0" xfId="0" applyFont="1" applyFill="1"/>
    <xf numFmtId="0" fontId="7" fillId="0" borderId="1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topLeftCell="A10" zoomScale="90" zoomScaleNormal="90" workbookViewId="0">
      <selection activeCell="F37" sqref="F37"/>
    </sheetView>
  </sheetViews>
  <sheetFormatPr defaultRowHeight="15" x14ac:dyDescent="0.25"/>
  <cols>
    <col min="1" max="1" width="22.140625" customWidth="1"/>
    <col min="2" max="2" width="10.85546875" customWidth="1"/>
    <col min="3" max="3" width="9.42578125" customWidth="1"/>
    <col min="4" max="4" width="8.5703125" customWidth="1"/>
    <col min="5" max="5" width="8.140625" customWidth="1"/>
    <col min="6" max="6" width="7" customWidth="1"/>
    <col min="7" max="7" width="7.7109375" customWidth="1"/>
    <col min="8" max="8" width="9.7109375" customWidth="1"/>
    <col min="9" max="9" width="7.7109375" customWidth="1"/>
    <col min="10" max="10" width="7.140625" customWidth="1"/>
    <col min="11" max="11" width="8.7109375" customWidth="1"/>
    <col min="12" max="12" width="7.5703125" customWidth="1"/>
    <col min="13" max="13" width="6.42578125" customWidth="1"/>
    <col min="14" max="14" width="6.7109375" customWidth="1"/>
    <col min="15" max="15" width="8.42578125" customWidth="1"/>
    <col min="16" max="16" width="6.85546875" customWidth="1"/>
    <col min="17" max="17" width="6.140625" customWidth="1"/>
    <col min="18" max="18" width="6.7109375" customWidth="1"/>
    <col min="19" max="19" width="7" customWidth="1"/>
    <col min="20" max="20" width="8" customWidth="1"/>
    <col min="21" max="21" width="6.140625" customWidth="1"/>
    <col min="22" max="22" width="9.28515625" bestFit="1" customWidth="1"/>
    <col min="23" max="23" width="6.85546875" customWidth="1"/>
    <col min="24" max="24" width="7.28515625" customWidth="1"/>
    <col min="25" max="26" width="7.7109375" customWidth="1"/>
    <col min="27" max="27" width="9.28515625" bestFit="1" customWidth="1"/>
    <col min="28" max="28" width="12.7109375" bestFit="1" customWidth="1"/>
  </cols>
  <sheetData>
    <row r="1" spans="1:35" x14ac:dyDescent="0.2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67" t="s">
        <v>42</v>
      </c>
      <c r="B3" s="69" t="s">
        <v>0</v>
      </c>
      <c r="C3" s="70"/>
      <c r="D3" s="70"/>
      <c r="E3" s="71"/>
      <c r="F3" s="70" t="s">
        <v>1</v>
      </c>
      <c r="G3" s="70"/>
      <c r="H3" s="70"/>
      <c r="I3" s="71"/>
      <c r="J3" s="69" t="s">
        <v>2</v>
      </c>
      <c r="K3" s="70"/>
      <c r="L3" s="70"/>
      <c r="M3" s="71"/>
      <c r="N3" s="69" t="s">
        <v>3</v>
      </c>
      <c r="O3" s="70"/>
      <c r="P3" s="70"/>
      <c r="Q3" s="71"/>
      <c r="R3" s="69" t="s">
        <v>46</v>
      </c>
      <c r="S3" s="70"/>
      <c r="T3" s="70"/>
      <c r="U3" s="71"/>
      <c r="V3" s="69" t="s">
        <v>4</v>
      </c>
      <c r="W3" s="70"/>
      <c r="X3" s="71"/>
      <c r="Y3" s="69" t="s">
        <v>5</v>
      </c>
      <c r="Z3" s="71"/>
      <c r="AA3" s="72" t="s">
        <v>6</v>
      </c>
      <c r="AB3" s="64" t="s">
        <v>7</v>
      </c>
    </row>
    <row r="4" spans="1:35" ht="37.5" customHeight="1" thickBot="1" x14ac:dyDescent="0.3">
      <c r="A4" s="68"/>
      <c r="B4" s="33" t="s">
        <v>8</v>
      </c>
      <c r="C4" s="36" t="s">
        <v>9</v>
      </c>
      <c r="D4" s="35" t="s">
        <v>10</v>
      </c>
      <c r="E4" s="37" t="s">
        <v>11</v>
      </c>
      <c r="F4" s="34" t="s">
        <v>12</v>
      </c>
      <c r="G4" s="35" t="s">
        <v>8</v>
      </c>
      <c r="H4" s="35" t="s">
        <v>10</v>
      </c>
      <c r="I4" s="37" t="s">
        <v>11</v>
      </c>
      <c r="J4" s="34" t="s">
        <v>12</v>
      </c>
      <c r="K4" s="36" t="s">
        <v>9</v>
      </c>
      <c r="L4" s="35" t="s">
        <v>10</v>
      </c>
      <c r="M4" s="37" t="s">
        <v>11</v>
      </c>
      <c r="N4" s="34" t="s">
        <v>13</v>
      </c>
      <c r="O4" s="36" t="s">
        <v>9</v>
      </c>
      <c r="P4" s="35" t="s">
        <v>10</v>
      </c>
      <c r="Q4" s="37" t="s">
        <v>11</v>
      </c>
      <c r="R4" s="34" t="s">
        <v>13</v>
      </c>
      <c r="S4" s="50" t="s">
        <v>12</v>
      </c>
      <c r="T4" s="35" t="s">
        <v>10</v>
      </c>
      <c r="U4" s="37" t="s">
        <v>11</v>
      </c>
      <c r="V4" s="34" t="s">
        <v>9</v>
      </c>
      <c r="W4" s="35" t="s">
        <v>14</v>
      </c>
      <c r="X4" s="37" t="s">
        <v>11</v>
      </c>
      <c r="Y4" s="34" t="s">
        <v>15</v>
      </c>
      <c r="Z4" s="37" t="s">
        <v>11</v>
      </c>
      <c r="AA4" s="73"/>
      <c r="AB4" s="65"/>
      <c r="AC4" s="10"/>
      <c r="AD4" s="10"/>
      <c r="AE4" s="10"/>
      <c r="AF4" s="10"/>
      <c r="AG4" s="10"/>
      <c r="AH4" s="10"/>
      <c r="AI4" s="10"/>
    </row>
    <row r="5" spans="1:35" ht="16.5" x14ac:dyDescent="0.25">
      <c r="A5" s="3" t="s">
        <v>16</v>
      </c>
      <c r="B5" s="30">
        <v>1471</v>
      </c>
      <c r="C5" s="30">
        <v>13587</v>
      </c>
      <c r="D5" s="31">
        <f t="shared" ref="D5:D30" si="0">B5/C5*100</f>
        <v>10.826525355118864</v>
      </c>
      <c r="E5" s="38">
        <f>_xlfn.RANK.EQ(D5,$D$5:$D$31,0)</f>
        <v>20</v>
      </c>
      <c r="F5" s="27">
        <v>96</v>
      </c>
      <c r="G5" s="30">
        <v>1471</v>
      </c>
      <c r="H5" s="31">
        <f>F5/G5*100</f>
        <v>6.5261726716519375</v>
      </c>
      <c r="I5" s="42">
        <f>_xlfn.RANK.EQ(H5,$H$5:$H$31,0)</f>
        <v>9</v>
      </c>
      <c r="J5" s="27">
        <v>96</v>
      </c>
      <c r="K5" s="30">
        <v>13587</v>
      </c>
      <c r="L5" s="23">
        <f>J5/K5*100</f>
        <v>0.70655773901523511</v>
      </c>
      <c r="M5" s="43">
        <f>_xlfn.RANK.EQ(L5,$L$5:$L$30,0)</f>
        <v>11</v>
      </c>
      <c r="N5" s="27">
        <v>4</v>
      </c>
      <c r="O5" s="30">
        <v>13587</v>
      </c>
      <c r="P5" s="31">
        <f>N5/O5*100</f>
        <v>2.9439905792301463E-2</v>
      </c>
      <c r="Q5" s="51">
        <f>_xlfn.RANK.EQ(P5,$P$5:$P$30,0)</f>
        <v>25</v>
      </c>
      <c r="R5" s="27">
        <v>4</v>
      </c>
      <c r="S5" s="30">
        <v>96</v>
      </c>
      <c r="T5" s="31">
        <f>R5/S5*100</f>
        <v>4.1666666666666661</v>
      </c>
      <c r="U5" s="55">
        <v>19</v>
      </c>
      <c r="V5" s="47">
        <v>13587</v>
      </c>
      <c r="W5" s="22">
        <v>1</v>
      </c>
      <c r="X5" s="44">
        <f>_xlfn.RANK.EQ(W5,$W$6:$W$31,0)</f>
        <v>2</v>
      </c>
      <c r="Y5" s="4">
        <v>6</v>
      </c>
      <c r="Z5" s="43">
        <v>7</v>
      </c>
      <c r="AA5" s="27">
        <f>E5+I5+M5+Q5+U5+X5+Z5</f>
        <v>93</v>
      </c>
      <c r="AB5" s="28">
        <v>17</v>
      </c>
      <c r="AC5" s="10"/>
      <c r="AD5" s="8"/>
      <c r="AE5" s="10"/>
      <c r="AF5" s="10"/>
      <c r="AG5" s="10"/>
      <c r="AH5" s="8"/>
      <c r="AI5" s="14"/>
    </row>
    <row r="6" spans="1:35" ht="16.5" x14ac:dyDescent="0.25">
      <c r="A6" s="3" t="s">
        <v>17</v>
      </c>
      <c r="B6" s="22">
        <v>2429</v>
      </c>
      <c r="C6" s="22">
        <v>14374</v>
      </c>
      <c r="D6" s="23">
        <f t="shared" si="0"/>
        <v>16.898566856824822</v>
      </c>
      <c r="E6" s="39">
        <f t="shared" ref="E6:E30" si="1">_xlfn.RANK.EQ(D6,$D$5:$D$31,0)</f>
        <v>4</v>
      </c>
      <c r="F6" s="4">
        <v>43</v>
      </c>
      <c r="G6" s="22">
        <v>2429</v>
      </c>
      <c r="H6" s="23">
        <f t="shared" ref="H6:H30" si="2">F6/G6*100</f>
        <v>1.7702758336764102</v>
      </c>
      <c r="I6" s="43">
        <f t="shared" ref="I6:I30" si="3">_xlfn.RANK.EQ(H6,$H$5:$H$31,0)</f>
        <v>17</v>
      </c>
      <c r="J6" s="4">
        <v>43</v>
      </c>
      <c r="K6" s="22">
        <v>14374</v>
      </c>
      <c r="L6" s="23">
        <f t="shared" ref="L6:L30" si="4">J6/K6*100</f>
        <v>0.29915124530402115</v>
      </c>
      <c r="M6" s="43">
        <f t="shared" ref="M6:M30" si="5">_xlfn.RANK.EQ(L6,$L$5:$L$30,0)</f>
        <v>17</v>
      </c>
      <c r="N6" s="4">
        <v>15</v>
      </c>
      <c r="O6" s="22">
        <v>14374</v>
      </c>
      <c r="P6" s="23">
        <f t="shared" ref="P6:P30" si="6">N6/O6*100</f>
        <v>0.10435508557117017</v>
      </c>
      <c r="Q6" s="52">
        <f t="shared" ref="Q6:Q30" si="7">_xlfn.RANK.EQ(P6,$P$5:$P$30,0)</f>
        <v>18</v>
      </c>
      <c r="R6" s="4">
        <v>15</v>
      </c>
      <c r="S6" s="22">
        <v>43</v>
      </c>
      <c r="T6" s="23" t="s">
        <v>45</v>
      </c>
      <c r="U6" s="56">
        <v>26</v>
      </c>
      <c r="V6" s="48">
        <v>14374</v>
      </c>
      <c r="W6" s="22">
        <v>0</v>
      </c>
      <c r="X6" s="43">
        <v>26</v>
      </c>
      <c r="Y6" s="4">
        <v>2</v>
      </c>
      <c r="Z6" s="43">
        <v>10</v>
      </c>
      <c r="AA6" s="4">
        <f t="shared" ref="AA6:AA30" si="8">E6+I6+M6+Q6+U6+X6+Z6</f>
        <v>118</v>
      </c>
      <c r="AB6" s="25">
        <v>23</v>
      </c>
      <c r="AC6" s="10"/>
      <c r="AD6" s="8"/>
      <c r="AE6" s="10"/>
      <c r="AF6" s="10"/>
      <c r="AG6" s="10"/>
      <c r="AH6" s="8"/>
      <c r="AI6" s="14"/>
    </row>
    <row r="7" spans="1:35" ht="16.5" x14ac:dyDescent="0.25">
      <c r="A7" s="3" t="s">
        <v>18</v>
      </c>
      <c r="B7" s="22">
        <v>4195</v>
      </c>
      <c r="C7" s="22">
        <v>31304</v>
      </c>
      <c r="D7" s="23">
        <f t="shared" si="0"/>
        <v>13.400843342703809</v>
      </c>
      <c r="E7" s="39">
        <f t="shared" si="1"/>
        <v>14</v>
      </c>
      <c r="F7" s="4">
        <v>846</v>
      </c>
      <c r="G7" s="22">
        <v>4195</v>
      </c>
      <c r="H7" s="23">
        <f t="shared" si="2"/>
        <v>20.166865315852206</v>
      </c>
      <c r="I7" s="44">
        <f t="shared" si="3"/>
        <v>1</v>
      </c>
      <c r="J7" s="4">
        <v>846</v>
      </c>
      <c r="K7" s="22">
        <v>31304</v>
      </c>
      <c r="L7" s="23">
        <f t="shared" si="4"/>
        <v>2.7025300281114233</v>
      </c>
      <c r="M7" s="44">
        <f t="shared" si="5"/>
        <v>1</v>
      </c>
      <c r="N7" s="4">
        <v>233</v>
      </c>
      <c r="O7" s="22">
        <v>31304</v>
      </c>
      <c r="P7" s="23">
        <f t="shared" si="6"/>
        <v>0.74431382570917459</v>
      </c>
      <c r="Q7" s="53">
        <f t="shared" si="7"/>
        <v>1</v>
      </c>
      <c r="R7" s="4">
        <v>233</v>
      </c>
      <c r="S7" s="22">
        <v>846</v>
      </c>
      <c r="T7" s="23">
        <f t="shared" ref="T7:T29" si="9">R7/S7*100</f>
        <v>27.541371158392437</v>
      </c>
      <c r="U7" s="56">
        <v>11</v>
      </c>
      <c r="V7" s="48">
        <v>31304</v>
      </c>
      <c r="W7" s="22">
        <v>1</v>
      </c>
      <c r="X7" s="44">
        <v>2</v>
      </c>
      <c r="Y7" s="4">
        <v>0</v>
      </c>
      <c r="Z7" s="43">
        <v>26</v>
      </c>
      <c r="AA7" s="4">
        <f t="shared" si="8"/>
        <v>56</v>
      </c>
      <c r="AB7" s="25">
        <v>4</v>
      </c>
      <c r="AC7" s="10"/>
      <c r="AD7" s="8"/>
      <c r="AE7" s="10"/>
      <c r="AF7" s="10"/>
      <c r="AG7" s="10"/>
      <c r="AH7" s="8"/>
      <c r="AI7" s="14"/>
    </row>
    <row r="8" spans="1:35" ht="16.5" x14ac:dyDescent="0.25">
      <c r="A8" s="3" t="s">
        <v>19</v>
      </c>
      <c r="B8" s="22">
        <v>4310</v>
      </c>
      <c r="C8" s="22">
        <v>29296</v>
      </c>
      <c r="D8" s="23">
        <f t="shared" si="0"/>
        <v>14.711906062261059</v>
      </c>
      <c r="E8" s="39">
        <f t="shared" si="1"/>
        <v>8</v>
      </c>
      <c r="F8" s="4">
        <v>71</v>
      </c>
      <c r="G8" s="22">
        <v>4310</v>
      </c>
      <c r="H8" s="23">
        <f t="shared" si="2"/>
        <v>1.6473317865429233</v>
      </c>
      <c r="I8" s="43">
        <f t="shared" si="3"/>
        <v>18</v>
      </c>
      <c r="J8" s="4">
        <v>71</v>
      </c>
      <c r="K8" s="22">
        <v>29296</v>
      </c>
      <c r="L8" s="23">
        <f t="shared" si="4"/>
        <v>0.24235390496996179</v>
      </c>
      <c r="M8" s="43">
        <f t="shared" si="5"/>
        <v>19</v>
      </c>
      <c r="N8" s="4">
        <v>33</v>
      </c>
      <c r="O8" s="22">
        <v>29296</v>
      </c>
      <c r="P8" s="23">
        <f t="shared" si="6"/>
        <v>0.11264336428181321</v>
      </c>
      <c r="Q8" s="52">
        <f t="shared" si="7"/>
        <v>17</v>
      </c>
      <c r="R8" s="4">
        <v>33</v>
      </c>
      <c r="S8" s="22">
        <v>71</v>
      </c>
      <c r="T8" s="23">
        <f t="shared" si="9"/>
        <v>46.478873239436616</v>
      </c>
      <c r="U8" s="56">
        <v>5</v>
      </c>
      <c r="V8" s="48">
        <v>29296</v>
      </c>
      <c r="W8" s="22">
        <v>1</v>
      </c>
      <c r="X8" s="44">
        <v>2</v>
      </c>
      <c r="Y8" s="4">
        <v>1</v>
      </c>
      <c r="Z8" s="43">
        <v>11</v>
      </c>
      <c r="AA8" s="4">
        <f t="shared" si="8"/>
        <v>80</v>
      </c>
      <c r="AB8" s="25">
        <v>12</v>
      </c>
      <c r="AC8" s="10"/>
      <c r="AD8" s="8"/>
      <c r="AE8" s="10"/>
      <c r="AF8" s="10"/>
      <c r="AG8" s="10"/>
      <c r="AH8" s="8"/>
      <c r="AI8" s="9"/>
    </row>
    <row r="9" spans="1:35" ht="15.75" customHeight="1" x14ac:dyDescent="0.25">
      <c r="A9" s="3" t="s">
        <v>20</v>
      </c>
      <c r="B9" s="22">
        <v>2315</v>
      </c>
      <c r="C9" s="22">
        <v>32656</v>
      </c>
      <c r="D9" s="23">
        <f t="shared" si="0"/>
        <v>7.0890494855463002</v>
      </c>
      <c r="E9" s="39">
        <f t="shared" si="1"/>
        <v>26</v>
      </c>
      <c r="F9" s="4">
        <v>5</v>
      </c>
      <c r="G9" s="22">
        <v>2315</v>
      </c>
      <c r="H9" s="23">
        <f t="shared" si="2"/>
        <v>0.21598272138228944</v>
      </c>
      <c r="I9" s="43">
        <f t="shared" si="3"/>
        <v>24</v>
      </c>
      <c r="J9" s="4">
        <v>5</v>
      </c>
      <c r="K9" s="22">
        <v>32656</v>
      </c>
      <c r="L9" s="23">
        <f t="shared" si="4"/>
        <v>1.5311121999020088E-2</v>
      </c>
      <c r="M9" s="43">
        <f t="shared" si="5"/>
        <v>24</v>
      </c>
      <c r="N9" s="4">
        <v>39</v>
      </c>
      <c r="O9" s="22">
        <v>32656</v>
      </c>
      <c r="P9" s="23">
        <f t="shared" si="6"/>
        <v>0.11942675159235669</v>
      </c>
      <c r="Q9" s="52">
        <f t="shared" si="7"/>
        <v>15</v>
      </c>
      <c r="R9" s="4">
        <v>39</v>
      </c>
      <c r="S9" s="22">
        <v>5</v>
      </c>
      <c r="T9" s="23" t="s">
        <v>45</v>
      </c>
      <c r="U9" s="56">
        <v>26</v>
      </c>
      <c r="V9" s="48">
        <v>32656</v>
      </c>
      <c r="W9" s="22">
        <v>0</v>
      </c>
      <c r="X9" s="43">
        <v>26</v>
      </c>
      <c r="Y9" s="4">
        <v>1</v>
      </c>
      <c r="Z9" s="43">
        <v>11</v>
      </c>
      <c r="AA9" s="4">
        <v>97</v>
      </c>
      <c r="AB9" s="25" t="s">
        <v>47</v>
      </c>
      <c r="AC9" s="10"/>
      <c r="AD9" s="8"/>
      <c r="AE9" s="10"/>
      <c r="AF9" s="10"/>
      <c r="AG9" s="10"/>
      <c r="AH9" s="8"/>
      <c r="AI9" s="9"/>
    </row>
    <row r="10" spans="1:35" ht="16.5" x14ac:dyDescent="0.25">
      <c r="A10" s="3" t="s">
        <v>21</v>
      </c>
      <c r="B10" s="22">
        <v>6461</v>
      </c>
      <c r="C10" s="22">
        <v>41574</v>
      </c>
      <c r="D10" s="23">
        <f t="shared" si="0"/>
        <v>15.540963101938713</v>
      </c>
      <c r="E10" s="39">
        <f t="shared" si="1"/>
        <v>6</v>
      </c>
      <c r="F10" s="4">
        <v>193</v>
      </c>
      <c r="G10" s="22">
        <v>6461</v>
      </c>
      <c r="H10" s="23">
        <f t="shared" si="2"/>
        <v>2.9871536913790435</v>
      </c>
      <c r="I10" s="43">
        <f t="shared" si="3"/>
        <v>14</v>
      </c>
      <c r="J10" s="4">
        <v>193</v>
      </c>
      <c r="K10" s="22">
        <v>41574</v>
      </c>
      <c r="L10" s="23">
        <f t="shared" si="4"/>
        <v>0.46423245297541732</v>
      </c>
      <c r="M10" s="43">
        <f t="shared" si="5"/>
        <v>15</v>
      </c>
      <c r="N10" s="4">
        <v>67</v>
      </c>
      <c r="O10" s="22">
        <v>41574</v>
      </c>
      <c r="P10" s="23">
        <f t="shared" si="6"/>
        <v>0.16115841631789099</v>
      </c>
      <c r="Q10" s="52">
        <f t="shared" si="7"/>
        <v>13</v>
      </c>
      <c r="R10" s="4">
        <v>67</v>
      </c>
      <c r="S10" s="22">
        <v>193</v>
      </c>
      <c r="T10" s="23">
        <f t="shared" si="9"/>
        <v>34.715025906735754</v>
      </c>
      <c r="U10" s="56">
        <v>9</v>
      </c>
      <c r="V10" s="48">
        <v>41574</v>
      </c>
      <c r="W10" s="22">
        <v>0</v>
      </c>
      <c r="X10" s="43">
        <v>26</v>
      </c>
      <c r="Y10" s="4">
        <v>5</v>
      </c>
      <c r="Z10" s="43">
        <v>8</v>
      </c>
      <c r="AA10" s="4">
        <f t="shared" si="8"/>
        <v>91</v>
      </c>
      <c r="AB10" s="25">
        <v>16</v>
      </c>
      <c r="AC10" s="10"/>
      <c r="AD10" s="8"/>
      <c r="AE10" s="10"/>
      <c r="AF10" s="10"/>
      <c r="AG10" s="10"/>
      <c r="AH10" s="8"/>
      <c r="AI10" s="9"/>
    </row>
    <row r="11" spans="1:35" ht="16.5" x14ac:dyDescent="0.25">
      <c r="A11" s="3" t="s">
        <v>22</v>
      </c>
      <c r="B11" s="22">
        <v>10205</v>
      </c>
      <c r="C11" s="22">
        <v>116653</v>
      </c>
      <c r="D11" s="23">
        <f t="shared" si="0"/>
        <v>8.7481676424952646</v>
      </c>
      <c r="E11" s="39">
        <f t="shared" si="1"/>
        <v>25</v>
      </c>
      <c r="F11" s="4">
        <v>151</v>
      </c>
      <c r="G11" s="22">
        <v>10205</v>
      </c>
      <c r="H11" s="23">
        <f t="shared" si="2"/>
        <v>1.4796668299853013</v>
      </c>
      <c r="I11" s="43">
        <f t="shared" si="3"/>
        <v>21</v>
      </c>
      <c r="J11" s="4">
        <v>151</v>
      </c>
      <c r="K11" s="22">
        <v>116653</v>
      </c>
      <c r="L11" s="23">
        <f t="shared" si="4"/>
        <v>0.12944373483750954</v>
      </c>
      <c r="M11" s="43">
        <f t="shared" si="5"/>
        <v>22</v>
      </c>
      <c r="N11" s="4">
        <v>108</v>
      </c>
      <c r="O11" s="22">
        <v>116653</v>
      </c>
      <c r="P11" s="23">
        <f t="shared" si="6"/>
        <v>9.2582273923516756E-2</v>
      </c>
      <c r="Q11" s="52">
        <f t="shared" si="7"/>
        <v>19</v>
      </c>
      <c r="R11" s="4">
        <v>108</v>
      </c>
      <c r="S11" s="22">
        <v>151</v>
      </c>
      <c r="T11" s="23">
        <f t="shared" si="9"/>
        <v>71.523178807947019</v>
      </c>
      <c r="U11" s="57">
        <v>1</v>
      </c>
      <c r="V11" s="48">
        <v>116653</v>
      </c>
      <c r="W11" s="22">
        <v>1</v>
      </c>
      <c r="X11" s="44">
        <v>2</v>
      </c>
      <c r="Y11" s="4">
        <v>3</v>
      </c>
      <c r="Z11" s="43">
        <v>9</v>
      </c>
      <c r="AA11" s="4">
        <f t="shared" si="8"/>
        <v>99</v>
      </c>
      <c r="AB11" s="25">
        <v>21</v>
      </c>
      <c r="AC11" s="10"/>
      <c r="AD11" s="8"/>
      <c r="AE11" s="10"/>
      <c r="AF11" s="10"/>
      <c r="AG11" s="10"/>
      <c r="AH11" s="8"/>
      <c r="AI11" s="9"/>
    </row>
    <row r="12" spans="1:35" ht="16.5" x14ac:dyDescent="0.25">
      <c r="A12" s="3" t="s">
        <v>23</v>
      </c>
      <c r="B12" s="22">
        <v>57614</v>
      </c>
      <c r="C12" s="22">
        <v>457926</v>
      </c>
      <c r="D12" s="23">
        <f t="shared" si="0"/>
        <v>12.581508802732319</v>
      </c>
      <c r="E12" s="39">
        <f t="shared" si="1"/>
        <v>16</v>
      </c>
      <c r="F12" s="4">
        <v>710</v>
      </c>
      <c r="G12" s="22">
        <v>57614</v>
      </c>
      <c r="H12" s="23">
        <f t="shared" si="2"/>
        <v>1.2323393619606346</v>
      </c>
      <c r="I12" s="43">
        <f t="shared" si="3"/>
        <v>22</v>
      </c>
      <c r="J12" s="4">
        <v>710</v>
      </c>
      <c r="K12" s="22">
        <v>457926</v>
      </c>
      <c r="L12" s="23">
        <f t="shared" si="4"/>
        <v>0.15504688530461255</v>
      </c>
      <c r="M12" s="43">
        <f t="shared" si="5"/>
        <v>21</v>
      </c>
      <c r="N12" s="4">
        <v>184</v>
      </c>
      <c r="O12" s="22">
        <v>457926</v>
      </c>
      <c r="P12" s="23">
        <f t="shared" si="6"/>
        <v>4.0181164642322124E-2</v>
      </c>
      <c r="Q12" s="52">
        <f t="shared" si="7"/>
        <v>23</v>
      </c>
      <c r="R12" s="4">
        <v>184</v>
      </c>
      <c r="S12" s="22">
        <v>710</v>
      </c>
      <c r="T12" s="23">
        <f t="shared" si="9"/>
        <v>25.915492957746476</v>
      </c>
      <c r="U12" s="56">
        <v>12</v>
      </c>
      <c r="V12" s="48">
        <v>457926</v>
      </c>
      <c r="W12" s="22">
        <v>4</v>
      </c>
      <c r="X12" s="44">
        <f t="shared" ref="X12:X25" si="10">_xlfn.RANK.EQ(W12,$W$6:$W$31,0)</f>
        <v>1</v>
      </c>
      <c r="Y12" s="4">
        <v>15</v>
      </c>
      <c r="Z12" s="44">
        <v>2</v>
      </c>
      <c r="AA12" s="4">
        <f t="shared" si="8"/>
        <v>97</v>
      </c>
      <c r="AB12" s="25">
        <v>19</v>
      </c>
      <c r="AC12" s="10"/>
      <c r="AD12" s="8"/>
      <c r="AE12" s="10"/>
      <c r="AF12" s="10"/>
      <c r="AG12" s="10"/>
      <c r="AH12" s="8"/>
      <c r="AI12" s="9"/>
    </row>
    <row r="13" spans="1:35" ht="16.5" x14ac:dyDescent="0.25">
      <c r="A13" s="3" t="s">
        <v>24</v>
      </c>
      <c r="B13" s="22">
        <v>3679</v>
      </c>
      <c r="C13" s="22">
        <v>27105</v>
      </c>
      <c r="D13" s="23">
        <f t="shared" si="0"/>
        <v>13.573141486810552</v>
      </c>
      <c r="E13" s="39">
        <f t="shared" si="1"/>
        <v>12</v>
      </c>
      <c r="F13" s="4">
        <v>10</v>
      </c>
      <c r="G13" s="22">
        <v>3679</v>
      </c>
      <c r="H13" s="23">
        <f t="shared" si="2"/>
        <v>0.27181299266104919</v>
      </c>
      <c r="I13" s="43">
        <f t="shared" si="3"/>
        <v>23</v>
      </c>
      <c r="J13" s="4">
        <v>10</v>
      </c>
      <c r="K13" s="22">
        <v>27105</v>
      </c>
      <c r="L13" s="23">
        <f t="shared" si="4"/>
        <v>3.6893562073418186E-2</v>
      </c>
      <c r="M13" s="43">
        <f t="shared" si="5"/>
        <v>23</v>
      </c>
      <c r="N13" s="4">
        <v>15</v>
      </c>
      <c r="O13" s="22">
        <v>27105</v>
      </c>
      <c r="P13" s="23">
        <f t="shared" si="6"/>
        <v>5.5340343110127282E-2</v>
      </c>
      <c r="Q13" s="52">
        <f t="shared" si="7"/>
        <v>21</v>
      </c>
      <c r="R13" s="4">
        <v>15</v>
      </c>
      <c r="S13" s="22">
        <v>10</v>
      </c>
      <c r="T13" s="23" t="s">
        <v>45</v>
      </c>
      <c r="U13" s="56">
        <v>26</v>
      </c>
      <c r="V13" s="48">
        <v>27105</v>
      </c>
      <c r="W13" s="22">
        <v>1</v>
      </c>
      <c r="X13" s="44">
        <v>2</v>
      </c>
      <c r="Y13" s="4">
        <v>0</v>
      </c>
      <c r="Z13" s="43">
        <v>26</v>
      </c>
      <c r="AA13" s="4">
        <f t="shared" si="8"/>
        <v>133</v>
      </c>
      <c r="AB13" s="25">
        <v>25</v>
      </c>
      <c r="AC13" s="10"/>
      <c r="AD13" s="8"/>
      <c r="AE13" s="10"/>
      <c r="AF13" s="10"/>
      <c r="AG13" s="10"/>
      <c r="AH13" s="8"/>
      <c r="AI13" s="9"/>
    </row>
    <row r="14" spans="1:35" ht="16.5" x14ac:dyDescent="0.25">
      <c r="A14" s="3" t="s">
        <v>25</v>
      </c>
      <c r="B14" s="22">
        <v>2767</v>
      </c>
      <c r="C14" s="22">
        <v>21602</v>
      </c>
      <c r="D14" s="23">
        <f t="shared" si="0"/>
        <v>12.808999166743821</v>
      </c>
      <c r="E14" s="39">
        <f t="shared" si="1"/>
        <v>15</v>
      </c>
      <c r="F14" s="4">
        <v>208</v>
      </c>
      <c r="G14" s="22">
        <v>2767</v>
      </c>
      <c r="H14" s="23">
        <f t="shared" si="2"/>
        <v>7.5171666064329594</v>
      </c>
      <c r="I14" s="43">
        <f t="shared" si="3"/>
        <v>8</v>
      </c>
      <c r="J14" s="4">
        <v>208</v>
      </c>
      <c r="K14" s="22">
        <v>21602</v>
      </c>
      <c r="L14" s="23">
        <f t="shared" si="4"/>
        <v>0.96287380798074262</v>
      </c>
      <c r="M14" s="43">
        <f t="shared" si="5"/>
        <v>8</v>
      </c>
      <c r="N14" s="4">
        <v>35</v>
      </c>
      <c r="O14" s="22">
        <v>21602</v>
      </c>
      <c r="P14" s="23">
        <f t="shared" si="6"/>
        <v>0.16202203499675957</v>
      </c>
      <c r="Q14" s="52">
        <f t="shared" si="7"/>
        <v>12</v>
      </c>
      <c r="R14" s="4">
        <v>35</v>
      </c>
      <c r="S14" s="22">
        <v>208</v>
      </c>
      <c r="T14" s="23">
        <f t="shared" si="9"/>
        <v>16.826923076923077</v>
      </c>
      <c r="U14" s="56">
        <v>15</v>
      </c>
      <c r="V14" s="48">
        <v>21602</v>
      </c>
      <c r="W14" s="22">
        <v>1</v>
      </c>
      <c r="X14" s="44">
        <v>2</v>
      </c>
      <c r="Y14" s="4">
        <v>2</v>
      </c>
      <c r="Z14" s="43">
        <v>10</v>
      </c>
      <c r="AA14" s="4">
        <f>E14+I14+M14+Q14+U14+X14+Z14</f>
        <v>70</v>
      </c>
      <c r="AB14" s="25">
        <v>8</v>
      </c>
      <c r="AC14" s="10"/>
      <c r="AD14" s="8"/>
      <c r="AE14" s="10"/>
      <c r="AF14" s="10"/>
      <c r="AG14" s="10"/>
      <c r="AH14" s="8"/>
      <c r="AI14" s="9"/>
    </row>
    <row r="15" spans="1:35" ht="16.5" x14ac:dyDescent="0.25">
      <c r="A15" s="3" t="s">
        <v>26</v>
      </c>
      <c r="B15" s="22">
        <v>4630</v>
      </c>
      <c r="C15" s="22">
        <v>32542</v>
      </c>
      <c r="D15" s="23">
        <f t="shared" si="0"/>
        <v>14.227767193165755</v>
      </c>
      <c r="E15" s="39">
        <f t="shared" si="1"/>
        <v>9</v>
      </c>
      <c r="F15" s="4">
        <v>71</v>
      </c>
      <c r="G15" s="22">
        <v>4630</v>
      </c>
      <c r="H15" s="23">
        <f t="shared" si="2"/>
        <v>1.5334773218142548</v>
      </c>
      <c r="I15" s="43">
        <f t="shared" si="3"/>
        <v>20</v>
      </c>
      <c r="J15" s="4">
        <v>71</v>
      </c>
      <c r="K15" s="22">
        <v>32542</v>
      </c>
      <c r="L15" s="23">
        <f t="shared" si="4"/>
        <v>0.21817958330772541</v>
      </c>
      <c r="M15" s="43">
        <f t="shared" si="5"/>
        <v>20</v>
      </c>
      <c r="N15" s="4">
        <v>26</v>
      </c>
      <c r="O15" s="22">
        <v>32542</v>
      </c>
      <c r="P15" s="23">
        <f t="shared" si="6"/>
        <v>7.9896748816913526E-2</v>
      </c>
      <c r="Q15" s="52">
        <f t="shared" si="7"/>
        <v>20</v>
      </c>
      <c r="R15" s="4">
        <v>26</v>
      </c>
      <c r="S15" s="22">
        <v>71</v>
      </c>
      <c r="T15" s="23">
        <f t="shared" si="9"/>
        <v>36.619718309859159</v>
      </c>
      <c r="U15" s="56">
        <v>8</v>
      </c>
      <c r="V15" s="48">
        <v>32542</v>
      </c>
      <c r="W15" s="22">
        <v>1</v>
      </c>
      <c r="X15" s="44">
        <v>2</v>
      </c>
      <c r="Y15" s="4">
        <v>2</v>
      </c>
      <c r="Z15" s="43">
        <v>10</v>
      </c>
      <c r="AA15" s="4">
        <f t="shared" si="8"/>
        <v>89</v>
      </c>
      <c r="AB15" s="25">
        <v>15</v>
      </c>
      <c r="AC15" s="10"/>
      <c r="AD15" s="8"/>
      <c r="AE15" s="10"/>
      <c r="AF15" s="10"/>
      <c r="AG15" s="10"/>
      <c r="AH15" s="8"/>
      <c r="AI15" s="9"/>
    </row>
    <row r="16" spans="1:35" ht="16.5" x14ac:dyDescent="0.25">
      <c r="A16" s="3" t="s">
        <v>27</v>
      </c>
      <c r="B16" s="22">
        <v>4638</v>
      </c>
      <c r="C16" s="22">
        <v>17977</v>
      </c>
      <c r="D16" s="23">
        <f t="shared" si="0"/>
        <v>25.79963286421539</v>
      </c>
      <c r="E16" s="40">
        <f t="shared" si="1"/>
        <v>1</v>
      </c>
      <c r="F16" s="4"/>
      <c r="G16" s="22">
        <v>4638</v>
      </c>
      <c r="H16" s="23">
        <f t="shared" si="2"/>
        <v>0</v>
      </c>
      <c r="I16" s="43">
        <v>26</v>
      </c>
      <c r="J16" s="4"/>
      <c r="K16" s="22">
        <v>17977</v>
      </c>
      <c r="L16" s="23">
        <f t="shared" si="4"/>
        <v>0</v>
      </c>
      <c r="M16" s="43">
        <v>26</v>
      </c>
      <c r="N16" s="4">
        <v>1</v>
      </c>
      <c r="O16" s="22">
        <v>17977</v>
      </c>
      <c r="P16" s="23">
        <f t="shared" si="6"/>
        <v>5.5626634032374701E-3</v>
      </c>
      <c r="Q16" s="52">
        <f t="shared" si="7"/>
        <v>26</v>
      </c>
      <c r="R16" s="4">
        <v>1</v>
      </c>
      <c r="S16" s="22"/>
      <c r="T16" s="23" t="s">
        <v>45</v>
      </c>
      <c r="U16" s="56">
        <v>26</v>
      </c>
      <c r="V16" s="48">
        <v>17977</v>
      </c>
      <c r="W16" s="22">
        <v>0</v>
      </c>
      <c r="X16" s="43">
        <v>26</v>
      </c>
      <c r="Y16" s="4">
        <v>2</v>
      </c>
      <c r="Z16" s="43">
        <v>10</v>
      </c>
      <c r="AA16" s="4">
        <v>96</v>
      </c>
      <c r="AB16" s="25">
        <v>18</v>
      </c>
      <c r="AC16" s="10"/>
      <c r="AD16" s="8"/>
      <c r="AE16" s="10"/>
      <c r="AF16" s="10"/>
      <c r="AG16" s="10"/>
      <c r="AH16" s="8"/>
      <c r="AI16" s="9"/>
    </row>
    <row r="17" spans="1:35" s="1" customFormat="1" ht="18" x14ac:dyDescent="0.25">
      <c r="A17" s="6" t="s">
        <v>28</v>
      </c>
      <c r="B17" s="22">
        <v>3179</v>
      </c>
      <c r="C17" s="22">
        <v>23167</v>
      </c>
      <c r="D17" s="23">
        <f t="shared" si="0"/>
        <v>13.722104717917727</v>
      </c>
      <c r="E17" s="39">
        <f t="shared" si="1"/>
        <v>11</v>
      </c>
      <c r="F17" s="4">
        <v>205</v>
      </c>
      <c r="G17" s="22">
        <v>3179</v>
      </c>
      <c r="H17" s="23">
        <f t="shared" si="2"/>
        <v>6.4485687323057563</v>
      </c>
      <c r="I17" s="43">
        <f t="shared" si="3"/>
        <v>10</v>
      </c>
      <c r="J17" s="4">
        <v>205</v>
      </c>
      <c r="K17" s="22">
        <v>23167</v>
      </c>
      <c r="L17" s="23">
        <f t="shared" si="4"/>
        <v>0.88487935425389574</v>
      </c>
      <c r="M17" s="43">
        <f t="shared" si="5"/>
        <v>9</v>
      </c>
      <c r="N17" s="4">
        <v>89</v>
      </c>
      <c r="O17" s="22">
        <v>23167</v>
      </c>
      <c r="P17" s="23">
        <f t="shared" si="6"/>
        <v>0.38416713428583765</v>
      </c>
      <c r="Q17" s="53">
        <f t="shared" si="7"/>
        <v>3</v>
      </c>
      <c r="R17" s="4">
        <v>89</v>
      </c>
      <c r="S17" s="22">
        <v>205</v>
      </c>
      <c r="T17" s="23">
        <f t="shared" si="9"/>
        <v>43.414634146341463</v>
      </c>
      <c r="U17" s="56">
        <v>6</v>
      </c>
      <c r="V17" s="48">
        <v>23167</v>
      </c>
      <c r="W17" s="22">
        <v>1</v>
      </c>
      <c r="X17" s="44">
        <v>2</v>
      </c>
      <c r="Y17" s="4">
        <v>5</v>
      </c>
      <c r="Z17" s="43">
        <v>8</v>
      </c>
      <c r="AA17" s="4">
        <f t="shared" si="8"/>
        <v>49</v>
      </c>
      <c r="AB17" s="32">
        <v>3</v>
      </c>
      <c r="AC17" s="10"/>
      <c r="AD17" s="8"/>
      <c r="AE17" s="10"/>
      <c r="AF17" s="10"/>
      <c r="AG17" s="10"/>
      <c r="AH17" s="8"/>
      <c r="AI17" s="9"/>
    </row>
    <row r="18" spans="1:35" ht="16.5" x14ac:dyDescent="0.25">
      <c r="A18" s="3" t="s">
        <v>29</v>
      </c>
      <c r="B18" s="22">
        <v>1744</v>
      </c>
      <c r="C18" s="22">
        <v>12940</v>
      </c>
      <c r="D18" s="23">
        <f t="shared" si="0"/>
        <v>13.477588871715609</v>
      </c>
      <c r="E18" s="39">
        <f t="shared" si="1"/>
        <v>13</v>
      </c>
      <c r="F18" s="4">
        <v>135</v>
      </c>
      <c r="G18" s="22">
        <v>1744</v>
      </c>
      <c r="H18" s="23">
        <f t="shared" si="2"/>
        <v>7.7408256880733939</v>
      </c>
      <c r="I18" s="43">
        <f t="shared" si="3"/>
        <v>7</v>
      </c>
      <c r="J18" s="4">
        <v>135</v>
      </c>
      <c r="K18" s="22">
        <v>12940</v>
      </c>
      <c r="L18" s="23">
        <f t="shared" si="4"/>
        <v>1.0432766615146831</v>
      </c>
      <c r="M18" s="43">
        <f t="shared" si="5"/>
        <v>5</v>
      </c>
      <c r="N18" s="4">
        <v>21</v>
      </c>
      <c r="O18" s="22">
        <v>12940</v>
      </c>
      <c r="P18" s="23">
        <f t="shared" si="6"/>
        <v>0.16228748068006182</v>
      </c>
      <c r="Q18" s="52">
        <f t="shared" si="7"/>
        <v>11</v>
      </c>
      <c r="R18" s="4">
        <v>21</v>
      </c>
      <c r="S18" s="22">
        <v>135</v>
      </c>
      <c r="T18" s="23">
        <f t="shared" si="9"/>
        <v>15.555555555555555</v>
      </c>
      <c r="U18" s="56">
        <v>16</v>
      </c>
      <c r="V18" s="48">
        <v>12940</v>
      </c>
      <c r="W18" s="22">
        <v>0</v>
      </c>
      <c r="X18" s="43">
        <v>26</v>
      </c>
      <c r="Y18" s="4">
        <v>0</v>
      </c>
      <c r="Z18" s="43">
        <v>26</v>
      </c>
      <c r="AA18" s="4">
        <v>77</v>
      </c>
      <c r="AB18" s="25">
        <v>11</v>
      </c>
      <c r="AC18" s="10"/>
      <c r="AD18" s="8"/>
      <c r="AE18" s="10"/>
      <c r="AF18" s="10"/>
      <c r="AG18" s="10"/>
      <c r="AH18" s="8"/>
      <c r="AI18" s="9"/>
    </row>
    <row r="19" spans="1:35" ht="18" x14ac:dyDescent="0.25">
      <c r="A19" s="3" t="s">
        <v>30</v>
      </c>
      <c r="B19" s="22">
        <v>1594</v>
      </c>
      <c r="C19" s="22">
        <v>13109</v>
      </c>
      <c r="D19" s="23">
        <f t="shared" si="0"/>
        <v>12.159585017926615</v>
      </c>
      <c r="E19" s="39">
        <f t="shared" si="1"/>
        <v>17</v>
      </c>
      <c r="F19" s="4">
        <v>135</v>
      </c>
      <c r="G19" s="22">
        <v>1594</v>
      </c>
      <c r="H19" s="23">
        <f t="shared" si="2"/>
        <v>8.4692597239648677</v>
      </c>
      <c r="I19" s="43">
        <f t="shared" si="3"/>
        <v>6</v>
      </c>
      <c r="J19" s="4">
        <v>135</v>
      </c>
      <c r="K19" s="22">
        <v>13109</v>
      </c>
      <c r="L19" s="23">
        <f t="shared" si="4"/>
        <v>1.0298268365245251</v>
      </c>
      <c r="M19" s="43">
        <f t="shared" si="5"/>
        <v>6</v>
      </c>
      <c r="N19" s="4">
        <v>65</v>
      </c>
      <c r="O19" s="22">
        <v>13109</v>
      </c>
      <c r="P19" s="23">
        <f t="shared" si="6"/>
        <v>0.49584255091921581</v>
      </c>
      <c r="Q19" s="53">
        <f t="shared" si="7"/>
        <v>2</v>
      </c>
      <c r="R19" s="4">
        <v>65</v>
      </c>
      <c r="S19" s="22">
        <v>135</v>
      </c>
      <c r="T19" s="23">
        <f t="shared" si="9"/>
        <v>48.148148148148145</v>
      </c>
      <c r="U19" s="56">
        <v>4</v>
      </c>
      <c r="V19" s="48">
        <v>13109</v>
      </c>
      <c r="W19" s="22">
        <v>1</v>
      </c>
      <c r="X19" s="44">
        <v>2</v>
      </c>
      <c r="Y19" s="4">
        <v>0</v>
      </c>
      <c r="Z19" s="43">
        <v>26</v>
      </c>
      <c r="AA19" s="4">
        <f t="shared" si="8"/>
        <v>63</v>
      </c>
      <c r="AB19" s="59">
        <v>6</v>
      </c>
      <c r="AC19" s="10"/>
      <c r="AD19" s="8"/>
      <c r="AE19" s="10"/>
      <c r="AF19" s="10"/>
      <c r="AG19" s="10"/>
      <c r="AH19" s="8"/>
      <c r="AI19" s="9"/>
    </row>
    <row r="20" spans="1:35" ht="16.5" x14ac:dyDescent="0.25">
      <c r="A20" s="3" t="s">
        <v>31</v>
      </c>
      <c r="B20" s="22">
        <v>3197</v>
      </c>
      <c r="C20" s="22">
        <v>20510</v>
      </c>
      <c r="D20" s="23">
        <f t="shared" si="0"/>
        <v>15.587518283764018</v>
      </c>
      <c r="E20" s="39">
        <f t="shared" si="1"/>
        <v>5</v>
      </c>
      <c r="F20" s="4">
        <v>330</v>
      </c>
      <c r="G20" s="22">
        <v>3197</v>
      </c>
      <c r="H20" s="23">
        <f t="shared" si="2"/>
        <v>10.322177040975914</v>
      </c>
      <c r="I20" s="44">
        <f t="shared" si="3"/>
        <v>3</v>
      </c>
      <c r="J20" s="4">
        <v>330</v>
      </c>
      <c r="K20" s="22">
        <v>20510</v>
      </c>
      <c r="L20" s="23">
        <f t="shared" si="4"/>
        <v>1.6089712335446125</v>
      </c>
      <c r="M20" s="44">
        <f t="shared" si="5"/>
        <v>2</v>
      </c>
      <c r="N20" s="4">
        <v>42</v>
      </c>
      <c r="O20" s="22">
        <v>20510</v>
      </c>
      <c r="P20" s="23">
        <f t="shared" si="6"/>
        <v>0.20477815699658702</v>
      </c>
      <c r="Q20" s="52">
        <f t="shared" si="7"/>
        <v>9</v>
      </c>
      <c r="R20" s="4">
        <v>42</v>
      </c>
      <c r="S20" s="22">
        <v>330</v>
      </c>
      <c r="T20" s="23">
        <f t="shared" si="9"/>
        <v>12.727272727272727</v>
      </c>
      <c r="U20" s="56">
        <v>17</v>
      </c>
      <c r="V20" s="48">
        <v>20510</v>
      </c>
      <c r="W20" s="22">
        <v>0</v>
      </c>
      <c r="X20" s="43">
        <v>26</v>
      </c>
      <c r="Y20" s="4">
        <v>1</v>
      </c>
      <c r="Z20" s="43">
        <v>11</v>
      </c>
      <c r="AA20" s="4">
        <f t="shared" si="8"/>
        <v>73</v>
      </c>
      <c r="AB20" s="25">
        <v>9</v>
      </c>
      <c r="AC20" s="10"/>
      <c r="AD20" s="8"/>
      <c r="AE20" s="10"/>
      <c r="AF20" s="10"/>
      <c r="AG20" s="10"/>
      <c r="AH20" s="8"/>
      <c r="AI20" s="9"/>
    </row>
    <row r="21" spans="1:35" ht="16.5" x14ac:dyDescent="0.25">
      <c r="A21" s="3" t="s">
        <v>32</v>
      </c>
      <c r="B21" s="22">
        <v>2669</v>
      </c>
      <c r="C21" s="22">
        <v>30352</v>
      </c>
      <c r="D21" s="23">
        <f t="shared" si="0"/>
        <v>8.7934897206114915</v>
      </c>
      <c r="E21" s="39">
        <f t="shared" si="1"/>
        <v>24</v>
      </c>
      <c r="F21" s="4"/>
      <c r="G21" s="22">
        <v>2669</v>
      </c>
      <c r="H21" s="23">
        <f t="shared" si="2"/>
        <v>0</v>
      </c>
      <c r="I21" s="43">
        <v>26</v>
      </c>
      <c r="J21" s="4"/>
      <c r="K21" s="22">
        <v>30352</v>
      </c>
      <c r="L21" s="23">
        <f t="shared" si="4"/>
        <v>0</v>
      </c>
      <c r="M21" s="43">
        <f t="shared" si="5"/>
        <v>25</v>
      </c>
      <c r="N21" s="4">
        <v>11</v>
      </c>
      <c r="O21" s="22">
        <v>30352</v>
      </c>
      <c r="P21" s="23">
        <f t="shared" si="6"/>
        <v>3.6241433842909856E-2</v>
      </c>
      <c r="Q21" s="52">
        <f t="shared" si="7"/>
        <v>24</v>
      </c>
      <c r="R21" s="4">
        <v>11</v>
      </c>
      <c r="S21" s="22"/>
      <c r="T21" s="23" t="s">
        <v>45</v>
      </c>
      <c r="U21" s="56">
        <v>26</v>
      </c>
      <c r="V21" s="48">
        <v>30352</v>
      </c>
      <c r="W21" s="22">
        <v>1</v>
      </c>
      <c r="X21" s="44">
        <f t="shared" si="10"/>
        <v>2</v>
      </c>
      <c r="Y21" s="4">
        <v>3</v>
      </c>
      <c r="Z21" s="43">
        <v>9</v>
      </c>
      <c r="AA21" s="4">
        <f t="shared" si="8"/>
        <v>136</v>
      </c>
      <c r="AB21" s="25">
        <v>26</v>
      </c>
      <c r="AC21" s="10"/>
      <c r="AD21" s="8"/>
      <c r="AE21" s="10"/>
      <c r="AF21" s="10"/>
      <c r="AG21" s="10"/>
      <c r="AH21" s="8"/>
      <c r="AI21" s="9"/>
    </row>
    <row r="22" spans="1:35" ht="16.5" x14ac:dyDescent="0.25">
      <c r="A22" s="3" t="s">
        <v>33</v>
      </c>
      <c r="B22" s="22">
        <v>1278</v>
      </c>
      <c r="C22" s="22">
        <v>11653</v>
      </c>
      <c r="D22" s="23">
        <f t="shared" si="0"/>
        <v>10.967132927143226</v>
      </c>
      <c r="E22" s="39">
        <f t="shared" si="1"/>
        <v>19</v>
      </c>
      <c r="F22" s="4">
        <v>120</v>
      </c>
      <c r="G22" s="22">
        <v>1278</v>
      </c>
      <c r="H22" s="23">
        <f t="shared" si="2"/>
        <v>9.3896713615023462</v>
      </c>
      <c r="I22" s="43">
        <f t="shared" si="3"/>
        <v>5</v>
      </c>
      <c r="J22" s="4">
        <v>120</v>
      </c>
      <c r="K22" s="22">
        <v>11653</v>
      </c>
      <c r="L22" s="23">
        <f t="shared" si="4"/>
        <v>1.0297777396378616</v>
      </c>
      <c r="M22" s="43">
        <f t="shared" si="5"/>
        <v>7</v>
      </c>
      <c r="N22" s="4">
        <v>6</v>
      </c>
      <c r="O22" s="22">
        <v>11653</v>
      </c>
      <c r="P22" s="23">
        <f t="shared" si="6"/>
        <v>5.1488886981893078E-2</v>
      </c>
      <c r="Q22" s="52">
        <f t="shared" si="7"/>
        <v>22</v>
      </c>
      <c r="R22" s="4">
        <v>6</v>
      </c>
      <c r="S22" s="22">
        <v>120</v>
      </c>
      <c r="T22" s="23">
        <f t="shared" si="9"/>
        <v>5</v>
      </c>
      <c r="U22" s="56">
        <v>18</v>
      </c>
      <c r="V22" s="48">
        <v>11653</v>
      </c>
      <c r="W22" s="22">
        <v>1</v>
      </c>
      <c r="X22" s="44">
        <f t="shared" si="10"/>
        <v>2</v>
      </c>
      <c r="Y22" s="4">
        <v>12</v>
      </c>
      <c r="Z22" s="44">
        <v>3</v>
      </c>
      <c r="AA22" s="4">
        <f t="shared" si="8"/>
        <v>76</v>
      </c>
      <c r="AB22" s="25">
        <v>10</v>
      </c>
      <c r="AC22" s="10"/>
      <c r="AD22" s="8"/>
      <c r="AE22" s="10"/>
      <c r="AF22" s="10"/>
      <c r="AG22" s="10"/>
      <c r="AH22" s="8"/>
      <c r="AI22" s="9"/>
    </row>
    <row r="23" spans="1:35" ht="18" x14ac:dyDescent="0.25">
      <c r="A23" s="3" t="s">
        <v>34</v>
      </c>
      <c r="B23" s="22">
        <v>2123</v>
      </c>
      <c r="C23" s="22">
        <v>20992</v>
      </c>
      <c r="D23" s="23">
        <f t="shared" si="0"/>
        <v>10.113376524390244</v>
      </c>
      <c r="E23" s="39">
        <f t="shared" si="1"/>
        <v>22</v>
      </c>
      <c r="F23" s="4">
        <v>279</v>
      </c>
      <c r="G23" s="22">
        <v>2123</v>
      </c>
      <c r="H23" s="23">
        <f t="shared" si="2"/>
        <v>13.141780499293453</v>
      </c>
      <c r="I23" s="44">
        <f t="shared" si="3"/>
        <v>2</v>
      </c>
      <c r="J23" s="4">
        <v>279</v>
      </c>
      <c r="K23" s="22">
        <v>20992</v>
      </c>
      <c r="L23" s="23">
        <f t="shared" si="4"/>
        <v>1.329077743902439</v>
      </c>
      <c r="M23" s="44">
        <f t="shared" si="5"/>
        <v>3</v>
      </c>
      <c r="N23" s="4">
        <v>65</v>
      </c>
      <c r="O23" s="22">
        <v>20992</v>
      </c>
      <c r="P23" s="23">
        <f t="shared" si="6"/>
        <v>0.30964176829268292</v>
      </c>
      <c r="Q23" s="52">
        <f t="shared" si="7"/>
        <v>5</v>
      </c>
      <c r="R23" s="4">
        <v>65</v>
      </c>
      <c r="S23" s="22">
        <v>279</v>
      </c>
      <c r="T23" s="23">
        <f t="shared" si="9"/>
        <v>23.297491039426525</v>
      </c>
      <c r="U23" s="56">
        <v>13</v>
      </c>
      <c r="V23" s="48">
        <v>20992</v>
      </c>
      <c r="W23" s="22">
        <v>1</v>
      </c>
      <c r="X23" s="44">
        <v>2</v>
      </c>
      <c r="Y23" s="4">
        <v>22</v>
      </c>
      <c r="Z23" s="44">
        <v>1</v>
      </c>
      <c r="AA23" s="4">
        <f t="shared" si="8"/>
        <v>48</v>
      </c>
      <c r="AB23" s="32">
        <v>2</v>
      </c>
      <c r="AC23" s="10"/>
      <c r="AD23" s="17"/>
      <c r="AE23" s="10"/>
      <c r="AF23" s="10"/>
      <c r="AG23" s="10"/>
      <c r="AH23" s="8"/>
      <c r="AI23" s="9"/>
    </row>
    <row r="24" spans="1:35" ht="16.5" x14ac:dyDescent="0.25">
      <c r="A24" s="3" t="s">
        <v>35</v>
      </c>
      <c r="B24" s="22">
        <v>3026</v>
      </c>
      <c r="C24" s="22">
        <v>33197</v>
      </c>
      <c r="D24" s="23">
        <f t="shared" si="0"/>
        <v>9.1152815013404833</v>
      </c>
      <c r="E24" s="39">
        <f t="shared" si="1"/>
        <v>23</v>
      </c>
      <c r="F24" s="4">
        <v>165</v>
      </c>
      <c r="G24" s="22">
        <v>3026</v>
      </c>
      <c r="H24" s="23">
        <f t="shared" si="2"/>
        <v>5.4527428949107737</v>
      </c>
      <c r="I24" s="43">
        <f t="shared" si="3"/>
        <v>11</v>
      </c>
      <c r="J24" s="4">
        <v>165</v>
      </c>
      <c r="K24" s="22">
        <v>33197</v>
      </c>
      <c r="L24" s="23">
        <f t="shared" si="4"/>
        <v>0.49703286441545919</v>
      </c>
      <c r="M24" s="43">
        <f t="shared" si="5"/>
        <v>13</v>
      </c>
      <c r="N24" s="4">
        <v>93</v>
      </c>
      <c r="O24" s="22">
        <v>33197</v>
      </c>
      <c r="P24" s="23">
        <f t="shared" si="6"/>
        <v>0.28014579630689523</v>
      </c>
      <c r="Q24" s="52">
        <f t="shared" si="7"/>
        <v>6</v>
      </c>
      <c r="R24" s="4">
        <v>93</v>
      </c>
      <c r="S24" s="22">
        <v>165</v>
      </c>
      <c r="T24" s="23">
        <f t="shared" si="9"/>
        <v>56.36363636363636</v>
      </c>
      <c r="U24" s="57">
        <v>3</v>
      </c>
      <c r="V24" s="48">
        <v>33197</v>
      </c>
      <c r="W24" s="22">
        <v>1</v>
      </c>
      <c r="X24" s="44">
        <v>2</v>
      </c>
      <c r="Y24" s="4">
        <v>2</v>
      </c>
      <c r="Z24" s="43">
        <v>10</v>
      </c>
      <c r="AA24" s="4">
        <f t="shared" si="8"/>
        <v>68</v>
      </c>
      <c r="AB24" s="25">
        <v>7</v>
      </c>
      <c r="AC24" s="10"/>
      <c r="AD24" s="8"/>
      <c r="AE24" s="10"/>
      <c r="AF24" s="10"/>
      <c r="AG24" s="10"/>
      <c r="AH24" s="8"/>
      <c r="AI24" s="9"/>
    </row>
    <row r="25" spans="1:35" s="1" customFormat="1" ht="16.5" x14ac:dyDescent="0.25">
      <c r="A25" s="6" t="s">
        <v>36</v>
      </c>
      <c r="B25" s="22">
        <v>8149</v>
      </c>
      <c r="C25" s="22">
        <v>57796</v>
      </c>
      <c r="D25" s="23">
        <f t="shared" si="0"/>
        <v>14.099591667243407</v>
      </c>
      <c r="E25" s="39">
        <f t="shared" si="1"/>
        <v>10</v>
      </c>
      <c r="F25" s="4">
        <v>416</v>
      </c>
      <c r="G25" s="22">
        <v>8149</v>
      </c>
      <c r="H25" s="23">
        <f t="shared" si="2"/>
        <v>5.1049208491839488</v>
      </c>
      <c r="I25" s="43">
        <f t="shared" si="3"/>
        <v>12</v>
      </c>
      <c r="J25" s="4">
        <v>416</v>
      </c>
      <c r="K25" s="22">
        <v>57796</v>
      </c>
      <c r="L25" s="23">
        <f t="shared" si="4"/>
        <v>0.71977299467091149</v>
      </c>
      <c r="M25" s="43">
        <f t="shared" si="5"/>
        <v>10</v>
      </c>
      <c r="N25" s="4">
        <v>132</v>
      </c>
      <c r="O25" s="22">
        <v>57796</v>
      </c>
      <c r="P25" s="23">
        <f t="shared" si="6"/>
        <v>0.22838950792442386</v>
      </c>
      <c r="Q25" s="52">
        <f t="shared" si="7"/>
        <v>8</v>
      </c>
      <c r="R25" s="4">
        <v>132</v>
      </c>
      <c r="S25" s="22">
        <v>416</v>
      </c>
      <c r="T25" s="23">
        <f t="shared" si="9"/>
        <v>31.73076923076923</v>
      </c>
      <c r="U25" s="56">
        <v>10</v>
      </c>
      <c r="V25" s="48">
        <v>57796</v>
      </c>
      <c r="W25" s="22">
        <v>1</v>
      </c>
      <c r="X25" s="44">
        <f t="shared" si="10"/>
        <v>2</v>
      </c>
      <c r="Y25" s="4">
        <v>9</v>
      </c>
      <c r="Z25" s="43">
        <v>6</v>
      </c>
      <c r="AA25" s="4">
        <f t="shared" si="8"/>
        <v>58</v>
      </c>
      <c r="AB25" s="25">
        <v>5</v>
      </c>
      <c r="AC25" s="10"/>
      <c r="AD25" s="8"/>
      <c r="AE25" s="10"/>
      <c r="AF25" s="10"/>
      <c r="AG25" s="10"/>
      <c r="AH25" s="8"/>
      <c r="AI25" s="9"/>
    </row>
    <row r="26" spans="1:35" ht="16.5" x14ac:dyDescent="0.25">
      <c r="A26" s="3" t="s">
        <v>37</v>
      </c>
      <c r="B26" s="22">
        <v>1692</v>
      </c>
      <c r="C26" s="22">
        <v>11409</v>
      </c>
      <c r="D26" s="23">
        <f t="shared" si="0"/>
        <v>14.830397054956613</v>
      </c>
      <c r="E26" s="39">
        <f t="shared" si="1"/>
        <v>7</v>
      </c>
      <c r="F26" s="4">
        <v>38</v>
      </c>
      <c r="G26" s="22">
        <v>1692</v>
      </c>
      <c r="H26" s="23">
        <f t="shared" si="2"/>
        <v>2.2458628841607564</v>
      </c>
      <c r="I26" s="43">
        <f t="shared" si="3"/>
        <v>16</v>
      </c>
      <c r="J26" s="4">
        <v>38</v>
      </c>
      <c r="K26" s="22">
        <v>11409</v>
      </c>
      <c r="L26" s="23">
        <f t="shared" si="4"/>
        <v>0.3330703830309405</v>
      </c>
      <c r="M26" s="43">
        <f t="shared" si="5"/>
        <v>16</v>
      </c>
      <c r="N26" s="4">
        <v>13</v>
      </c>
      <c r="O26" s="22">
        <v>11409</v>
      </c>
      <c r="P26" s="23">
        <f t="shared" si="6"/>
        <v>0.11394513103690068</v>
      </c>
      <c r="Q26" s="52">
        <f t="shared" si="7"/>
        <v>16</v>
      </c>
      <c r="R26" s="4">
        <v>13</v>
      </c>
      <c r="S26" s="22">
        <v>38</v>
      </c>
      <c r="T26" s="23" t="s">
        <v>45</v>
      </c>
      <c r="U26" s="56">
        <v>26</v>
      </c>
      <c r="V26" s="48">
        <v>11409</v>
      </c>
      <c r="W26" s="22">
        <v>0</v>
      </c>
      <c r="X26" s="43">
        <v>26</v>
      </c>
      <c r="Y26" s="4">
        <v>1</v>
      </c>
      <c r="Z26" s="43">
        <v>11</v>
      </c>
      <c r="AA26" s="4">
        <f t="shared" si="8"/>
        <v>118</v>
      </c>
      <c r="AB26" s="25" t="s">
        <v>48</v>
      </c>
      <c r="AC26" s="10"/>
      <c r="AD26" s="8"/>
      <c r="AE26" s="10"/>
      <c r="AF26" s="10"/>
      <c r="AG26" s="10"/>
      <c r="AH26" s="8"/>
      <c r="AI26" s="9"/>
    </row>
    <row r="27" spans="1:35" ht="16.5" x14ac:dyDescent="0.25">
      <c r="A27" s="3" t="s">
        <v>38</v>
      </c>
      <c r="B27" s="22">
        <v>929</v>
      </c>
      <c r="C27" s="22">
        <v>8227</v>
      </c>
      <c r="D27" s="23">
        <f t="shared" si="0"/>
        <v>11.292087030509299</v>
      </c>
      <c r="E27" s="39">
        <f t="shared" si="1"/>
        <v>18</v>
      </c>
      <c r="F27" s="4">
        <v>92</v>
      </c>
      <c r="G27" s="22">
        <v>929</v>
      </c>
      <c r="H27" s="23">
        <f t="shared" si="2"/>
        <v>9.9031216361679224</v>
      </c>
      <c r="I27" s="43">
        <f t="shared" si="3"/>
        <v>4</v>
      </c>
      <c r="J27" s="4">
        <v>92</v>
      </c>
      <c r="K27" s="22">
        <v>8227</v>
      </c>
      <c r="L27" s="23">
        <f t="shared" si="4"/>
        <v>1.1182691138932781</v>
      </c>
      <c r="M27" s="43">
        <f t="shared" si="5"/>
        <v>4</v>
      </c>
      <c r="N27" s="4">
        <v>19</v>
      </c>
      <c r="O27" s="22">
        <v>8227</v>
      </c>
      <c r="P27" s="23">
        <f t="shared" si="6"/>
        <v>0.23094688221709006</v>
      </c>
      <c r="Q27" s="52">
        <f t="shared" si="7"/>
        <v>7</v>
      </c>
      <c r="R27" s="4">
        <v>19</v>
      </c>
      <c r="S27" s="22">
        <v>92</v>
      </c>
      <c r="T27" s="23">
        <f t="shared" si="9"/>
        <v>20.652173913043477</v>
      </c>
      <c r="U27" s="56">
        <v>14</v>
      </c>
      <c r="V27" s="48">
        <v>8227</v>
      </c>
      <c r="W27" s="22">
        <v>0</v>
      </c>
      <c r="X27" s="43">
        <v>26</v>
      </c>
      <c r="Y27" s="4">
        <v>3</v>
      </c>
      <c r="Z27" s="43">
        <v>9</v>
      </c>
      <c r="AA27" s="4">
        <f t="shared" si="8"/>
        <v>82</v>
      </c>
      <c r="AB27" s="25">
        <v>13</v>
      </c>
      <c r="AC27" s="10"/>
      <c r="AD27" s="8"/>
      <c r="AE27" s="10"/>
      <c r="AF27" s="10"/>
      <c r="AG27" s="10"/>
      <c r="AH27" s="8"/>
      <c r="AI27" s="9"/>
    </row>
    <row r="28" spans="1:35" ht="16.5" x14ac:dyDescent="0.25">
      <c r="A28" s="3" t="s">
        <v>39</v>
      </c>
      <c r="B28" s="22">
        <v>2451</v>
      </c>
      <c r="C28" s="22">
        <v>23756</v>
      </c>
      <c r="D28" s="23">
        <f t="shared" si="0"/>
        <v>10.317393500589326</v>
      </c>
      <c r="E28" s="39">
        <f t="shared" si="1"/>
        <v>21</v>
      </c>
      <c r="F28" s="4">
        <v>116</v>
      </c>
      <c r="G28" s="22">
        <v>2451</v>
      </c>
      <c r="H28" s="23">
        <f t="shared" si="2"/>
        <v>4.7327621379028972</v>
      </c>
      <c r="I28" s="43">
        <f t="shared" si="3"/>
        <v>13</v>
      </c>
      <c r="J28" s="4">
        <v>116</v>
      </c>
      <c r="K28" s="22">
        <v>23756</v>
      </c>
      <c r="L28" s="23">
        <f t="shared" si="4"/>
        <v>0.48829769321434585</v>
      </c>
      <c r="M28" s="43">
        <f t="shared" si="5"/>
        <v>14</v>
      </c>
      <c r="N28" s="4">
        <v>44</v>
      </c>
      <c r="O28" s="22">
        <v>23756</v>
      </c>
      <c r="P28" s="23">
        <f t="shared" si="6"/>
        <v>0.18521636639164843</v>
      </c>
      <c r="Q28" s="52">
        <f t="shared" si="7"/>
        <v>10</v>
      </c>
      <c r="R28" s="4">
        <v>44</v>
      </c>
      <c r="S28" s="22">
        <v>116</v>
      </c>
      <c r="T28" s="23">
        <f t="shared" si="9"/>
        <v>37.931034482758619</v>
      </c>
      <c r="U28" s="56">
        <v>7</v>
      </c>
      <c r="V28" s="48">
        <v>23756</v>
      </c>
      <c r="W28" s="22">
        <v>0</v>
      </c>
      <c r="X28" s="43">
        <v>26</v>
      </c>
      <c r="Y28" s="4">
        <v>0</v>
      </c>
      <c r="Z28" s="43">
        <v>26</v>
      </c>
      <c r="AA28" s="4">
        <f t="shared" si="8"/>
        <v>117</v>
      </c>
      <c r="AB28" s="25">
        <v>22</v>
      </c>
      <c r="AC28" s="10"/>
      <c r="AD28" s="17"/>
      <c r="AE28" s="10"/>
      <c r="AF28" s="10"/>
      <c r="AG28" s="10"/>
      <c r="AH28" s="8"/>
      <c r="AI28" s="9"/>
    </row>
    <row r="29" spans="1:35" ht="18" x14ac:dyDescent="0.25">
      <c r="A29" s="3" t="s">
        <v>40</v>
      </c>
      <c r="B29" s="22">
        <v>3522</v>
      </c>
      <c r="C29" s="22">
        <v>15819</v>
      </c>
      <c r="D29" s="23">
        <f t="shared" si="0"/>
        <v>22.264365636260194</v>
      </c>
      <c r="E29" s="40">
        <f t="shared" si="1"/>
        <v>2</v>
      </c>
      <c r="F29" s="4">
        <v>89</v>
      </c>
      <c r="G29" s="22">
        <v>3522</v>
      </c>
      <c r="H29" s="23">
        <f t="shared" si="2"/>
        <v>2.5269733106189665</v>
      </c>
      <c r="I29" s="43">
        <f t="shared" si="3"/>
        <v>15</v>
      </c>
      <c r="J29" s="4">
        <v>89</v>
      </c>
      <c r="K29" s="22">
        <v>15819</v>
      </c>
      <c r="L29" s="23">
        <f t="shared" si="4"/>
        <v>0.56261457740691578</v>
      </c>
      <c r="M29" s="43">
        <f t="shared" si="5"/>
        <v>12</v>
      </c>
      <c r="N29" s="4">
        <v>57</v>
      </c>
      <c r="O29" s="22">
        <v>15819</v>
      </c>
      <c r="P29" s="23">
        <f t="shared" si="6"/>
        <v>0.36032619002465394</v>
      </c>
      <c r="Q29" s="52">
        <f t="shared" si="7"/>
        <v>4</v>
      </c>
      <c r="R29" s="4">
        <v>57</v>
      </c>
      <c r="S29" s="22">
        <v>89</v>
      </c>
      <c r="T29" s="23">
        <f t="shared" si="9"/>
        <v>64.044943820224717</v>
      </c>
      <c r="U29" s="57">
        <v>2</v>
      </c>
      <c r="V29" s="48">
        <v>15819</v>
      </c>
      <c r="W29" s="22">
        <v>1</v>
      </c>
      <c r="X29" s="44">
        <v>2</v>
      </c>
      <c r="Y29" s="4">
        <v>11</v>
      </c>
      <c r="Z29" s="43">
        <v>4</v>
      </c>
      <c r="AA29" s="4">
        <f t="shared" si="8"/>
        <v>41</v>
      </c>
      <c r="AB29" s="32">
        <v>1</v>
      </c>
      <c r="AC29" s="10"/>
      <c r="AD29" s="8"/>
      <c r="AE29" s="10"/>
      <c r="AF29" s="10"/>
      <c r="AG29" s="10"/>
      <c r="AH29" s="8"/>
      <c r="AI29" s="9"/>
    </row>
    <row r="30" spans="1:35" ht="17.25" thickBot="1" x14ac:dyDescent="0.3">
      <c r="A30" s="3" t="s">
        <v>41</v>
      </c>
      <c r="B30" s="24">
        <v>2315</v>
      </c>
      <c r="C30" s="24">
        <v>13455</v>
      </c>
      <c r="D30" s="29">
        <f t="shared" si="0"/>
        <v>17.205499814195466</v>
      </c>
      <c r="E30" s="41">
        <f t="shared" si="1"/>
        <v>3</v>
      </c>
      <c r="F30" s="5">
        <v>37</v>
      </c>
      <c r="G30" s="24">
        <v>2315</v>
      </c>
      <c r="H30" s="29">
        <f t="shared" si="2"/>
        <v>1.5982721382289418</v>
      </c>
      <c r="I30" s="45">
        <f t="shared" si="3"/>
        <v>19</v>
      </c>
      <c r="J30" s="5">
        <v>37</v>
      </c>
      <c r="K30" s="24">
        <v>13455</v>
      </c>
      <c r="L30" s="29">
        <f t="shared" si="4"/>
        <v>0.27499070977331846</v>
      </c>
      <c r="M30" s="45">
        <f t="shared" si="5"/>
        <v>18</v>
      </c>
      <c r="N30" s="5">
        <v>18</v>
      </c>
      <c r="O30" s="24">
        <v>13455</v>
      </c>
      <c r="P30" s="29">
        <f t="shared" si="6"/>
        <v>0.13377926421404682</v>
      </c>
      <c r="Q30" s="54">
        <f t="shared" si="7"/>
        <v>14</v>
      </c>
      <c r="R30" s="5">
        <v>18</v>
      </c>
      <c r="S30" s="24">
        <v>37</v>
      </c>
      <c r="T30" s="29" t="s">
        <v>45</v>
      </c>
      <c r="U30" s="58">
        <v>26</v>
      </c>
      <c r="V30" s="49">
        <v>13455</v>
      </c>
      <c r="W30" s="24">
        <v>1</v>
      </c>
      <c r="X30" s="45">
        <v>2</v>
      </c>
      <c r="Y30" s="5">
        <v>10</v>
      </c>
      <c r="Z30" s="45">
        <v>5</v>
      </c>
      <c r="AA30" s="5">
        <f t="shared" si="8"/>
        <v>87</v>
      </c>
      <c r="AB30" s="26">
        <v>14</v>
      </c>
      <c r="AC30" s="10"/>
      <c r="AD30" s="8"/>
      <c r="AE30" s="10"/>
      <c r="AF30" s="10"/>
      <c r="AG30" s="10"/>
      <c r="AH30" s="8"/>
      <c r="AI30" s="9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10"/>
      <c r="AD31" s="10"/>
      <c r="AE31" s="10"/>
      <c r="AF31" s="10"/>
      <c r="AG31" s="10"/>
      <c r="AH31" s="10"/>
      <c r="AI31" s="10"/>
    </row>
    <row r="32" spans="1:35" x14ac:dyDescent="0.25">
      <c r="A32" s="62" t="s">
        <v>49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10"/>
      <c r="AD32" s="10"/>
      <c r="AE32" s="10"/>
      <c r="AF32" s="10"/>
      <c r="AG32" s="10"/>
      <c r="AH32" s="10"/>
      <c r="AI32" s="10"/>
    </row>
    <row r="33" spans="1:31" x14ac:dyDescent="0.25">
      <c r="A33" s="63" t="s">
        <v>50</v>
      </c>
      <c r="B33" s="63"/>
      <c r="C33" s="63"/>
      <c r="D33" s="63"/>
      <c r="E33" s="63"/>
      <c r="F33" s="63"/>
      <c r="G33" s="63"/>
      <c r="H33" s="63"/>
      <c r="I33" s="63"/>
      <c r="J33" s="63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B34" t="s">
        <v>43</v>
      </c>
    </row>
    <row r="35" spans="1:3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1" x14ac:dyDescent="0.25">
      <c r="A36" s="10"/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ht="15" customHeight="1" x14ac:dyDescent="0.25">
      <c r="A37" s="10"/>
      <c r="B37" s="7"/>
      <c r="C37" s="8"/>
      <c r="D37" s="8"/>
      <c r="E37" s="16"/>
      <c r="F37" s="13"/>
      <c r="G37" s="10"/>
      <c r="H37" s="11"/>
      <c r="I37" s="10"/>
      <c r="J37" s="10"/>
      <c r="K37" s="10"/>
      <c r="L37" s="10"/>
      <c r="M37" s="10"/>
      <c r="N37" s="10"/>
      <c r="O37" s="10"/>
      <c r="P37" s="8"/>
      <c r="Q37" s="12"/>
      <c r="R37" s="10"/>
      <c r="S37" s="10"/>
      <c r="T37" s="10"/>
      <c r="U37" s="10"/>
      <c r="V37" s="10"/>
      <c r="W37" s="8"/>
      <c r="X37" s="9"/>
      <c r="Y37" s="10"/>
      <c r="Z37" s="10"/>
      <c r="AA37" s="8"/>
      <c r="AB37" s="13"/>
      <c r="AC37" s="10"/>
      <c r="AD37" s="10"/>
      <c r="AE37" s="10"/>
    </row>
    <row r="38" spans="1:31" ht="15" customHeight="1" x14ac:dyDescent="0.25">
      <c r="A38" s="10"/>
      <c r="B38" s="7"/>
      <c r="C38" s="8"/>
      <c r="D38" s="8"/>
      <c r="E38" s="16"/>
      <c r="F38" s="13"/>
      <c r="G38" s="10"/>
      <c r="H38" s="11"/>
      <c r="I38" s="10"/>
      <c r="J38" s="10"/>
      <c r="K38" s="10"/>
      <c r="L38" s="10"/>
      <c r="M38" s="10"/>
      <c r="N38" s="10"/>
      <c r="O38" s="10"/>
      <c r="P38" s="8"/>
      <c r="Q38" s="12"/>
      <c r="R38" s="10"/>
      <c r="S38" s="10"/>
      <c r="T38" s="10"/>
      <c r="U38" s="10"/>
      <c r="V38" s="10"/>
      <c r="W38" s="8"/>
      <c r="X38" s="14"/>
      <c r="Y38" s="10"/>
      <c r="Z38" s="10"/>
      <c r="AA38" s="8"/>
      <c r="AB38" s="13"/>
      <c r="AC38" s="10"/>
      <c r="AD38" s="10"/>
      <c r="AE38" s="10"/>
    </row>
    <row r="39" spans="1:31" ht="16.5" x14ac:dyDescent="0.25">
      <c r="A39" s="10"/>
      <c r="B39" s="19"/>
      <c r="C39" s="21"/>
      <c r="D39" s="8"/>
      <c r="E39" s="19"/>
      <c r="F39" s="20"/>
      <c r="G39" s="10"/>
      <c r="H39" s="11"/>
      <c r="I39" s="10"/>
      <c r="J39" s="10"/>
      <c r="K39" s="18"/>
      <c r="L39" s="46"/>
      <c r="M39" s="10"/>
      <c r="N39" s="10"/>
      <c r="O39" s="10"/>
      <c r="P39" s="8"/>
      <c r="Q39" s="12"/>
      <c r="R39" s="10"/>
      <c r="S39" s="8"/>
      <c r="T39" s="10"/>
      <c r="U39" s="10"/>
      <c r="V39" s="10"/>
      <c r="W39" s="8"/>
      <c r="X39" s="9"/>
      <c r="Y39" s="8"/>
      <c r="Z39" s="13"/>
      <c r="AA39" s="8"/>
      <c r="AB39" s="8"/>
      <c r="AC39" s="9"/>
      <c r="AD39" s="10"/>
      <c r="AE39" s="10"/>
    </row>
    <row r="40" spans="1:31" ht="16.5" x14ac:dyDescent="0.25">
      <c r="A40" s="10"/>
      <c r="B40" s="19"/>
      <c r="C40" s="21"/>
      <c r="D40" s="8"/>
      <c r="E40" s="19"/>
      <c r="F40" s="20"/>
      <c r="G40" s="10"/>
      <c r="H40" s="11"/>
      <c r="I40" s="10"/>
      <c r="J40" s="10"/>
      <c r="K40" s="18"/>
      <c r="L40" s="46"/>
      <c r="M40" s="10"/>
      <c r="N40" s="10"/>
      <c r="O40" s="10"/>
      <c r="P40" s="8"/>
      <c r="Q40" s="12"/>
      <c r="R40" s="10"/>
      <c r="S40" s="8"/>
      <c r="T40" s="10"/>
      <c r="U40" s="10"/>
      <c r="V40" s="10"/>
      <c r="W40" s="8"/>
      <c r="X40" s="9"/>
      <c r="Y40" s="8"/>
      <c r="Z40" s="13"/>
      <c r="AA40" s="8"/>
      <c r="AB40" s="8"/>
      <c r="AC40" s="60"/>
      <c r="AD40" s="10"/>
      <c r="AE40" s="10"/>
    </row>
    <row r="41" spans="1:31" ht="16.5" x14ac:dyDescent="0.25">
      <c r="A41" s="10"/>
      <c r="B41" s="19"/>
      <c r="C41" s="21"/>
      <c r="D41" s="8"/>
      <c r="E41" s="19"/>
      <c r="F41" s="20"/>
      <c r="G41" s="10"/>
      <c r="H41" s="11"/>
      <c r="I41" s="10"/>
      <c r="J41" s="10"/>
      <c r="K41" s="18"/>
      <c r="L41" s="46"/>
      <c r="M41" s="10"/>
      <c r="N41" s="10"/>
      <c r="O41" s="10"/>
      <c r="P41" s="8"/>
      <c r="Q41" s="12"/>
      <c r="R41" s="10"/>
      <c r="S41" s="8"/>
      <c r="T41" s="10"/>
      <c r="U41" s="10"/>
      <c r="V41" s="10"/>
      <c r="W41" s="8"/>
      <c r="X41" s="9"/>
      <c r="Y41" s="8"/>
      <c r="Z41" s="13"/>
      <c r="AA41" s="8"/>
      <c r="AB41" s="8"/>
      <c r="AC41" s="60"/>
      <c r="AD41" s="10"/>
      <c r="AE41" s="10"/>
    </row>
    <row r="42" spans="1:31" ht="16.5" x14ac:dyDescent="0.25">
      <c r="A42" s="10"/>
      <c r="B42" s="19"/>
      <c r="C42" s="21"/>
      <c r="D42" s="8"/>
      <c r="E42" s="19"/>
      <c r="F42" s="20"/>
      <c r="G42" s="10"/>
      <c r="H42" s="11"/>
      <c r="I42" s="10"/>
      <c r="J42" s="10"/>
      <c r="K42" s="18"/>
      <c r="L42" s="46"/>
      <c r="M42" s="10"/>
      <c r="N42" s="10"/>
      <c r="O42" s="10"/>
      <c r="P42" s="8"/>
      <c r="Q42" s="12"/>
      <c r="R42" s="10"/>
      <c r="S42" s="8"/>
      <c r="T42" s="10"/>
      <c r="U42" s="10"/>
      <c r="V42" s="10"/>
      <c r="W42" s="8"/>
      <c r="X42" s="14"/>
      <c r="Y42" s="8"/>
      <c r="Z42" s="13"/>
      <c r="AA42" s="8"/>
      <c r="AB42" s="8"/>
      <c r="AC42" s="9"/>
      <c r="AD42" s="10"/>
      <c r="AE42" s="10"/>
    </row>
    <row r="43" spans="1:31" ht="16.5" x14ac:dyDescent="0.25">
      <c r="A43" s="10"/>
      <c r="B43" s="19"/>
      <c r="C43" s="21"/>
      <c r="D43" s="8"/>
      <c r="E43" s="19"/>
      <c r="F43" s="20"/>
      <c r="G43" s="10"/>
      <c r="H43" s="11"/>
      <c r="I43" s="10"/>
      <c r="J43" s="10"/>
      <c r="K43" s="18"/>
      <c r="L43" s="46"/>
      <c r="M43" s="10"/>
      <c r="N43" s="10"/>
      <c r="O43" s="10"/>
      <c r="P43" s="8"/>
      <c r="Q43" s="12"/>
      <c r="R43" s="10"/>
      <c r="S43" s="8"/>
      <c r="T43" s="10"/>
      <c r="U43" s="10"/>
      <c r="V43" s="10"/>
      <c r="W43" s="8"/>
      <c r="X43" s="9"/>
      <c r="Y43" s="8"/>
      <c r="Z43" s="13"/>
      <c r="AA43" s="8"/>
      <c r="AB43" s="8"/>
      <c r="AC43" s="60"/>
      <c r="AD43" s="10"/>
      <c r="AE43" s="10"/>
    </row>
    <row r="44" spans="1:31" ht="16.5" x14ac:dyDescent="0.25">
      <c r="A44" s="10"/>
      <c r="B44" s="19"/>
      <c r="C44" s="21"/>
      <c r="D44" s="8"/>
      <c r="E44" s="19"/>
      <c r="F44" s="20"/>
      <c r="G44" s="10"/>
      <c r="H44" s="11"/>
      <c r="I44" s="10"/>
      <c r="J44" s="10"/>
      <c r="K44" s="18"/>
      <c r="L44" s="46"/>
      <c r="M44" s="10"/>
      <c r="N44" s="10"/>
      <c r="O44" s="10"/>
      <c r="P44" s="8"/>
      <c r="Q44" s="12"/>
      <c r="R44" s="10"/>
      <c r="S44" s="8"/>
      <c r="T44" s="10"/>
      <c r="U44" s="10"/>
      <c r="V44" s="10"/>
      <c r="W44" s="8"/>
      <c r="X44" s="9"/>
      <c r="Y44" s="8"/>
      <c r="Z44" s="13"/>
      <c r="AA44" s="8"/>
      <c r="AB44" s="8"/>
      <c r="AC44" s="60"/>
      <c r="AD44" s="10"/>
      <c r="AE44" s="10"/>
    </row>
    <row r="45" spans="1:31" ht="16.5" x14ac:dyDescent="0.25">
      <c r="A45" s="10"/>
      <c r="B45" s="19"/>
      <c r="C45" s="21"/>
      <c r="D45" s="8"/>
      <c r="E45" s="19"/>
      <c r="F45" s="20"/>
      <c r="G45" s="10"/>
      <c r="H45" s="11"/>
      <c r="I45" s="10"/>
      <c r="J45" s="10"/>
      <c r="K45" s="18"/>
      <c r="L45" s="46"/>
      <c r="M45" s="10"/>
      <c r="N45" s="10"/>
      <c r="O45" s="10"/>
      <c r="P45" s="8"/>
      <c r="Q45" s="12"/>
      <c r="R45" s="10"/>
      <c r="S45" s="8"/>
      <c r="T45" s="10"/>
      <c r="U45" s="10"/>
      <c r="V45" s="10"/>
      <c r="W45" s="8"/>
      <c r="X45" s="9"/>
      <c r="Y45" s="8"/>
      <c r="Z45" s="13"/>
      <c r="AA45" s="8"/>
      <c r="AB45" s="8"/>
      <c r="AC45" s="9"/>
      <c r="AD45" s="10"/>
      <c r="AE45" s="10"/>
    </row>
    <row r="46" spans="1:31" ht="16.5" x14ac:dyDescent="0.25">
      <c r="A46" s="10"/>
      <c r="B46" s="19"/>
      <c r="C46" s="21"/>
      <c r="D46" s="8"/>
      <c r="E46" s="19"/>
      <c r="F46" s="20"/>
      <c r="G46" s="10"/>
      <c r="H46" s="18"/>
      <c r="I46" s="10"/>
      <c r="J46" s="10"/>
      <c r="K46" s="18"/>
      <c r="L46" s="46"/>
      <c r="M46" s="10"/>
      <c r="N46" s="10"/>
      <c r="O46" s="10"/>
      <c r="P46" s="8"/>
      <c r="Q46" s="12"/>
      <c r="R46" s="10"/>
      <c r="S46" s="8"/>
      <c r="T46" s="10"/>
      <c r="U46" s="10"/>
      <c r="V46" s="10"/>
      <c r="W46" s="8"/>
      <c r="X46" s="9"/>
      <c r="Y46" s="8"/>
      <c r="Z46" s="13"/>
      <c r="AA46" s="8"/>
      <c r="AB46" s="8"/>
      <c r="AC46" s="60"/>
      <c r="AD46" s="10"/>
      <c r="AE46" s="10"/>
    </row>
    <row r="47" spans="1:31" ht="16.5" x14ac:dyDescent="0.25">
      <c r="A47" s="10"/>
      <c r="B47" s="19"/>
      <c r="C47" s="21"/>
      <c r="D47" s="8"/>
      <c r="E47" s="19"/>
      <c r="F47" s="20"/>
      <c r="G47" s="10"/>
      <c r="H47" s="11"/>
      <c r="I47" s="10"/>
      <c r="J47" s="10"/>
      <c r="K47" s="18"/>
      <c r="L47" s="46"/>
      <c r="M47" s="10"/>
      <c r="N47" s="10"/>
      <c r="O47" s="10"/>
      <c r="P47" s="8"/>
      <c r="Q47" s="12"/>
      <c r="R47" s="10"/>
      <c r="S47" s="8"/>
      <c r="T47" s="10"/>
      <c r="U47" s="10"/>
      <c r="V47" s="10"/>
      <c r="W47" s="8"/>
      <c r="X47" s="9"/>
      <c r="Y47" s="8"/>
      <c r="Z47" s="13"/>
      <c r="AA47" s="8"/>
      <c r="AB47" s="8"/>
      <c r="AC47" s="60"/>
      <c r="AD47" s="10"/>
      <c r="AE47" s="10"/>
    </row>
    <row r="48" spans="1:31" ht="16.5" x14ac:dyDescent="0.25">
      <c r="A48" s="10"/>
      <c r="B48" s="19"/>
      <c r="C48" s="21"/>
      <c r="D48" s="8"/>
      <c r="E48" s="19"/>
      <c r="F48" s="20"/>
      <c r="G48" s="10"/>
      <c r="H48" s="11"/>
      <c r="I48" s="10"/>
      <c r="J48" s="10"/>
      <c r="K48" s="18"/>
      <c r="L48" s="46"/>
      <c r="M48" s="10"/>
      <c r="N48" s="10"/>
      <c r="O48" s="10"/>
      <c r="P48" s="8"/>
      <c r="Q48" s="12"/>
      <c r="R48" s="10"/>
      <c r="S48" s="8"/>
      <c r="T48" s="10"/>
      <c r="U48" s="10"/>
      <c r="V48" s="10"/>
      <c r="W48" s="8"/>
      <c r="X48" s="9"/>
      <c r="Y48" s="8"/>
      <c r="Z48" s="13"/>
      <c r="AA48" s="8"/>
      <c r="AB48" s="8"/>
      <c r="AC48" s="9"/>
      <c r="AD48" s="10"/>
      <c r="AE48" s="10"/>
    </row>
    <row r="49" spans="1:31" ht="16.5" x14ac:dyDescent="0.25">
      <c r="A49" s="10"/>
      <c r="B49" s="19"/>
      <c r="C49" s="21"/>
      <c r="D49" s="8"/>
      <c r="E49" s="19"/>
      <c r="F49" s="20"/>
      <c r="G49" s="10"/>
      <c r="H49" s="11"/>
      <c r="I49" s="10"/>
      <c r="J49" s="10"/>
      <c r="K49" s="18"/>
      <c r="L49" s="46"/>
      <c r="M49" s="10"/>
      <c r="N49" s="10"/>
      <c r="O49" s="10"/>
      <c r="P49" s="8"/>
      <c r="Q49" s="12"/>
      <c r="R49" s="10"/>
      <c r="S49" s="8"/>
      <c r="T49" s="10"/>
      <c r="U49" s="10"/>
      <c r="V49" s="10"/>
      <c r="W49" s="8"/>
      <c r="X49" s="9"/>
      <c r="Y49" s="8"/>
      <c r="Z49" s="13"/>
      <c r="AA49" s="8"/>
      <c r="AB49" s="8"/>
      <c r="AC49" s="60"/>
      <c r="AD49" s="10"/>
      <c r="AE49" s="10"/>
    </row>
    <row r="50" spans="1:31" ht="16.5" x14ac:dyDescent="0.25">
      <c r="A50" s="10"/>
      <c r="B50" s="19"/>
      <c r="C50" s="21"/>
      <c r="D50" s="8"/>
      <c r="E50" s="19"/>
      <c r="F50" s="20"/>
      <c r="G50" s="10"/>
      <c r="H50" s="10"/>
      <c r="I50" s="10"/>
      <c r="J50" s="10"/>
      <c r="K50" s="18"/>
      <c r="L50" s="46"/>
      <c r="M50" s="10"/>
      <c r="N50" s="10"/>
      <c r="O50" s="10"/>
      <c r="P50" s="8"/>
      <c r="Q50" s="12"/>
      <c r="R50" s="10"/>
      <c r="S50" s="8"/>
      <c r="T50" s="10"/>
      <c r="U50" s="10"/>
      <c r="V50" s="10"/>
      <c r="W50" s="8"/>
      <c r="X50" s="9"/>
      <c r="Y50" s="8"/>
      <c r="Z50" s="13"/>
      <c r="AA50" s="8"/>
      <c r="AB50" s="8"/>
      <c r="AC50" s="60"/>
      <c r="AD50" s="10"/>
      <c r="AE50" s="10"/>
    </row>
    <row r="51" spans="1:31" ht="16.5" x14ac:dyDescent="0.25">
      <c r="A51" s="10"/>
      <c r="B51" s="19"/>
      <c r="C51" s="21"/>
      <c r="D51" s="8"/>
      <c r="E51" s="19"/>
      <c r="F51" s="20"/>
      <c r="G51" s="10"/>
      <c r="H51" s="11"/>
      <c r="I51" s="10"/>
      <c r="J51" s="10"/>
      <c r="K51" s="18"/>
      <c r="L51" s="46"/>
      <c r="M51" s="10"/>
      <c r="N51" s="10"/>
      <c r="O51" s="10"/>
      <c r="P51" s="8"/>
      <c r="Q51" s="12"/>
      <c r="R51" s="10"/>
      <c r="S51" s="8"/>
      <c r="T51" s="10"/>
      <c r="U51" s="10"/>
      <c r="V51" s="10"/>
      <c r="W51" s="8"/>
      <c r="X51" s="9"/>
      <c r="Y51" s="8"/>
      <c r="Z51" s="13"/>
      <c r="AA51" s="8"/>
      <c r="AB51" s="8"/>
      <c r="AC51" s="9"/>
      <c r="AD51" s="10"/>
      <c r="AE51" s="10"/>
    </row>
    <row r="52" spans="1:31" ht="16.5" x14ac:dyDescent="0.25">
      <c r="A52" s="10"/>
      <c r="B52" s="19"/>
      <c r="C52" s="21"/>
      <c r="D52" s="8"/>
      <c r="E52" s="19"/>
      <c r="F52" s="20"/>
      <c r="G52" s="10"/>
      <c r="H52" s="11"/>
      <c r="I52" s="10"/>
      <c r="J52" s="10"/>
      <c r="K52" s="18"/>
      <c r="L52" s="46"/>
      <c r="M52" s="10"/>
      <c r="N52" s="10"/>
      <c r="O52" s="10"/>
      <c r="P52" s="8"/>
      <c r="Q52" s="12"/>
      <c r="R52" s="10"/>
      <c r="S52" s="8"/>
      <c r="T52" s="10"/>
      <c r="U52" s="10"/>
      <c r="V52" s="10"/>
      <c r="W52" s="8"/>
      <c r="X52" s="9"/>
      <c r="Y52" s="8"/>
      <c r="Z52" s="13"/>
      <c r="AA52" s="8"/>
      <c r="AB52" s="8"/>
      <c r="AC52" s="60"/>
      <c r="AD52" s="10"/>
      <c r="AE52" s="10"/>
    </row>
    <row r="53" spans="1:31" ht="16.5" x14ac:dyDescent="0.25">
      <c r="A53" s="10"/>
      <c r="B53" s="19"/>
      <c r="C53" s="21"/>
      <c r="D53" s="8"/>
      <c r="E53" s="19"/>
      <c r="F53" s="20"/>
      <c r="G53" s="10"/>
      <c r="H53" s="11"/>
      <c r="I53" s="10"/>
      <c r="J53" s="10"/>
      <c r="K53" s="18"/>
      <c r="L53" s="46"/>
      <c r="M53" s="10"/>
      <c r="N53" s="10"/>
      <c r="O53" s="10"/>
      <c r="P53" s="8"/>
      <c r="Q53" s="12"/>
      <c r="R53" s="10"/>
      <c r="S53" s="8"/>
      <c r="T53" s="10"/>
      <c r="U53" s="10"/>
      <c r="V53" s="10"/>
      <c r="W53" s="8"/>
      <c r="X53" s="9"/>
      <c r="Y53" s="8"/>
      <c r="Z53" s="13"/>
      <c r="AA53" s="8"/>
      <c r="AB53" s="8"/>
      <c r="AC53" s="60"/>
      <c r="AD53" s="10"/>
      <c r="AE53" s="10"/>
    </row>
    <row r="54" spans="1:31" ht="16.5" x14ac:dyDescent="0.25">
      <c r="A54" s="10"/>
      <c r="B54" s="19"/>
      <c r="C54" s="21"/>
      <c r="D54" s="8"/>
      <c r="E54" s="19"/>
      <c r="F54" s="20"/>
      <c r="G54" s="10"/>
      <c r="H54" s="11"/>
      <c r="I54" s="10"/>
      <c r="J54" s="10"/>
      <c r="K54" s="18"/>
      <c r="L54" s="46"/>
      <c r="M54" s="10"/>
      <c r="N54" s="10"/>
      <c r="O54" s="10"/>
      <c r="P54" s="8"/>
      <c r="Q54" s="12"/>
      <c r="R54" s="10"/>
      <c r="S54" s="8"/>
      <c r="T54" s="10"/>
      <c r="U54" s="10"/>
      <c r="V54" s="10"/>
      <c r="W54" s="8"/>
      <c r="X54" s="9"/>
      <c r="Y54" s="8"/>
      <c r="Z54" s="13"/>
      <c r="AA54" s="8"/>
      <c r="AB54" s="8"/>
      <c r="AC54" s="9"/>
      <c r="AD54" s="10"/>
      <c r="AE54" s="10"/>
    </row>
    <row r="55" spans="1:31" ht="16.5" x14ac:dyDescent="0.25">
      <c r="A55" s="10"/>
      <c r="B55" s="19"/>
      <c r="C55" s="21"/>
      <c r="D55" s="8"/>
      <c r="E55" s="19"/>
      <c r="F55" s="20"/>
      <c r="G55" s="10"/>
      <c r="H55" s="11"/>
      <c r="I55" s="10"/>
      <c r="J55" s="10"/>
      <c r="K55" s="18"/>
      <c r="L55" s="46"/>
      <c r="M55" s="10"/>
      <c r="N55" s="10"/>
      <c r="O55" s="10"/>
      <c r="P55" s="8"/>
      <c r="Q55" s="12"/>
      <c r="R55" s="10"/>
      <c r="S55" s="8"/>
      <c r="T55" s="10"/>
      <c r="U55" s="10"/>
      <c r="V55" s="10"/>
      <c r="W55" s="8"/>
      <c r="X55" s="9"/>
      <c r="Y55" s="8"/>
      <c r="Z55" s="13"/>
      <c r="AA55" s="8"/>
      <c r="AB55" s="8"/>
      <c r="AC55" s="60"/>
      <c r="AD55" s="10"/>
      <c r="AE55" s="10"/>
    </row>
    <row r="56" spans="1:31" ht="16.5" x14ac:dyDescent="0.25">
      <c r="A56" s="10"/>
      <c r="B56" s="19"/>
      <c r="C56" s="21"/>
      <c r="D56" s="8"/>
      <c r="E56" s="19"/>
      <c r="F56" s="20"/>
      <c r="G56" s="10"/>
      <c r="H56" s="11"/>
      <c r="I56" s="10"/>
      <c r="J56" s="10"/>
      <c r="K56" s="18"/>
      <c r="L56" s="46"/>
      <c r="M56" s="10"/>
      <c r="N56" s="10"/>
      <c r="O56" s="10"/>
      <c r="P56" s="8"/>
      <c r="Q56" s="12"/>
      <c r="R56" s="10"/>
      <c r="S56" s="8"/>
      <c r="T56" s="10"/>
      <c r="U56" s="10"/>
      <c r="V56" s="10"/>
      <c r="W56" s="8"/>
      <c r="X56" s="9"/>
      <c r="Y56" s="8"/>
      <c r="Z56" s="13"/>
      <c r="AA56" s="8"/>
      <c r="AB56" s="8"/>
      <c r="AC56" s="60"/>
      <c r="AD56" s="10"/>
      <c r="AE56" s="10"/>
    </row>
    <row r="57" spans="1:31" ht="16.5" x14ac:dyDescent="0.25">
      <c r="A57" s="10"/>
      <c r="B57" s="19"/>
      <c r="C57" s="21"/>
      <c r="D57" s="8"/>
      <c r="E57" s="19"/>
      <c r="F57" s="20"/>
      <c r="G57" s="10"/>
      <c r="H57" s="11"/>
      <c r="I57" s="10"/>
      <c r="J57" s="10"/>
      <c r="K57" s="18"/>
      <c r="L57" s="46"/>
      <c r="M57" s="10"/>
      <c r="N57" s="10"/>
      <c r="O57" s="10"/>
      <c r="P57" s="8"/>
      <c r="Q57" s="12"/>
      <c r="R57" s="10"/>
      <c r="S57" s="8"/>
      <c r="T57" s="10"/>
      <c r="U57" s="10"/>
      <c r="V57" s="10"/>
      <c r="W57" s="8"/>
      <c r="X57" s="9"/>
      <c r="Y57" s="8"/>
      <c r="Z57" s="13"/>
      <c r="AA57" s="8"/>
      <c r="AB57" s="8"/>
      <c r="AC57" s="60"/>
      <c r="AD57" s="10"/>
      <c r="AE57" s="10"/>
    </row>
    <row r="58" spans="1:31" ht="16.5" x14ac:dyDescent="0.25">
      <c r="A58" s="10"/>
      <c r="B58" s="19"/>
      <c r="C58" s="21"/>
      <c r="D58" s="8"/>
      <c r="E58" s="19"/>
      <c r="F58" s="20"/>
      <c r="G58" s="10"/>
      <c r="H58" s="11"/>
      <c r="I58" s="10"/>
      <c r="J58" s="10"/>
      <c r="K58" s="18"/>
      <c r="L58" s="46"/>
      <c r="M58" s="10"/>
      <c r="N58" s="10"/>
      <c r="O58" s="10"/>
      <c r="P58" s="8"/>
      <c r="Q58" s="12"/>
      <c r="R58" s="10"/>
      <c r="S58" s="8"/>
      <c r="T58" s="10"/>
      <c r="U58" s="10"/>
      <c r="V58" s="10"/>
      <c r="W58" s="8"/>
      <c r="X58" s="9"/>
      <c r="Y58" s="8"/>
      <c r="Z58" s="13"/>
      <c r="AA58" s="8"/>
      <c r="AB58" s="8"/>
      <c r="AC58" s="60"/>
      <c r="AD58" s="10"/>
      <c r="AE58" s="10"/>
    </row>
    <row r="59" spans="1:31" ht="16.5" x14ac:dyDescent="0.25">
      <c r="A59" s="10"/>
      <c r="B59" s="19"/>
      <c r="C59" s="21"/>
      <c r="D59" s="8"/>
      <c r="E59" s="19"/>
      <c r="F59" s="20"/>
      <c r="G59" s="10"/>
      <c r="H59" s="11"/>
      <c r="I59" s="10"/>
      <c r="J59" s="10"/>
      <c r="K59" s="18"/>
      <c r="L59" s="46"/>
      <c r="M59" s="10"/>
      <c r="N59" s="10"/>
      <c r="O59" s="10"/>
      <c r="P59" s="8"/>
      <c r="Q59" s="12"/>
      <c r="R59" s="10"/>
      <c r="S59" s="8"/>
      <c r="T59" s="10"/>
      <c r="U59" s="10"/>
      <c r="V59" s="10"/>
      <c r="W59" s="8"/>
      <c r="X59" s="9"/>
      <c r="Y59" s="8"/>
      <c r="Z59" s="13"/>
      <c r="AA59" s="8"/>
      <c r="AB59" s="8"/>
      <c r="AC59" s="60"/>
      <c r="AD59" s="10"/>
      <c r="AE59" s="10"/>
    </row>
    <row r="60" spans="1:31" ht="16.5" x14ac:dyDescent="0.25">
      <c r="A60" s="10"/>
      <c r="B60" s="19"/>
      <c r="C60" s="21"/>
      <c r="D60" s="8"/>
      <c r="E60" s="19"/>
      <c r="F60" s="20"/>
      <c r="G60" s="10"/>
      <c r="H60" s="11"/>
      <c r="I60" s="10"/>
      <c r="J60" s="10"/>
      <c r="K60" s="18"/>
      <c r="L60" s="46"/>
      <c r="M60" s="10"/>
      <c r="N60" s="10"/>
      <c r="O60" s="10"/>
      <c r="P60" s="8"/>
      <c r="Q60" s="12"/>
      <c r="R60" s="10"/>
      <c r="S60" s="8"/>
      <c r="T60" s="10"/>
      <c r="U60" s="10"/>
      <c r="V60" s="10"/>
      <c r="W60" s="8"/>
      <c r="X60" s="14"/>
      <c r="Y60" s="8"/>
      <c r="Z60" s="13"/>
      <c r="AA60" s="8"/>
      <c r="AB60" s="8"/>
      <c r="AC60" s="60"/>
      <c r="AD60" s="10"/>
      <c r="AE60" s="10"/>
    </row>
    <row r="61" spans="1:31" ht="16.5" x14ac:dyDescent="0.25">
      <c r="A61" s="10"/>
      <c r="B61" s="19"/>
      <c r="C61" s="21"/>
      <c r="D61" s="8"/>
      <c r="E61" s="19"/>
      <c r="F61" s="20"/>
      <c r="G61" s="10"/>
      <c r="H61" s="11"/>
      <c r="I61" s="10"/>
      <c r="J61" s="10"/>
      <c r="K61" s="18"/>
      <c r="L61" s="46"/>
      <c r="M61" s="10"/>
      <c r="N61" s="10"/>
      <c r="O61" s="10"/>
      <c r="P61" s="8"/>
      <c r="Q61" s="12"/>
      <c r="R61" s="10"/>
      <c r="S61" s="8"/>
      <c r="T61" s="10"/>
      <c r="U61" s="10"/>
      <c r="V61" s="10"/>
      <c r="W61" s="8"/>
      <c r="X61" s="9"/>
      <c r="Y61" s="8"/>
      <c r="Z61" s="13"/>
      <c r="AA61" s="8"/>
      <c r="AB61" s="8"/>
      <c r="AC61" s="60"/>
      <c r="AD61" s="10"/>
      <c r="AE61" s="10"/>
    </row>
    <row r="62" spans="1:31" ht="16.5" x14ac:dyDescent="0.25">
      <c r="A62" s="10"/>
      <c r="B62" s="19"/>
      <c r="C62" s="21"/>
      <c r="D62" s="8"/>
      <c r="E62" s="19"/>
      <c r="F62" s="20"/>
      <c r="G62" s="10"/>
      <c r="H62" s="11"/>
      <c r="I62" s="10"/>
      <c r="J62" s="10"/>
      <c r="K62" s="18"/>
      <c r="L62" s="46"/>
      <c r="M62" s="10"/>
      <c r="N62" s="10"/>
      <c r="O62" s="10"/>
      <c r="P62" s="8"/>
      <c r="Q62" s="12"/>
      <c r="R62" s="10"/>
      <c r="S62" s="8"/>
      <c r="T62" s="10"/>
      <c r="U62" s="10"/>
      <c r="V62" s="10"/>
      <c r="W62" s="8"/>
      <c r="X62" s="9"/>
      <c r="Y62" s="8"/>
      <c r="Z62" s="13"/>
      <c r="AA62" s="8"/>
      <c r="AB62" s="8"/>
      <c r="AC62" s="60"/>
      <c r="AD62" s="10"/>
      <c r="AE62" s="10"/>
    </row>
    <row r="63" spans="1:31" ht="18" x14ac:dyDescent="0.25">
      <c r="A63" s="10"/>
      <c r="B63" s="19"/>
      <c r="C63" s="21"/>
      <c r="D63" s="10"/>
      <c r="E63" s="19"/>
      <c r="F63" s="20"/>
      <c r="G63" s="10"/>
      <c r="H63" s="11"/>
      <c r="I63" s="10"/>
      <c r="J63" s="10"/>
      <c r="K63" s="18"/>
      <c r="L63" s="46"/>
      <c r="M63" s="10"/>
      <c r="N63" s="10"/>
      <c r="O63" s="10"/>
      <c r="P63" s="8"/>
      <c r="Q63" s="12"/>
      <c r="R63" s="10"/>
      <c r="S63" s="8"/>
      <c r="T63" s="10"/>
      <c r="U63" s="10"/>
      <c r="V63" s="10"/>
      <c r="W63" s="8"/>
      <c r="X63" s="9"/>
      <c r="Y63" s="8"/>
      <c r="Z63" s="13"/>
      <c r="AA63" s="10"/>
      <c r="AB63" s="8"/>
      <c r="AC63" s="61"/>
      <c r="AD63" s="10"/>
      <c r="AE63" s="10"/>
    </row>
    <row r="64" spans="1:31" ht="16.5" x14ac:dyDescent="0.25">
      <c r="A64" s="10"/>
      <c r="B64" s="19"/>
      <c r="C64" s="21"/>
      <c r="D64" s="10"/>
      <c r="E64" s="19"/>
      <c r="F64" s="20"/>
      <c r="G64" s="10"/>
      <c r="H64" s="11"/>
      <c r="I64" s="10"/>
      <c r="J64" s="10"/>
      <c r="K64" s="18"/>
      <c r="L64" s="46"/>
      <c r="M64" s="10"/>
      <c r="N64" s="10"/>
      <c r="O64" s="10"/>
      <c r="P64" s="8"/>
      <c r="Q64" s="12"/>
      <c r="R64" s="10"/>
      <c r="S64" s="8"/>
      <c r="T64" s="10"/>
      <c r="U64" s="10"/>
      <c r="V64" s="10"/>
      <c r="W64" s="8"/>
      <c r="X64" s="9"/>
      <c r="Y64" s="8"/>
      <c r="Z64" s="13"/>
      <c r="AA64" s="10"/>
      <c r="AB64" s="8"/>
      <c r="AC64" s="60"/>
      <c r="AD64" s="10"/>
      <c r="AE64" s="10"/>
    </row>
    <row r="65" spans="1:3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</sheetData>
  <sortState ref="S39:S64">
    <sortCondition descending="1" ref="S39:S64"/>
  </sortState>
  <mergeCells count="13">
    <mergeCell ref="A32:K32"/>
    <mergeCell ref="A33:J33"/>
    <mergeCell ref="AB3:AB4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2019-04-19T13:27:45Z</dcterms:modified>
</cp:coreProperties>
</file>