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<sst xmlns="http://schemas.openxmlformats.org/spreadsheetml/2006/main" count="109" uniqueCount="58">
  <si>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</si>
  <si>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</si>
  <si>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</si>
  <si>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</si>
  <si>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</si>
  <si>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</si>
  <si>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</si>
  <si>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</si>
  <si>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</si>
  <si>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</si>
  <si>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</si>
  <si>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</si>
  <si>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</si>
  <si>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</si>
  <si>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</si>
  <si>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</si>
  <si>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</si>
  <si>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</si>
  <si>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</si>
  <si>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</si>
  <si>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</si>
  <si>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</si>
  <si>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</si>
  <si>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</si>
  <si>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</si>
  <si>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</si>
  <si>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</si>
  <si>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</si>
  <si>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</si>
  <si>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</si>
  <si>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</si>
  <si>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</si>
  <si>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</si>
  <si>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</si>
  <si>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</si>
  <si>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</si>
  <si>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</si>
  <si>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</si>
  <si>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</si>
  <si>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</si>
  <si>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</si>
  <si>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</si>
  <si>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</si>
  <si>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</si>
  <si>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</si>
  <si>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</si>
  <si>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</si>
  <si>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</si>
  <si>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</si>
  <si>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</si>
  <si>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</si>
  <si>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</si>
  <si>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</si>
  <si>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</si>
  <si>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</si>
  <si>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</si>
  <si>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</si>
  <si>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04.09.2019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</si>
</sst>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0"/>
  <sheetViews>
    <sheetView tabSelected="1" view="pageBreakPreview" zoomScale="40" zoomScaleNormal="60" zoomScaleSheetLayoutView="40" workbookViewId="0" topLeftCell="A1">
      <pane xSplit="2" ySplit="4" topLeftCell="AX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J19" sqref="BJ19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70" t="s">
        <v>57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71" s="3" customFormat="1" ht="95.25" customHeight="1">
      <c r="A2" s="75" t="s">
        <v>20</v>
      </c>
      <c r="B2" s="56" t="s">
        <v>18</v>
      </c>
      <c r="C2" s="79" t="s">
        <v>27</v>
      </c>
      <c r="D2" s="80"/>
      <c r="E2" s="80"/>
      <c r="F2" s="80"/>
      <c r="G2" s="80"/>
      <c r="H2" s="81"/>
      <c r="I2" s="82" t="s">
        <v>35</v>
      </c>
      <c r="J2" s="73"/>
      <c r="K2" s="73"/>
      <c r="L2" s="73"/>
      <c r="M2" s="73"/>
      <c r="N2" s="73"/>
      <c r="O2" s="73"/>
      <c r="P2" s="73"/>
      <c r="Q2" s="73"/>
      <c r="R2" s="73"/>
      <c r="S2" s="74"/>
      <c r="T2" s="82" t="s">
        <v>47</v>
      </c>
      <c r="U2" s="83"/>
      <c r="V2" s="83"/>
      <c r="W2" s="83"/>
      <c r="X2" s="83"/>
      <c r="Y2" s="83"/>
      <c r="Z2" s="83"/>
      <c r="AA2" s="83"/>
      <c r="AB2" s="83"/>
      <c r="AC2" s="84"/>
      <c r="AD2" s="73" t="s">
        <v>36</v>
      </c>
      <c r="AE2" s="73"/>
      <c r="AF2" s="73"/>
      <c r="AG2" s="73"/>
      <c r="AH2" s="73"/>
      <c r="AI2" s="73"/>
      <c r="AJ2" s="73"/>
      <c r="AK2" s="73"/>
      <c r="AL2" s="74"/>
      <c r="AM2" s="58" t="s">
        <v>33</v>
      </c>
      <c r="AN2" s="58"/>
      <c r="AO2" s="58"/>
      <c r="AP2" s="58"/>
      <c r="AQ2" s="58"/>
      <c r="AR2" s="58"/>
      <c r="AS2" s="58"/>
      <c r="AT2" s="58"/>
      <c r="AU2" s="58"/>
      <c r="AV2" s="53" t="s">
        <v>29</v>
      </c>
      <c r="AW2" s="54"/>
      <c r="AX2" s="54"/>
      <c r="AY2" s="54"/>
      <c r="AZ2" s="55"/>
      <c r="BA2" s="47" t="s">
        <v>49</v>
      </c>
      <c r="BB2" s="48"/>
      <c r="BC2" s="49"/>
      <c r="BD2" s="47" t="s">
        <v>48</v>
      </c>
      <c r="BE2" s="59"/>
      <c r="BF2" s="60"/>
      <c r="BG2" s="53" t="s">
        <v>52</v>
      </c>
      <c r="BH2" s="54"/>
      <c r="BI2" s="54"/>
      <c r="BJ2" s="54"/>
      <c r="BK2" s="54"/>
      <c r="BL2" s="55"/>
      <c r="BM2" s="53" t="s">
        <v>56</v>
      </c>
      <c r="BN2" s="83"/>
      <c r="BO2" s="84"/>
      <c r="BP2" s="90" t="s">
        <v>50</v>
      </c>
      <c r="BQ2" s="91"/>
      <c r="BR2" s="60" t="s">
        <v>51</v>
      </c>
      <c r="BS2" s="86" t="s">
        <v>33</v>
      </c>
    </row>
    <row r="3" spans="1:71" s="3" customFormat="1" ht="84.75" customHeight="1">
      <c r="A3" s="85"/>
      <c r="B3" s="92"/>
      <c r="C3" s="79" t="s">
        <v>21</v>
      </c>
      <c r="D3" s="80"/>
      <c r="E3" s="81"/>
      <c r="F3" s="79" t="s">
        <v>22</v>
      </c>
      <c r="G3" s="80"/>
      <c r="H3" s="81"/>
      <c r="I3" s="75" t="s">
        <v>37</v>
      </c>
      <c r="J3" s="75" t="s">
        <v>38</v>
      </c>
      <c r="K3" s="77" t="s">
        <v>39</v>
      </c>
      <c r="L3" s="82" t="s">
        <v>40</v>
      </c>
      <c r="M3" s="73"/>
      <c r="N3" s="73"/>
      <c r="O3" s="73"/>
      <c r="P3" s="73"/>
      <c r="Q3" s="73"/>
      <c r="R3" s="73"/>
      <c r="S3" s="74"/>
      <c r="T3" s="75" t="s">
        <v>38</v>
      </c>
      <c r="U3" s="75" t="s">
        <v>39</v>
      </c>
      <c r="V3" s="82" t="s">
        <v>40</v>
      </c>
      <c r="W3" s="73"/>
      <c r="X3" s="73"/>
      <c r="Y3" s="73"/>
      <c r="Z3" s="73"/>
      <c r="AA3" s="73"/>
      <c r="AB3" s="73"/>
      <c r="AC3" s="74"/>
      <c r="AD3" s="75" t="s">
        <v>38</v>
      </c>
      <c r="AE3" s="82" t="s">
        <v>40</v>
      </c>
      <c r="AF3" s="73"/>
      <c r="AG3" s="73"/>
      <c r="AH3" s="73"/>
      <c r="AI3" s="73"/>
      <c r="AJ3" s="73"/>
      <c r="AK3" s="73"/>
      <c r="AL3" s="74"/>
      <c r="AM3" s="56" t="s">
        <v>38</v>
      </c>
      <c r="AN3" s="58" t="s">
        <v>41</v>
      </c>
      <c r="AO3" s="58"/>
      <c r="AP3" s="58"/>
      <c r="AQ3" s="58"/>
      <c r="AR3" s="58"/>
      <c r="AS3" s="58"/>
      <c r="AT3" s="58"/>
      <c r="AU3" s="58"/>
      <c r="AV3" s="64" t="s">
        <v>23</v>
      </c>
      <c r="AW3" s="66" t="s">
        <v>28</v>
      </c>
      <c r="AX3" s="68" t="s">
        <v>24</v>
      </c>
      <c r="AY3" s="86" t="s">
        <v>32</v>
      </c>
      <c r="AZ3" s="72" t="s">
        <v>33</v>
      </c>
      <c r="BA3" s="50"/>
      <c r="BB3" s="51"/>
      <c r="BC3" s="52"/>
      <c r="BD3" s="61"/>
      <c r="BE3" s="62"/>
      <c r="BF3" s="63"/>
      <c r="BG3" s="43" t="s">
        <v>23</v>
      </c>
      <c r="BH3" s="43" t="s">
        <v>28</v>
      </c>
      <c r="BI3" s="45" t="s">
        <v>24</v>
      </c>
      <c r="BJ3" s="53" t="s">
        <v>53</v>
      </c>
      <c r="BK3" s="54"/>
      <c r="BL3" s="55"/>
      <c r="BM3" s="75" t="s">
        <v>37</v>
      </c>
      <c r="BN3" s="75" t="s">
        <v>38</v>
      </c>
      <c r="BO3" s="77" t="s">
        <v>39</v>
      </c>
      <c r="BP3" s="75" t="s">
        <v>38</v>
      </c>
      <c r="BQ3" s="75" t="s">
        <v>39</v>
      </c>
      <c r="BR3" s="89"/>
      <c r="BS3" s="87"/>
    </row>
    <row r="4" spans="1:71" s="10" customFormat="1" ht="174.75" customHeight="1" outlineLevel="1">
      <c r="A4" s="76"/>
      <c r="B4" s="57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76"/>
      <c r="J4" s="76"/>
      <c r="K4" s="78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76"/>
      <c r="U4" s="76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76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57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65"/>
      <c r="AW4" s="67"/>
      <c r="AX4" s="69"/>
      <c r="AY4" s="93"/>
      <c r="AZ4" s="63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44"/>
      <c r="BH4" s="44"/>
      <c r="BI4" s="46"/>
      <c r="BJ4" s="38" t="s">
        <v>54</v>
      </c>
      <c r="BK4" s="37" t="s">
        <v>55</v>
      </c>
      <c r="BL4" s="37" t="s">
        <v>45</v>
      </c>
      <c r="BM4" s="76"/>
      <c r="BN4" s="76"/>
      <c r="BO4" s="78"/>
      <c r="BP4" s="76"/>
      <c r="BQ4" s="76"/>
      <c r="BR4" s="52"/>
      <c r="BS4" s="88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1938</v>
      </c>
      <c r="K5" s="15">
        <f>J5/I5*100</f>
        <v>100</v>
      </c>
      <c r="L5" s="13"/>
      <c r="M5" s="13">
        <v>550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1938</v>
      </c>
      <c r="U5" s="15">
        <f aca="true" t="shared" si="0" ref="U5:U23">T5/J5*100</f>
        <v>100</v>
      </c>
      <c r="V5" s="13"/>
      <c r="W5" s="13">
        <v>550</v>
      </c>
      <c r="X5" s="13"/>
      <c r="Y5" s="13">
        <v>906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65661.8</v>
      </c>
      <c r="AE5" s="13"/>
      <c r="AF5" s="13">
        <v>15327</v>
      </c>
      <c r="AG5" s="13"/>
      <c r="AH5" s="13">
        <v>37759</v>
      </c>
      <c r="AI5" s="13">
        <v>2742.8</v>
      </c>
      <c r="AJ5" s="13">
        <v>1213</v>
      </c>
      <c r="AK5" s="13">
        <v>8620</v>
      </c>
      <c r="AL5" s="13"/>
      <c r="AM5" s="19">
        <f>AD5/T5</f>
        <v>33.881217750258</v>
      </c>
      <c r="AN5" s="13" t="e">
        <f aca="true" t="shared" si="1" ref="AN5:AU20">AE5/V5</f>
        <v>#DIV/0!</v>
      </c>
      <c r="AO5" s="13">
        <f t="shared" si="1"/>
        <v>27.867272727272727</v>
      </c>
      <c r="AP5" s="13" t="e">
        <f t="shared" si="1"/>
        <v>#DIV/0!</v>
      </c>
      <c r="AQ5" s="13">
        <f t="shared" si="1"/>
        <v>41.6766004415011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3032</v>
      </c>
      <c r="BB5" s="13">
        <v>673</v>
      </c>
      <c r="BC5" s="15">
        <f>BB5/BA5*100</f>
        <v>22.19656992084433</v>
      </c>
      <c r="BD5" s="15">
        <v>1000</v>
      </c>
      <c r="BE5" s="15">
        <v>1000</v>
      </c>
      <c r="BF5" s="15">
        <f>BE5/BD5*100</f>
        <v>100</v>
      </c>
      <c r="BG5" s="15">
        <v>1000</v>
      </c>
      <c r="BH5" s="15">
        <f>BJ5+BK5+BL5</f>
        <v>658</v>
      </c>
      <c r="BI5" s="15">
        <f>BH5/BG5*100</f>
        <v>65.8</v>
      </c>
      <c r="BJ5" s="15">
        <v>100</v>
      </c>
      <c r="BK5" s="15"/>
      <c r="BL5" s="15">
        <v>558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300</v>
      </c>
      <c r="E6" s="15">
        <f aca="true" t="shared" si="2" ref="E6:E23">D6/C6*100</f>
        <v>40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867</v>
      </c>
      <c r="K6" s="15">
        <f aca="true" t="shared" si="5" ref="K6:K23">J6/I6*100</f>
        <v>76.05263157894737</v>
      </c>
      <c r="L6" s="13"/>
      <c r="M6" s="13">
        <v>400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840</v>
      </c>
      <c r="U6" s="15">
        <f t="shared" si="0"/>
        <v>96.88581314878893</v>
      </c>
      <c r="V6" s="13"/>
      <c r="W6" s="13">
        <v>373</v>
      </c>
      <c r="X6" s="13"/>
      <c r="Y6" s="13">
        <v>467</v>
      </c>
      <c r="Z6" s="13"/>
      <c r="AA6" s="13"/>
      <c r="AB6" s="13"/>
      <c r="AC6" s="13"/>
      <c r="AD6" s="13">
        <f aca="true" t="shared" si="7" ref="AD6:AD20">AE6+AF6+AG6+AH6+AI6+AJ6+AK6+AL6</f>
        <v>27166.5</v>
      </c>
      <c r="AE6" s="13"/>
      <c r="AF6" s="13">
        <v>11711.3</v>
      </c>
      <c r="AG6" s="13"/>
      <c r="AH6" s="13">
        <v>15455.2</v>
      </c>
      <c r="AI6" s="13"/>
      <c r="AJ6" s="13"/>
      <c r="AK6" s="13"/>
      <c r="AL6" s="13"/>
      <c r="AM6" s="19">
        <f aca="true" t="shared" si="8" ref="AM6:AM23">AD6/T6</f>
        <v>32.34107142857143</v>
      </c>
      <c r="AN6" s="13" t="e">
        <f t="shared" si="1"/>
        <v>#DIV/0!</v>
      </c>
      <c r="AO6" s="13">
        <f t="shared" si="1"/>
        <v>31.397587131367292</v>
      </c>
      <c r="AP6" s="13" t="e">
        <f t="shared" si="1"/>
        <v>#DIV/0!</v>
      </c>
      <c r="AQ6" s="13">
        <f t="shared" si="1"/>
        <v>33.09464668094218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310</v>
      </c>
      <c r="BC6" s="15">
        <f aca="true" t="shared" si="9" ref="BC6:BC23">BB6/BA6*100</f>
        <v>27.67857142857143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19">BJ6+BK6+BL6</f>
        <v>65</v>
      </c>
      <c r="BI6" s="15">
        <f aca="true" t="shared" si="11" ref="BI6:BI23">BH6/BG6*100</f>
        <v>20.3125</v>
      </c>
      <c r="BJ6" s="15">
        <v>65</v>
      </c>
      <c r="BK6" s="15"/>
      <c r="BL6" s="15"/>
      <c r="BM6" s="13"/>
      <c r="BN6" s="13"/>
      <c r="BO6" s="15"/>
      <c r="BP6" s="13"/>
      <c r="BQ6" s="15"/>
      <c r="BR6" s="31"/>
      <c r="BS6" s="36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641</v>
      </c>
      <c r="K7" s="15">
        <f t="shared" si="5"/>
        <v>100</v>
      </c>
      <c r="L7" s="11"/>
      <c r="M7" s="13">
        <v>295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641</v>
      </c>
      <c r="U7" s="15">
        <f t="shared" si="0"/>
        <v>100</v>
      </c>
      <c r="V7" s="11"/>
      <c r="W7" s="13">
        <v>295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21153</v>
      </c>
      <c r="AE7" s="11"/>
      <c r="AF7" s="13">
        <v>10643</v>
      </c>
      <c r="AG7" s="11"/>
      <c r="AH7" s="13">
        <v>9570</v>
      </c>
      <c r="AI7" s="13">
        <v>940</v>
      </c>
      <c r="AJ7" s="11"/>
      <c r="AK7" s="11"/>
      <c r="AL7" s="11"/>
      <c r="AM7" s="19">
        <f t="shared" si="8"/>
        <v>33</v>
      </c>
      <c r="AN7" s="13" t="e">
        <f t="shared" si="1"/>
        <v>#DIV/0!</v>
      </c>
      <c r="AO7" s="13">
        <f t="shared" si="1"/>
        <v>36.07796610169491</v>
      </c>
      <c r="AP7" s="13" t="e">
        <f t="shared" si="1"/>
        <v>#DIV/0!</v>
      </c>
      <c r="AQ7" s="13">
        <f t="shared" si="1"/>
        <v>30</v>
      </c>
      <c r="AR7" s="13">
        <f t="shared" si="1"/>
        <v>34.81481481481482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140</v>
      </c>
      <c r="BC7" s="15">
        <f t="shared" si="9"/>
        <v>16.867469879518072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160</v>
      </c>
      <c r="BI7" s="15">
        <f t="shared" si="11"/>
        <v>80</v>
      </c>
      <c r="BJ7" s="15"/>
      <c r="BK7" s="15">
        <v>160</v>
      </c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749</v>
      </c>
      <c r="K8" s="15">
        <f t="shared" si="5"/>
        <v>100</v>
      </c>
      <c r="L8" s="13"/>
      <c r="M8" s="13">
        <v>524</v>
      </c>
      <c r="N8" s="13"/>
      <c r="O8" s="13">
        <v>225</v>
      </c>
      <c r="P8" s="13"/>
      <c r="Q8" s="13"/>
      <c r="R8" s="13"/>
      <c r="S8" s="13"/>
      <c r="T8" s="13">
        <f t="shared" si="6"/>
        <v>749</v>
      </c>
      <c r="U8" s="15">
        <f t="shared" si="0"/>
        <v>100</v>
      </c>
      <c r="V8" s="13"/>
      <c r="W8" s="13">
        <v>524</v>
      </c>
      <c r="X8" s="13"/>
      <c r="Y8" s="13">
        <v>225</v>
      </c>
      <c r="Z8" s="13"/>
      <c r="AA8" s="13"/>
      <c r="AB8" s="13"/>
      <c r="AC8" s="13"/>
      <c r="AD8" s="13">
        <f t="shared" si="7"/>
        <v>30370</v>
      </c>
      <c r="AE8" s="13"/>
      <c r="AF8" s="13">
        <v>21330</v>
      </c>
      <c r="AG8" s="13"/>
      <c r="AH8" s="13">
        <v>9040</v>
      </c>
      <c r="AI8" s="13"/>
      <c r="AJ8" s="13"/>
      <c r="AK8" s="13"/>
      <c r="AL8" s="13"/>
      <c r="AM8" s="19">
        <f t="shared" si="8"/>
        <v>40.54739652870494</v>
      </c>
      <c r="AN8" s="13" t="e">
        <f t="shared" si="1"/>
        <v>#DIV/0!</v>
      </c>
      <c r="AO8" s="13">
        <f t="shared" si="1"/>
        <v>40.70610687022901</v>
      </c>
      <c r="AP8" s="13" t="e">
        <f t="shared" si="1"/>
        <v>#DIV/0!</v>
      </c>
      <c r="AQ8" s="13">
        <f t="shared" si="1"/>
        <v>40.17777777777778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65</v>
      </c>
      <c r="AX8" s="15">
        <f>AW8/AV8*100</f>
        <v>26</v>
      </c>
      <c r="AY8" s="13">
        <v>1711</v>
      </c>
      <c r="AZ8" s="19">
        <f>AY8/AW8*10</f>
        <v>263.2307692307692</v>
      </c>
      <c r="BA8" s="15">
        <v>1000</v>
      </c>
      <c r="BB8" s="13">
        <v>295</v>
      </c>
      <c r="BC8" s="15">
        <f t="shared" si="9"/>
        <v>29.5</v>
      </c>
      <c r="BD8" s="15">
        <v>250</v>
      </c>
      <c r="BE8" s="15">
        <v>280</v>
      </c>
      <c r="BF8" s="15">
        <f t="shared" si="12"/>
        <v>112.00000000000001</v>
      </c>
      <c r="BG8" s="15">
        <v>280</v>
      </c>
      <c r="BH8" s="15">
        <f t="shared" si="10"/>
        <v>280</v>
      </c>
      <c r="BI8" s="15">
        <f t="shared" si="11"/>
        <v>100</v>
      </c>
      <c r="BJ8" s="15"/>
      <c r="BK8" s="15">
        <v>280</v>
      </c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1230</v>
      </c>
      <c r="K9" s="15">
        <f t="shared" si="5"/>
        <v>100</v>
      </c>
      <c r="L9" s="13"/>
      <c r="M9" s="13">
        <v>685</v>
      </c>
      <c r="N9" s="13"/>
      <c r="O9" s="13">
        <v>500</v>
      </c>
      <c r="P9" s="13">
        <v>45</v>
      </c>
      <c r="Q9" s="13"/>
      <c r="R9" s="13"/>
      <c r="S9" s="13"/>
      <c r="T9" s="13">
        <f t="shared" si="6"/>
        <v>1230</v>
      </c>
      <c r="U9" s="15">
        <f t="shared" si="0"/>
        <v>100</v>
      </c>
      <c r="V9" s="13"/>
      <c r="W9" s="13">
        <v>685</v>
      </c>
      <c r="X9" s="13"/>
      <c r="Y9" s="13">
        <v>500</v>
      </c>
      <c r="Z9" s="13">
        <v>45</v>
      </c>
      <c r="AA9" s="13"/>
      <c r="AB9" s="13"/>
      <c r="AC9" s="13"/>
      <c r="AD9" s="13">
        <f t="shared" si="7"/>
        <v>34210</v>
      </c>
      <c r="AE9" s="13"/>
      <c r="AF9" s="13">
        <v>18943</v>
      </c>
      <c r="AG9" s="13"/>
      <c r="AH9" s="13">
        <v>14074</v>
      </c>
      <c r="AI9" s="13">
        <v>1193</v>
      </c>
      <c r="AJ9" s="13"/>
      <c r="AK9" s="13"/>
      <c r="AL9" s="13"/>
      <c r="AM9" s="19">
        <f t="shared" si="8"/>
        <v>27.8130081300813</v>
      </c>
      <c r="AN9" s="13" t="e">
        <f t="shared" si="1"/>
        <v>#DIV/0!</v>
      </c>
      <c r="AO9" s="13">
        <f t="shared" si="1"/>
        <v>27.654014598540147</v>
      </c>
      <c r="AP9" s="13" t="e">
        <f t="shared" si="1"/>
        <v>#DIV/0!</v>
      </c>
      <c r="AQ9" s="13">
        <f t="shared" si="1"/>
        <v>28.148</v>
      </c>
      <c r="AR9" s="13">
        <f t="shared" si="1"/>
        <v>26.511111111111113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720</v>
      </c>
      <c r="BC9" s="15">
        <f t="shared" si="9"/>
        <v>69.90291262135922</v>
      </c>
      <c r="BD9" s="15">
        <v>400</v>
      </c>
      <c r="BE9" s="15">
        <v>310</v>
      </c>
      <c r="BF9" s="15">
        <f t="shared" si="12"/>
        <v>77.5</v>
      </c>
      <c r="BG9" s="15">
        <v>400</v>
      </c>
      <c r="BH9" s="15">
        <f t="shared" si="10"/>
        <v>310</v>
      </c>
      <c r="BI9" s="15">
        <f t="shared" si="11"/>
        <v>77.5</v>
      </c>
      <c r="BJ9" s="15"/>
      <c r="BK9" s="15">
        <v>310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7.2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1689</v>
      </c>
      <c r="K10" s="15">
        <f t="shared" si="5"/>
        <v>100</v>
      </c>
      <c r="L10" s="13">
        <v>45</v>
      </c>
      <c r="M10" s="13">
        <v>569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1623</v>
      </c>
      <c r="U10" s="15">
        <f t="shared" si="0"/>
        <v>96.0923623445826</v>
      </c>
      <c r="V10" s="13">
        <v>45</v>
      </c>
      <c r="W10" s="13">
        <v>503</v>
      </c>
      <c r="X10" s="13">
        <v>50</v>
      </c>
      <c r="Y10" s="13">
        <v>725</v>
      </c>
      <c r="Z10" s="13">
        <v>150</v>
      </c>
      <c r="AA10" s="13">
        <v>100</v>
      </c>
      <c r="AB10" s="13"/>
      <c r="AC10" s="13">
        <v>50</v>
      </c>
      <c r="AD10" s="13">
        <f t="shared" si="7"/>
        <v>44302</v>
      </c>
      <c r="AE10" s="13">
        <v>1764</v>
      </c>
      <c r="AF10" s="13">
        <v>12660</v>
      </c>
      <c r="AG10" s="13">
        <v>483</v>
      </c>
      <c r="AH10" s="13">
        <v>21025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27.296364756623536</v>
      </c>
      <c r="AN10" s="13">
        <f t="shared" si="1"/>
        <v>39.2</v>
      </c>
      <c r="AO10" s="13">
        <f t="shared" si="1"/>
        <v>25.168986083499007</v>
      </c>
      <c r="AP10" s="13">
        <f t="shared" si="1"/>
        <v>9.66</v>
      </c>
      <c r="AQ10" s="13">
        <f t="shared" si="1"/>
        <v>29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520</v>
      </c>
      <c r="BC10" s="15">
        <f t="shared" si="9"/>
        <v>30.58823529411765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560</v>
      </c>
      <c r="BI10" s="15">
        <f t="shared" si="11"/>
        <v>93.33333333333333</v>
      </c>
      <c r="BJ10" s="15">
        <v>200</v>
      </c>
      <c r="BK10" s="15">
        <v>360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530</v>
      </c>
      <c r="BC12" s="15">
        <f t="shared" si="9"/>
        <v>66.25</v>
      </c>
      <c r="BD12" s="15">
        <v>200</v>
      </c>
      <c r="BE12" s="15">
        <v>200</v>
      </c>
      <c r="BF12" s="15">
        <f t="shared" si="12"/>
        <v>100</v>
      </c>
      <c r="BG12" s="15">
        <v>200</v>
      </c>
      <c r="BH12" s="15">
        <f t="shared" si="10"/>
        <v>200</v>
      </c>
      <c r="BI12" s="15">
        <f t="shared" si="11"/>
        <v>100</v>
      </c>
      <c r="BJ12" s="15"/>
      <c r="BK12" s="15">
        <v>200</v>
      </c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650</v>
      </c>
      <c r="K13" s="15">
        <f t="shared" si="5"/>
        <v>100</v>
      </c>
      <c r="L13" s="13"/>
      <c r="M13" s="13">
        <v>300</v>
      </c>
      <c r="N13" s="13"/>
      <c r="O13" s="13">
        <v>300</v>
      </c>
      <c r="P13" s="13">
        <v>25</v>
      </c>
      <c r="Q13" s="13"/>
      <c r="R13" s="13"/>
      <c r="S13" s="13">
        <v>25</v>
      </c>
      <c r="T13" s="13">
        <f t="shared" si="6"/>
        <v>650</v>
      </c>
      <c r="U13" s="15">
        <f t="shared" si="0"/>
        <v>100</v>
      </c>
      <c r="V13" s="13"/>
      <c r="W13" s="13">
        <v>300</v>
      </c>
      <c r="X13" s="13"/>
      <c r="Y13" s="13">
        <v>300</v>
      </c>
      <c r="Z13" s="13">
        <v>25</v>
      </c>
      <c r="AA13" s="13"/>
      <c r="AB13" s="13"/>
      <c r="AC13" s="13">
        <v>25</v>
      </c>
      <c r="AD13" s="13">
        <f t="shared" si="7"/>
        <v>19125</v>
      </c>
      <c r="AE13" s="13"/>
      <c r="AF13" s="13">
        <v>8725</v>
      </c>
      <c r="AG13" s="13"/>
      <c r="AH13" s="13">
        <v>9150</v>
      </c>
      <c r="AI13" s="13">
        <v>875</v>
      </c>
      <c r="AJ13" s="13"/>
      <c r="AK13" s="13"/>
      <c r="AL13" s="13">
        <v>375</v>
      </c>
      <c r="AM13" s="19">
        <f t="shared" si="8"/>
        <v>29.423076923076923</v>
      </c>
      <c r="AN13" s="13" t="e">
        <f t="shared" si="1"/>
        <v>#DIV/0!</v>
      </c>
      <c r="AO13" s="13">
        <f t="shared" si="1"/>
        <v>29.083333333333332</v>
      </c>
      <c r="AP13" s="13" t="e">
        <f t="shared" si="1"/>
        <v>#DIV/0!</v>
      </c>
      <c r="AQ13" s="13">
        <f t="shared" si="1"/>
        <v>30.5</v>
      </c>
      <c r="AR13" s="13">
        <f t="shared" si="1"/>
        <v>35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235</v>
      </c>
      <c r="BC13" s="15">
        <f t="shared" si="9"/>
        <v>33.57142857142857</v>
      </c>
      <c r="BD13" s="15">
        <v>200</v>
      </c>
      <c r="BE13" s="15">
        <v>150</v>
      </c>
      <c r="BF13" s="15">
        <f t="shared" si="12"/>
        <v>75</v>
      </c>
      <c r="BG13" s="15">
        <v>200</v>
      </c>
      <c r="BH13" s="15">
        <f t="shared" si="10"/>
        <v>70</v>
      </c>
      <c r="BI13" s="15">
        <f t="shared" si="11"/>
        <v>35</v>
      </c>
      <c r="BJ13" s="15"/>
      <c r="BK13" s="15">
        <v>70</v>
      </c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779</v>
      </c>
      <c r="K14" s="15">
        <f t="shared" si="5"/>
        <v>100</v>
      </c>
      <c r="L14" s="13"/>
      <c r="M14" s="13">
        <v>409</v>
      </c>
      <c r="N14" s="13"/>
      <c r="O14" s="13">
        <v>370</v>
      </c>
      <c r="P14" s="13"/>
      <c r="Q14" s="13"/>
      <c r="R14" s="13"/>
      <c r="S14" s="13"/>
      <c r="T14" s="13">
        <f t="shared" si="6"/>
        <v>779</v>
      </c>
      <c r="U14" s="15">
        <f t="shared" si="0"/>
        <v>100</v>
      </c>
      <c r="V14" s="13"/>
      <c r="W14" s="13">
        <v>409</v>
      </c>
      <c r="X14" s="13"/>
      <c r="Y14" s="13">
        <v>370</v>
      </c>
      <c r="Z14" s="13"/>
      <c r="AA14" s="13"/>
      <c r="AB14" s="13"/>
      <c r="AC14" s="13"/>
      <c r="AD14" s="13">
        <f t="shared" si="7"/>
        <v>21949</v>
      </c>
      <c r="AE14" s="13"/>
      <c r="AF14" s="13">
        <v>11697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28.17586649550706</v>
      </c>
      <c r="AN14" s="13" t="e">
        <f t="shared" si="1"/>
        <v>#DIV/0!</v>
      </c>
      <c r="AO14" s="13">
        <f t="shared" si="1"/>
        <v>28.599022004889974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225</v>
      </c>
      <c r="BC14" s="15">
        <f t="shared" si="9"/>
        <v>29.22077922077922</v>
      </c>
      <c r="BD14" s="15">
        <v>215</v>
      </c>
      <c r="BE14" s="15">
        <v>215</v>
      </c>
      <c r="BF14" s="15">
        <f t="shared" si="12"/>
        <v>100</v>
      </c>
      <c r="BG14" s="15">
        <v>200</v>
      </c>
      <c r="BH14" s="15">
        <f t="shared" si="10"/>
        <v>25</v>
      </c>
      <c r="BI14" s="15">
        <f t="shared" si="11"/>
        <v>12.5</v>
      </c>
      <c r="BJ14" s="15"/>
      <c r="BK14" s="15">
        <v>25</v>
      </c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839</v>
      </c>
      <c r="K15" s="15">
        <f t="shared" si="5"/>
        <v>100</v>
      </c>
      <c r="L15" s="13"/>
      <c r="M15" s="13">
        <v>522</v>
      </c>
      <c r="N15" s="13"/>
      <c r="O15" s="13">
        <v>317</v>
      </c>
      <c r="P15" s="13"/>
      <c r="Q15" s="13"/>
      <c r="R15" s="13"/>
      <c r="S15" s="13"/>
      <c r="T15" s="13">
        <f t="shared" si="6"/>
        <v>839</v>
      </c>
      <c r="U15" s="15">
        <f t="shared" si="0"/>
        <v>100</v>
      </c>
      <c r="V15" s="13"/>
      <c r="W15" s="13">
        <v>522</v>
      </c>
      <c r="X15" s="13"/>
      <c r="Y15" s="13">
        <v>317</v>
      </c>
      <c r="Z15" s="13"/>
      <c r="AA15" s="13"/>
      <c r="AB15" s="13"/>
      <c r="AC15" s="13"/>
      <c r="AD15" s="13">
        <f t="shared" si="7"/>
        <v>25215</v>
      </c>
      <c r="AE15" s="13"/>
      <c r="AF15" s="13">
        <v>14665</v>
      </c>
      <c r="AG15" s="13"/>
      <c r="AH15" s="13">
        <v>10550</v>
      </c>
      <c r="AI15" s="13"/>
      <c r="AJ15" s="13"/>
      <c r="AK15" s="13"/>
      <c r="AL15" s="13"/>
      <c r="AM15" s="19">
        <f t="shared" si="8"/>
        <v>30.053635280095353</v>
      </c>
      <c r="AN15" s="13" t="e">
        <f t="shared" si="1"/>
        <v>#DIV/0!</v>
      </c>
      <c r="AO15" s="13">
        <f t="shared" si="1"/>
        <v>28.093869731800766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450</v>
      </c>
      <c r="BC15" s="15">
        <f t="shared" si="9"/>
        <v>65.21739130434783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625</v>
      </c>
      <c r="K16" s="15">
        <f t="shared" si="5"/>
        <v>100</v>
      </c>
      <c r="L16" s="13"/>
      <c r="M16" s="13">
        <v>255</v>
      </c>
      <c r="N16" s="13"/>
      <c r="O16" s="13">
        <v>270</v>
      </c>
      <c r="P16" s="13">
        <v>30</v>
      </c>
      <c r="Q16" s="13">
        <v>60</v>
      </c>
      <c r="R16" s="13"/>
      <c r="S16" s="13">
        <v>10</v>
      </c>
      <c r="T16" s="13">
        <f t="shared" si="6"/>
        <v>625</v>
      </c>
      <c r="U16" s="15">
        <f t="shared" si="0"/>
        <v>100</v>
      </c>
      <c r="V16" s="13"/>
      <c r="W16" s="13">
        <v>255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26427</v>
      </c>
      <c r="AE16" s="13"/>
      <c r="AF16" s="13">
        <v>11514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42.2832</v>
      </c>
      <c r="AN16" s="13" t="e">
        <f t="shared" si="1"/>
        <v>#DIV/0!</v>
      </c>
      <c r="AO16" s="13">
        <f t="shared" si="1"/>
        <v>45.15294117647059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30</v>
      </c>
      <c r="BI16" s="15">
        <f t="shared" si="11"/>
        <v>15</v>
      </c>
      <c r="BJ16" s="15"/>
      <c r="BK16" s="15">
        <v>30</v>
      </c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1355</v>
      </c>
      <c r="K18" s="15">
        <f t="shared" si="5"/>
        <v>100</v>
      </c>
      <c r="L18" s="13"/>
      <c r="M18" s="13">
        <v>560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1355</v>
      </c>
      <c r="U18" s="15">
        <f t="shared" si="0"/>
        <v>100</v>
      </c>
      <c r="V18" s="13"/>
      <c r="W18" s="13">
        <v>560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49382</v>
      </c>
      <c r="AE18" s="13"/>
      <c r="AF18" s="13">
        <v>19422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36.44428044280443</v>
      </c>
      <c r="AN18" s="13" t="e">
        <f t="shared" si="1"/>
        <v>#DIV/0!</v>
      </c>
      <c r="AO18" s="13">
        <f t="shared" si="1"/>
        <v>34.68214285714286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750</v>
      </c>
      <c r="BC18" s="15">
        <f t="shared" si="9"/>
        <v>50.67567567567568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350</v>
      </c>
      <c r="BI18" s="15">
        <f t="shared" si="11"/>
        <v>58.333333333333336</v>
      </c>
      <c r="BJ18" s="15"/>
      <c r="BK18" s="15">
        <v>350</v>
      </c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910</v>
      </c>
      <c r="K19" s="15">
        <f t="shared" si="5"/>
        <v>98.91304347826086</v>
      </c>
      <c r="L19" s="13">
        <v>60</v>
      </c>
      <c r="M19" s="13">
        <v>290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910</v>
      </c>
      <c r="U19" s="15">
        <f t="shared" si="0"/>
        <v>100</v>
      </c>
      <c r="V19" s="13">
        <v>60</v>
      </c>
      <c r="W19" s="13">
        <v>290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29960</v>
      </c>
      <c r="AE19" s="13">
        <v>3000</v>
      </c>
      <c r="AF19" s="13">
        <v>8180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32.92307692307692</v>
      </c>
      <c r="AN19" s="13">
        <f t="shared" si="1"/>
        <v>50</v>
      </c>
      <c r="AO19" s="13">
        <f t="shared" si="1"/>
        <v>28.20689655172414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350</v>
      </c>
      <c r="BC19" s="15">
        <f t="shared" si="9"/>
        <v>39.77272727272727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280</v>
      </c>
      <c r="BI19" s="15">
        <f t="shared" si="11"/>
        <v>93.33333333333333</v>
      </c>
      <c r="BJ19" s="15">
        <v>200</v>
      </c>
      <c r="BK19" s="15">
        <v>80</v>
      </c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791</v>
      </c>
      <c r="K20" s="15">
        <f t="shared" si="5"/>
        <v>100</v>
      </c>
      <c r="L20" s="11"/>
      <c r="M20" s="13">
        <v>495</v>
      </c>
      <c r="N20" s="13"/>
      <c r="O20" s="13">
        <v>296</v>
      </c>
      <c r="P20" s="13"/>
      <c r="Q20" s="13"/>
      <c r="R20" s="13"/>
      <c r="S20" s="13"/>
      <c r="T20" s="13">
        <f>V20+W20+X20+Y20+Z20+AA20+AB20+AC20</f>
        <v>791</v>
      </c>
      <c r="U20" s="15">
        <f t="shared" si="0"/>
        <v>100</v>
      </c>
      <c r="V20" s="13"/>
      <c r="W20" s="13">
        <v>495</v>
      </c>
      <c r="X20" s="13"/>
      <c r="Y20" s="13">
        <v>296</v>
      </c>
      <c r="Z20" s="13"/>
      <c r="AA20" s="13"/>
      <c r="AB20" s="13"/>
      <c r="AC20" s="13"/>
      <c r="AD20" s="13">
        <f t="shared" si="7"/>
        <v>34063</v>
      </c>
      <c r="AE20" s="13"/>
      <c r="AF20" s="13">
        <v>21800</v>
      </c>
      <c r="AG20" s="13"/>
      <c r="AH20" s="13">
        <v>12263</v>
      </c>
      <c r="AI20" s="11"/>
      <c r="AJ20" s="11"/>
      <c r="AK20" s="11"/>
      <c r="AL20" s="11"/>
      <c r="AM20" s="19">
        <f t="shared" si="8"/>
        <v>43.06321112515803</v>
      </c>
      <c r="AN20" s="13" t="e">
        <f t="shared" si="1"/>
        <v>#DIV/0!</v>
      </c>
      <c r="AO20" s="13">
        <f t="shared" si="1"/>
        <v>44.04040404040404</v>
      </c>
      <c r="AP20" s="13" t="e">
        <f t="shared" si="1"/>
        <v>#DIV/0!</v>
      </c>
      <c r="AQ20" s="13">
        <f t="shared" si="1"/>
        <v>41.429054054054056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422</v>
      </c>
      <c r="BI20" s="15">
        <f t="shared" si="11"/>
        <v>114.05405405405405</v>
      </c>
      <c r="BJ20" s="15"/>
      <c r="BK20" s="15">
        <v>422</v>
      </c>
      <c r="BL20" s="15"/>
      <c r="BM20" s="13"/>
      <c r="BN20" s="13"/>
      <c r="BO20" s="15"/>
      <c r="BP20" s="13"/>
      <c r="BQ20" s="15"/>
      <c r="BR20" s="31"/>
      <c r="BS20" s="35"/>
    </row>
    <row r="21" spans="1:72" s="10" customFormat="1" ht="49.5" customHeight="1" outlineLevel="1">
      <c r="A21" s="12"/>
      <c r="B21" s="12" t="s">
        <v>14</v>
      </c>
      <c r="C21" s="11">
        <v>8350</v>
      </c>
      <c r="D21" s="11">
        <f>SUM(D5:D20)</f>
        <v>3862</v>
      </c>
      <c r="E21" s="16">
        <f t="shared" si="2"/>
        <v>46.25149700598802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14293</v>
      </c>
      <c r="K21" s="16">
        <f t="shared" si="5"/>
        <v>95.2612636630232</v>
      </c>
      <c r="L21" s="11">
        <f aca="true" t="shared" si="13" ref="L21:AL21">SUM(L5:L20)</f>
        <v>105</v>
      </c>
      <c r="M21" s="11">
        <f t="shared" si="13"/>
        <v>6362</v>
      </c>
      <c r="N21" s="11">
        <f t="shared" si="13"/>
        <v>150</v>
      </c>
      <c r="O21" s="11">
        <f t="shared" si="13"/>
        <v>6076</v>
      </c>
      <c r="P21" s="11">
        <f t="shared" si="13"/>
        <v>570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14200</v>
      </c>
      <c r="U21" s="16">
        <f t="shared" si="0"/>
        <v>99.34933184076121</v>
      </c>
      <c r="V21" s="11">
        <f t="shared" si="13"/>
        <v>105</v>
      </c>
      <c r="W21" s="11">
        <f t="shared" si="13"/>
        <v>6269</v>
      </c>
      <c r="X21" s="11">
        <f t="shared" si="13"/>
        <v>150</v>
      </c>
      <c r="Y21" s="11">
        <f t="shared" si="13"/>
        <v>6076</v>
      </c>
      <c r="Z21" s="11">
        <f t="shared" si="13"/>
        <v>570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473023.3</v>
      </c>
      <c r="AE21" s="11">
        <f t="shared" si="13"/>
        <v>4764</v>
      </c>
      <c r="AF21" s="11">
        <f t="shared" si="13"/>
        <v>205146.3</v>
      </c>
      <c r="AG21" s="11">
        <f t="shared" si="13"/>
        <v>3333</v>
      </c>
      <c r="AH21" s="11">
        <f t="shared" si="13"/>
        <v>213991.2</v>
      </c>
      <c r="AI21" s="11">
        <f t="shared" si="13"/>
        <v>18842.8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39">
        <f t="shared" si="8"/>
        <v>33.3115</v>
      </c>
      <c r="AN21" s="11">
        <f aca="true" t="shared" si="14" ref="AN21:AU23">AE21/V21</f>
        <v>45.371428571428574</v>
      </c>
      <c r="AO21" s="11">
        <f t="shared" si="14"/>
        <v>32.72392726112617</v>
      </c>
      <c r="AP21" s="11">
        <f t="shared" si="14"/>
        <v>22.22</v>
      </c>
      <c r="AQ21" s="11">
        <f t="shared" si="14"/>
        <v>35.219091507570774</v>
      </c>
      <c r="AR21" s="11">
        <f t="shared" si="14"/>
        <v>33.05754385964912</v>
      </c>
      <c r="AS21" s="11">
        <f t="shared" si="14"/>
        <v>26.25891181988743</v>
      </c>
      <c r="AT21" s="11">
        <f t="shared" si="14"/>
        <v>25.204678362573098</v>
      </c>
      <c r="AU21" s="11">
        <f t="shared" si="14"/>
        <v>27.93548387096774</v>
      </c>
      <c r="AV21" s="11">
        <f>SUM(AV5:AV20)</f>
        <v>250</v>
      </c>
      <c r="AW21" s="11">
        <f>SUM(AW5:AW20)</f>
        <v>65</v>
      </c>
      <c r="AX21" s="16">
        <f>AW21/AV21*100</f>
        <v>26</v>
      </c>
      <c r="AY21" s="11">
        <f>SUM(AY5:AY20)</f>
        <v>1711</v>
      </c>
      <c r="AZ21" s="39">
        <f>AY21/AW21*10</f>
        <v>263.2307692307692</v>
      </c>
      <c r="BA21" s="16">
        <f>SUM(BA5:BA20)</f>
        <v>17392</v>
      </c>
      <c r="BB21" s="11">
        <f>SUM(BB5:BB20)</f>
        <v>5623</v>
      </c>
      <c r="BC21" s="16">
        <f t="shared" si="9"/>
        <v>32.33095676172953</v>
      </c>
      <c r="BD21" s="16">
        <v>5460</v>
      </c>
      <c r="BE21" s="16">
        <f>SUM(BE5:BE20)</f>
        <v>4840</v>
      </c>
      <c r="BF21" s="16">
        <f>BE21/BD21*100</f>
        <v>88.64468864468864</v>
      </c>
      <c r="BG21" s="16">
        <f>SUM(BG5:BG20)</f>
        <v>5490</v>
      </c>
      <c r="BH21" s="16">
        <f>BJ21+BK21+BL21</f>
        <v>3410</v>
      </c>
      <c r="BI21" s="16">
        <f t="shared" si="11"/>
        <v>62.11293260473588</v>
      </c>
      <c r="BJ21" s="16">
        <f>SUM(BJ5:BJ20)</f>
        <v>565</v>
      </c>
      <c r="BK21" s="16">
        <f>SUM(BK5:BK20)</f>
        <v>2287</v>
      </c>
      <c r="BL21" s="16">
        <f>SUM(BL5:BL20)</f>
        <v>558</v>
      </c>
      <c r="BM21" s="11">
        <f>SUM(BM5:BM20)</f>
        <v>320</v>
      </c>
      <c r="BN21" s="11">
        <f>SUM(BN5:BN20)</f>
        <v>240</v>
      </c>
      <c r="BO21" s="16">
        <f>BN21/BM21*100</f>
        <v>75</v>
      </c>
      <c r="BP21" s="11">
        <f>SUM(BP5:BP20)</f>
        <v>240</v>
      </c>
      <c r="BQ21" s="16">
        <f>BP21/BN21*100</f>
        <v>100</v>
      </c>
      <c r="BR21" s="32">
        <f>SUM(BR5:BR20)</f>
        <v>1673</v>
      </c>
      <c r="BS21" s="40">
        <f>BR21/BP21</f>
        <v>6.970833333333333</v>
      </c>
      <c r="BT21" s="41"/>
    </row>
    <row r="22" spans="1:71" s="9" customFormat="1" ht="49.5" customHeight="1" outlineLevel="1">
      <c r="A22" s="14"/>
      <c r="B22" s="42" t="s">
        <v>16</v>
      </c>
      <c r="C22" s="15">
        <v>2212</v>
      </c>
      <c r="D22" s="13">
        <v>3431</v>
      </c>
      <c r="E22" s="15">
        <f t="shared" si="2"/>
        <v>155.10849909584087</v>
      </c>
      <c r="F22" s="13">
        <v>2000</v>
      </c>
      <c r="G22" s="13">
        <v>4600</v>
      </c>
      <c r="H22" s="15">
        <f t="shared" si="3"/>
        <v>229.99999999999997</v>
      </c>
      <c r="I22" s="13">
        <v>7210</v>
      </c>
      <c r="J22" s="13">
        <f>L22+M22+N22+O22+P22+Q22+R22+S22</f>
        <v>6614</v>
      </c>
      <c r="K22" s="15">
        <f t="shared" si="5"/>
        <v>91.73370319001387</v>
      </c>
      <c r="L22" s="13"/>
      <c r="M22" s="13">
        <v>3550</v>
      </c>
      <c r="N22" s="13">
        <v>37</v>
      </c>
      <c r="O22" s="13">
        <v>2306</v>
      </c>
      <c r="P22" s="13">
        <v>611</v>
      </c>
      <c r="Q22" s="13">
        <v>80</v>
      </c>
      <c r="R22" s="13"/>
      <c r="S22" s="13">
        <v>30</v>
      </c>
      <c r="T22" s="13">
        <f>V22+W22+X22+Y22+Z22+AA22+AB22+AC22</f>
        <v>6614</v>
      </c>
      <c r="U22" s="15">
        <f t="shared" si="0"/>
        <v>100</v>
      </c>
      <c r="V22" s="13"/>
      <c r="W22" s="13">
        <v>3550</v>
      </c>
      <c r="X22" s="13">
        <v>37</v>
      </c>
      <c r="Y22" s="13">
        <v>2306</v>
      </c>
      <c r="Z22" s="13">
        <v>611</v>
      </c>
      <c r="AA22" s="13">
        <v>80</v>
      </c>
      <c r="AB22" s="13"/>
      <c r="AC22" s="13">
        <v>30</v>
      </c>
      <c r="AD22" s="13">
        <f>AE22+AF22+AG22+AH22+AI22+AJ22+AK22+AL22</f>
        <v>183821</v>
      </c>
      <c r="AE22" s="13"/>
      <c r="AF22" s="13">
        <v>99135</v>
      </c>
      <c r="AG22" s="13">
        <v>380</v>
      </c>
      <c r="AH22" s="13">
        <v>64713</v>
      </c>
      <c r="AI22" s="13">
        <v>17208</v>
      </c>
      <c r="AJ22" s="13">
        <v>1785</v>
      </c>
      <c r="AK22" s="13"/>
      <c r="AL22" s="13">
        <v>600</v>
      </c>
      <c r="AM22" s="19">
        <f t="shared" si="8"/>
        <v>27.792712428182643</v>
      </c>
      <c r="AN22" s="13" t="e">
        <f t="shared" si="14"/>
        <v>#DIV/0!</v>
      </c>
      <c r="AO22" s="13">
        <f t="shared" si="14"/>
        <v>27.925352112676055</v>
      </c>
      <c r="AP22" s="13">
        <f t="shared" si="14"/>
        <v>10.27027027027027</v>
      </c>
      <c r="AQ22" s="13">
        <f t="shared" si="14"/>
        <v>28.062879444926278</v>
      </c>
      <c r="AR22" s="13">
        <f t="shared" si="14"/>
        <v>28.16366612111293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1080</v>
      </c>
      <c r="BC22" s="15">
        <f t="shared" si="9"/>
        <v>17.63265306122449</v>
      </c>
      <c r="BD22" s="15">
        <v>1560</v>
      </c>
      <c r="BE22" s="15">
        <v>1004</v>
      </c>
      <c r="BF22" s="15">
        <f>BE22/BD22*100</f>
        <v>64.35897435897436</v>
      </c>
      <c r="BG22" s="15">
        <v>1560</v>
      </c>
      <c r="BH22" s="15">
        <f>BJ22+BK22+BL22</f>
        <v>743</v>
      </c>
      <c r="BI22" s="15">
        <f t="shared" si="11"/>
        <v>47.628205128205124</v>
      </c>
      <c r="BJ22" s="15">
        <v>210</v>
      </c>
      <c r="BK22" s="15">
        <v>533</v>
      </c>
      <c r="BL22" s="15"/>
      <c r="BM22" s="13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7293</v>
      </c>
      <c r="E23" s="16">
        <f t="shared" si="2"/>
        <v>69.04942245786782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20907</v>
      </c>
      <c r="K23" s="16">
        <f t="shared" si="5"/>
        <v>94.11632303952462</v>
      </c>
      <c r="L23" s="11">
        <f aca="true" t="shared" si="15" ref="L23:AL23">SUM(L21:L22)</f>
        <v>105</v>
      </c>
      <c r="M23" s="11">
        <f t="shared" si="15"/>
        <v>9912</v>
      </c>
      <c r="N23" s="11">
        <f t="shared" si="15"/>
        <v>187</v>
      </c>
      <c r="O23" s="11">
        <f t="shared" si="15"/>
        <v>8382</v>
      </c>
      <c r="P23" s="11">
        <f t="shared" si="15"/>
        <v>1181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20814</v>
      </c>
      <c r="U23" s="16">
        <f t="shared" si="0"/>
        <v>99.5551729085952</v>
      </c>
      <c r="V23" s="11">
        <f t="shared" si="15"/>
        <v>105</v>
      </c>
      <c r="W23" s="11">
        <f t="shared" si="15"/>
        <v>9819</v>
      </c>
      <c r="X23" s="11">
        <f t="shared" si="15"/>
        <v>187</v>
      </c>
      <c r="Y23" s="11">
        <f t="shared" si="15"/>
        <v>8382</v>
      </c>
      <c r="Z23" s="11">
        <f t="shared" si="15"/>
        <v>1181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656844.3</v>
      </c>
      <c r="AE23" s="11">
        <f t="shared" si="15"/>
        <v>4764</v>
      </c>
      <c r="AF23" s="11">
        <f t="shared" si="15"/>
        <v>304281.3</v>
      </c>
      <c r="AG23" s="11">
        <f t="shared" si="15"/>
        <v>3713</v>
      </c>
      <c r="AH23" s="11">
        <f t="shared" si="15"/>
        <v>278704.2</v>
      </c>
      <c r="AI23" s="11">
        <f t="shared" si="15"/>
        <v>36050.8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39">
        <f t="shared" si="8"/>
        <v>31.557812049582015</v>
      </c>
      <c r="AN23" s="11">
        <f t="shared" si="14"/>
        <v>45.371428571428574</v>
      </c>
      <c r="AO23" s="11">
        <f t="shared" si="14"/>
        <v>30.989031469599755</v>
      </c>
      <c r="AP23" s="11">
        <f t="shared" si="14"/>
        <v>19.855614973262032</v>
      </c>
      <c r="AQ23" s="11">
        <f t="shared" si="14"/>
        <v>33.250322118826055</v>
      </c>
      <c r="AR23" s="11">
        <f t="shared" si="14"/>
        <v>30.525656223539375</v>
      </c>
      <c r="AS23" s="11">
        <f t="shared" si="14"/>
        <v>25.74388254486134</v>
      </c>
      <c r="AT23" s="11">
        <f t="shared" si="14"/>
        <v>25.204678362573098</v>
      </c>
      <c r="AU23" s="11">
        <f t="shared" si="14"/>
        <v>26.64864864864865</v>
      </c>
      <c r="AV23" s="11">
        <f>SUM(AV21:AV22)</f>
        <v>524</v>
      </c>
      <c r="AW23" s="11">
        <f>SUM(AW21:AW22)</f>
        <v>92</v>
      </c>
      <c r="AX23" s="16">
        <f>AW23/AV23*100</f>
        <v>17.557251908396946</v>
      </c>
      <c r="AY23" s="11">
        <f>SUM(AY21:AY22)</f>
        <v>2271</v>
      </c>
      <c r="AZ23" s="39">
        <f>AY23/AW23*10</f>
        <v>246.84782608695653</v>
      </c>
      <c r="BA23" s="16">
        <f>SUM(BA21:BA22)</f>
        <v>23517</v>
      </c>
      <c r="BB23" s="11">
        <f>SUM(BB21:BB22)</f>
        <v>6703</v>
      </c>
      <c r="BC23" s="16">
        <f t="shared" si="9"/>
        <v>28.50278521920313</v>
      </c>
      <c r="BD23" s="11">
        <f>SUM(BD21:BD22)</f>
        <v>7020</v>
      </c>
      <c r="BE23" s="11">
        <f>SUM(BE21:BE22)</f>
        <v>5844</v>
      </c>
      <c r="BF23" s="16">
        <f>BE23/BD23*100</f>
        <v>83.24786324786325</v>
      </c>
      <c r="BG23" s="11">
        <f>SUM(BG21:BG22)</f>
        <v>7050</v>
      </c>
      <c r="BH23" s="16">
        <f>BJ23+BK23+BL23</f>
        <v>4153</v>
      </c>
      <c r="BI23" s="16">
        <f t="shared" si="11"/>
        <v>58.90780141843972</v>
      </c>
      <c r="BJ23" s="16">
        <f>SUM(BJ21:BJ22)</f>
        <v>775</v>
      </c>
      <c r="BK23" s="16">
        <f>SUM(BK21:BK22)</f>
        <v>2820</v>
      </c>
      <c r="BL23" s="16">
        <f>SUM(BL21:BL22)</f>
        <v>558</v>
      </c>
      <c r="BM23" s="11">
        <f>SUM(BM21:BM22)</f>
        <v>344</v>
      </c>
      <c r="BN23" s="11">
        <f>SUM(BN21:BN22)</f>
        <v>240</v>
      </c>
      <c r="BO23" s="16">
        <f>BN23/BM23*100</f>
        <v>69.76744186046511</v>
      </c>
      <c r="BP23" s="11">
        <f>SUM(BP21:BP22)</f>
        <v>240</v>
      </c>
      <c r="BQ23" s="16">
        <f>BP23/BN23*100</f>
        <v>100</v>
      </c>
      <c r="BR23" s="32">
        <f>SUM(BR21:BR22)</f>
        <v>1673</v>
      </c>
      <c r="BS23" s="40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M3:AM4"/>
    <mergeCell ref="AN3:AU3"/>
    <mergeCell ref="AV2:AZ2"/>
    <mergeCell ref="BD2:BF3"/>
    <mergeCell ref="AV3:AV4"/>
    <mergeCell ref="AW3:AW4"/>
    <mergeCell ref="AX3:AX4"/>
    <mergeCell ref="BG3:BG4"/>
    <mergeCell ref="BH3:BH4"/>
    <mergeCell ref="BI3:BI4"/>
    <mergeCell ref="BA2:BC3"/>
    <mergeCell ref="BG2:BL2"/>
    <mergeCell ref="BJ3:B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2019-09-04T06:26:36Z</cp:lastPrinted>
  <dcterms:created xsi:type="dcterms:W3CDTF">2001-05-07T11:51:26Z</dcterms:created>
  <dcterms:modified xsi:type="dcterms:W3CDTF">2019-09-04T06:27:01Z</dcterms:modified>
  <cp:category/>
  <cp:version/>
  <cp:contentType/>
  <cp:contentStatus/>
</cp:coreProperties>
</file>