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'Свод'!$A$1:$BX$23</definedName>
  </definedNames>
  <calcPr fullCalcOnLoad="1"/>
</workbook>
</file>

<file path=xl/sharedStrings.xml><?xml version="1.0" encoding="utf-8"?>
<sst xmlns="http://schemas.openxmlformats.org/spreadsheetml/2006/main" count="109" uniqueCount="58">
  <si>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</si>
  <si>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</si>
  <si>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</si>
  <si>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</si>
  <si>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</si>
  <si>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</si>
  <si>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</si>
  <si>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</si>
  <si>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</si>
  <si>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</si>
  <si>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</si>
  <si>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</si>
  <si>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</si>
  <si>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</si>
  <si>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</si>
  <si>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</si>
  <si>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</si>
  <si>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</si>
  <si>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</si>
  <si>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</si>
  <si>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</si>
  <si>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</si>
  <si>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</si>
  <si>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</si>
  <si>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</si>
  <si>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</si>
  <si>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</si>
  <si>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</si>
  <si>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</si>
  <si>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</si>
  <si>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</si>
  <si>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</si>
  <si>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</si>
  <si>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</si>
  <si>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</si>
  <si>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</si>
  <si>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</si>
  <si>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</si>
  <si>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</si>
  <si>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</si>
  <si>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</si>
  <si>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</si>
  <si>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</si>
  <si>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</si>
  <si>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</si>
  <si>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</si>
  <si>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</si>
  <si>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</si>
  <si>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</si>
  <si>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Вспахано зяби, га</t>
  </si>
  <si>
    <t>Обмолочено горчицы к скошенному (га)</t>
  </si>
  <si>
    <t>Намолочено горчицы  (центнер)</t>
  </si>
  <si>
    <t>Посев озимых, га</t>
  </si>
  <si>
    <t xml:space="preserve">в т.ч. </t>
  </si>
  <si>
    <t xml:space="preserve"> рожь</t>
  </si>
  <si>
    <t xml:space="preserve">пшеница </t>
  </si>
  <si>
    <t>Скошено горчицы (га)</t>
  </si>
  <si>
    <t>Информация о ходе проведения  полевых работ в сельхозпредприятиях и К(Ф)Х Яльчикского района на 02.09.2019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</si>
</sst>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172" fontId="6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172" fontId="7" fillId="32" borderId="11" xfId="0" applyNumberFormat="1" applyFont="1" applyFill="1" applyBorder="1" applyAlignment="1">
      <alignment horizontal="center" vertical="center"/>
    </xf>
    <xf numFmtId="172" fontId="10" fillId="32" borderId="11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30"/>
  <sheetViews>
    <sheetView tabSelected="1" view="pageBreakPreview" zoomScale="40" zoomScaleNormal="60" zoomScaleSheetLayoutView="40" workbookViewId="0" topLeftCell="A1">
      <pane xSplit="2" ySplit="4" topLeftCell="A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R18" sqref="AR18"/>
    </sheetView>
  </sheetViews>
  <sheetFormatPr defaultColWidth="9.00390625" defaultRowHeight="12.75" outlineLevelRow="1"/>
  <cols>
    <col min="1" max="1" width="11.7539062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5.625" style="1" customWidth="1"/>
    <col min="32" max="32" width="19.75390625" style="1" customWidth="1"/>
    <col min="33" max="33" width="18.125" style="1" customWidth="1"/>
    <col min="34" max="34" width="21.00390625" style="1" customWidth="1"/>
    <col min="35" max="35" width="14.75390625" style="1" customWidth="1"/>
    <col min="36" max="36" width="16.75390625" style="1" customWidth="1"/>
    <col min="37" max="37" width="16.00390625" style="1" customWidth="1"/>
    <col min="38" max="38" width="17.37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19.25390625" style="1" customWidth="1"/>
    <col min="52" max="52" width="18.375" style="1" customWidth="1"/>
    <col min="53" max="53" width="19.875" style="1" customWidth="1"/>
    <col min="54" max="54" width="17.00390625" style="1" customWidth="1"/>
    <col min="55" max="55" width="14.25390625" style="1" customWidth="1"/>
    <col min="56" max="56" width="17.00390625" style="1" customWidth="1"/>
    <col min="57" max="57" width="13.125" style="1" customWidth="1"/>
    <col min="58" max="64" width="14.125" style="1" customWidth="1"/>
    <col min="65" max="65" width="13.125" style="1" customWidth="1"/>
    <col min="66" max="66" width="13.875" style="1" customWidth="1"/>
    <col min="67" max="67" width="15.625" style="1" customWidth="1"/>
    <col min="68" max="68" width="16.75390625" style="1" customWidth="1"/>
    <col min="69" max="69" width="19.625" style="1" customWidth="1"/>
    <col min="70" max="70" width="26.25390625" style="1" customWidth="1"/>
    <col min="71" max="71" width="19.125" style="1" customWidth="1"/>
    <col min="72" max="16384" width="9.125" style="1" customWidth="1"/>
  </cols>
  <sheetData>
    <row r="1" spans="1:27" s="2" customFormat="1" ht="110.25" customHeight="1">
      <c r="A1" s="26"/>
      <c r="B1" s="26"/>
      <c r="C1" s="70" t="s">
        <v>57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71" s="3" customFormat="1" ht="95.25" customHeight="1">
      <c r="A2" s="75" t="s">
        <v>20</v>
      </c>
      <c r="B2" s="56" t="s">
        <v>18</v>
      </c>
      <c r="C2" s="79" t="s">
        <v>27</v>
      </c>
      <c r="D2" s="80"/>
      <c r="E2" s="80"/>
      <c r="F2" s="80"/>
      <c r="G2" s="80"/>
      <c r="H2" s="81"/>
      <c r="I2" s="82" t="s">
        <v>35</v>
      </c>
      <c r="J2" s="73"/>
      <c r="K2" s="73"/>
      <c r="L2" s="73"/>
      <c r="M2" s="73"/>
      <c r="N2" s="73"/>
      <c r="O2" s="73"/>
      <c r="P2" s="73"/>
      <c r="Q2" s="73"/>
      <c r="R2" s="73"/>
      <c r="S2" s="74"/>
      <c r="T2" s="82" t="s">
        <v>47</v>
      </c>
      <c r="U2" s="83"/>
      <c r="V2" s="83"/>
      <c r="W2" s="83"/>
      <c r="X2" s="83"/>
      <c r="Y2" s="83"/>
      <c r="Z2" s="83"/>
      <c r="AA2" s="83"/>
      <c r="AB2" s="83"/>
      <c r="AC2" s="84"/>
      <c r="AD2" s="73" t="s">
        <v>36</v>
      </c>
      <c r="AE2" s="73"/>
      <c r="AF2" s="73"/>
      <c r="AG2" s="73"/>
      <c r="AH2" s="73"/>
      <c r="AI2" s="73"/>
      <c r="AJ2" s="73"/>
      <c r="AK2" s="73"/>
      <c r="AL2" s="74"/>
      <c r="AM2" s="58" t="s">
        <v>33</v>
      </c>
      <c r="AN2" s="58"/>
      <c r="AO2" s="58"/>
      <c r="AP2" s="58"/>
      <c r="AQ2" s="58"/>
      <c r="AR2" s="58"/>
      <c r="AS2" s="58"/>
      <c r="AT2" s="58"/>
      <c r="AU2" s="58"/>
      <c r="AV2" s="53" t="s">
        <v>29</v>
      </c>
      <c r="AW2" s="54"/>
      <c r="AX2" s="54"/>
      <c r="AY2" s="54"/>
      <c r="AZ2" s="55"/>
      <c r="BA2" s="47" t="s">
        <v>49</v>
      </c>
      <c r="BB2" s="48"/>
      <c r="BC2" s="49"/>
      <c r="BD2" s="47" t="s">
        <v>48</v>
      </c>
      <c r="BE2" s="59"/>
      <c r="BF2" s="60"/>
      <c r="BG2" s="53" t="s">
        <v>52</v>
      </c>
      <c r="BH2" s="54"/>
      <c r="BI2" s="54"/>
      <c r="BJ2" s="54"/>
      <c r="BK2" s="54"/>
      <c r="BL2" s="55"/>
      <c r="BM2" s="53" t="s">
        <v>56</v>
      </c>
      <c r="BN2" s="83"/>
      <c r="BO2" s="84"/>
      <c r="BP2" s="90" t="s">
        <v>50</v>
      </c>
      <c r="BQ2" s="91"/>
      <c r="BR2" s="60" t="s">
        <v>51</v>
      </c>
      <c r="BS2" s="86" t="s">
        <v>33</v>
      </c>
    </row>
    <row r="3" spans="1:71" s="3" customFormat="1" ht="84.75" customHeight="1">
      <c r="A3" s="85"/>
      <c r="B3" s="92"/>
      <c r="C3" s="79" t="s">
        <v>21</v>
      </c>
      <c r="D3" s="80"/>
      <c r="E3" s="81"/>
      <c r="F3" s="79" t="s">
        <v>22</v>
      </c>
      <c r="G3" s="80"/>
      <c r="H3" s="81"/>
      <c r="I3" s="75" t="s">
        <v>37</v>
      </c>
      <c r="J3" s="75" t="s">
        <v>38</v>
      </c>
      <c r="K3" s="77" t="s">
        <v>39</v>
      </c>
      <c r="L3" s="82" t="s">
        <v>40</v>
      </c>
      <c r="M3" s="73"/>
      <c r="N3" s="73"/>
      <c r="O3" s="73"/>
      <c r="P3" s="73"/>
      <c r="Q3" s="73"/>
      <c r="R3" s="73"/>
      <c r="S3" s="74"/>
      <c r="T3" s="75" t="s">
        <v>38</v>
      </c>
      <c r="U3" s="75" t="s">
        <v>39</v>
      </c>
      <c r="V3" s="82" t="s">
        <v>40</v>
      </c>
      <c r="W3" s="73"/>
      <c r="X3" s="73"/>
      <c r="Y3" s="73"/>
      <c r="Z3" s="73"/>
      <c r="AA3" s="73"/>
      <c r="AB3" s="73"/>
      <c r="AC3" s="74"/>
      <c r="AD3" s="75" t="s">
        <v>38</v>
      </c>
      <c r="AE3" s="82" t="s">
        <v>40</v>
      </c>
      <c r="AF3" s="73"/>
      <c r="AG3" s="73"/>
      <c r="AH3" s="73"/>
      <c r="AI3" s="73"/>
      <c r="AJ3" s="73"/>
      <c r="AK3" s="73"/>
      <c r="AL3" s="74"/>
      <c r="AM3" s="56" t="s">
        <v>38</v>
      </c>
      <c r="AN3" s="58" t="s">
        <v>41</v>
      </c>
      <c r="AO3" s="58"/>
      <c r="AP3" s="58"/>
      <c r="AQ3" s="58"/>
      <c r="AR3" s="58"/>
      <c r="AS3" s="58"/>
      <c r="AT3" s="58"/>
      <c r="AU3" s="58"/>
      <c r="AV3" s="64" t="s">
        <v>23</v>
      </c>
      <c r="AW3" s="66" t="s">
        <v>28</v>
      </c>
      <c r="AX3" s="68" t="s">
        <v>24</v>
      </c>
      <c r="AY3" s="86" t="s">
        <v>32</v>
      </c>
      <c r="AZ3" s="72" t="s">
        <v>33</v>
      </c>
      <c r="BA3" s="50"/>
      <c r="BB3" s="51"/>
      <c r="BC3" s="52"/>
      <c r="BD3" s="61"/>
      <c r="BE3" s="62"/>
      <c r="BF3" s="63"/>
      <c r="BG3" s="43" t="s">
        <v>23</v>
      </c>
      <c r="BH3" s="43" t="s">
        <v>28</v>
      </c>
      <c r="BI3" s="45" t="s">
        <v>24</v>
      </c>
      <c r="BJ3" s="53" t="s">
        <v>53</v>
      </c>
      <c r="BK3" s="54"/>
      <c r="BL3" s="55"/>
      <c r="BM3" s="75" t="s">
        <v>37</v>
      </c>
      <c r="BN3" s="75" t="s">
        <v>38</v>
      </c>
      <c r="BO3" s="77" t="s">
        <v>39</v>
      </c>
      <c r="BP3" s="75" t="s">
        <v>38</v>
      </c>
      <c r="BQ3" s="75" t="s">
        <v>39</v>
      </c>
      <c r="BR3" s="89"/>
      <c r="BS3" s="87"/>
    </row>
    <row r="4" spans="1:71" s="10" customFormat="1" ht="174.75" customHeight="1" outlineLevel="1">
      <c r="A4" s="76"/>
      <c r="B4" s="57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76"/>
      <c r="J4" s="76"/>
      <c r="K4" s="78"/>
      <c r="L4" s="20" t="s">
        <v>42</v>
      </c>
      <c r="M4" s="21" t="s">
        <v>43</v>
      </c>
      <c r="N4" s="22" t="s">
        <v>44</v>
      </c>
      <c r="O4" s="20" t="s">
        <v>31</v>
      </c>
      <c r="P4" s="20" t="s">
        <v>34</v>
      </c>
      <c r="Q4" s="20" t="s">
        <v>30</v>
      </c>
      <c r="R4" s="22" t="s">
        <v>45</v>
      </c>
      <c r="S4" s="22" t="s">
        <v>46</v>
      </c>
      <c r="T4" s="76"/>
      <c r="U4" s="76"/>
      <c r="V4" s="20" t="s">
        <v>42</v>
      </c>
      <c r="W4" s="21" t="s">
        <v>43</v>
      </c>
      <c r="X4" s="22" t="s">
        <v>44</v>
      </c>
      <c r="Y4" s="20" t="s">
        <v>31</v>
      </c>
      <c r="Z4" s="20" t="s">
        <v>34</v>
      </c>
      <c r="AA4" s="20" t="s">
        <v>30</v>
      </c>
      <c r="AB4" s="22" t="s">
        <v>45</v>
      </c>
      <c r="AC4" s="22" t="s">
        <v>46</v>
      </c>
      <c r="AD4" s="76"/>
      <c r="AE4" s="20" t="s">
        <v>42</v>
      </c>
      <c r="AF4" s="21" t="s">
        <v>43</v>
      </c>
      <c r="AG4" s="22" t="s">
        <v>44</v>
      </c>
      <c r="AH4" s="20" t="s">
        <v>31</v>
      </c>
      <c r="AI4" s="20" t="s">
        <v>34</v>
      </c>
      <c r="AJ4" s="20" t="s">
        <v>30</v>
      </c>
      <c r="AK4" s="22" t="s">
        <v>45</v>
      </c>
      <c r="AL4" s="22" t="s">
        <v>46</v>
      </c>
      <c r="AM4" s="57"/>
      <c r="AN4" s="23" t="s">
        <v>42</v>
      </c>
      <c r="AO4" s="23" t="s">
        <v>43</v>
      </c>
      <c r="AP4" s="24" t="s">
        <v>44</v>
      </c>
      <c r="AQ4" s="23" t="s">
        <v>31</v>
      </c>
      <c r="AR4" s="23" t="s">
        <v>34</v>
      </c>
      <c r="AS4" s="23" t="s">
        <v>30</v>
      </c>
      <c r="AT4" s="24" t="s">
        <v>45</v>
      </c>
      <c r="AU4" s="24" t="s">
        <v>46</v>
      </c>
      <c r="AV4" s="65"/>
      <c r="AW4" s="67"/>
      <c r="AX4" s="69"/>
      <c r="AY4" s="93"/>
      <c r="AZ4" s="63"/>
      <c r="BA4" s="17" t="s">
        <v>23</v>
      </c>
      <c r="BB4" s="17" t="s">
        <v>28</v>
      </c>
      <c r="BC4" s="25" t="s">
        <v>24</v>
      </c>
      <c r="BD4" s="17" t="s">
        <v>23</v>
      </c>
      <c r="BE4" s="17" t="s">
        <v>28</v>
      </c>
      <c r="BF4" s="25" t="s">
        <v>24</v>
      </c>
      <c r="BG4" s="44"/>
      <c r="BH4" s="44"/>
      <c r="BI4" s="46"/>
      <c r="BJ4" s="38" t="s">
        <v>54</v>
      </c>
      <c r="BK4" s="37" t="s">
        <v>55</v>
      </c>
      <c r="BL4" s="37" t="s">
        <v>45</v>
      </c>
      <c r="BM4" s="76"/>
      <c r="BN4" s="76"/>
      <c r="BO4" s="78"/>
      <c r="BP4" s="76"/>
      <c r="BQ4" s="76"/>
      <c r="BR4" s="52"/>
      <c r="BS4" s="88"/>
    </row>
    <row r="5" spans="1:71" s="10" customFormat="1" ht="49.5" customHeight="1" outlineLevel="1">
      <c r="A5" s="27">
        <v>1</v>
      </c>
      <c r="B5" s="27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1863</v>
      </c>
      <c r="K5" s="15">
        <f>J5/I5*100</f>
        <v>96.13003095975232</v>
      </c>
      <c r="L5" s="13"/>
      <c r="M5" s="13">
        <v>475</v>
      </c>
      <c r="N5" s="13"/>
      <c r="O5" s="13">
        <v>906</v>
      </c>
      <c r="P5" s="13">
        <v>90</v>
      </c>
      <c r="Q5" s="13">
        <v>50</v>
      </c>
      <c r="R5" s="13">
        <v>342</v>
      </c>
      <c r="S5" s="13"/>
      <c r="T5" s="13">
        <f>V5+W5+X5+Y5+Z5+AA5+AB5+AC5</f>
        <v>1863</v>
      </c>
      <c r="U5" s="15">
        <f aca="true" t="shared" si="0" ref="U5:U23">T5/J5*100</f>
        <v>100</v>
      </c>
      <c r="V5" s="13"/>
      <c r="W5" s="13">
        <v>475</v>
      </c>
      <c r="X5" s="13"/>
      <c r="Y5" s="13">
        <v>906</v>
      </c>
      <c r="Z5" s="13">
        <v>90</v>
      </c>
      <c r="AA5" s="13">
        <v>50</v>
      </c>
      <c r="AB5" s="13">
        <v>342</v>
      </c>
      <c r="AC5" s="13"/>
      <c r="AD5" s="13">
        <f>AE5+AF5+AG5+AH5+AI5+AJ5+AK5+AL5</f>
        <v>62396.8</v>
      </c>
      <c r="AE5" s="13"/>
      <c r="AF5" s="13">
        <v>12062</v>
      </c>
      <c r="AG5" s="13"/>
      <c r="AH5" s="13">
        <v>37759</v>
      </c>
      <c r="AI5" s="13">
        <v>2742.8</v>
      </c>
      <c r="AJ5" s="13">
        <v>1213</v>
      </c>
      <c r="AK5" s="13">
        <v>8620</v>
      </c>
      <c r="AL5" s="13"/>
      <c r="AM5" s="19">
        <f>AD5/T5</f>
        <v>33.492646269457865</v>
      </c>
      <c r="AN5" s="13" t="e">
        <f aca="true" t="shared" si="1" ref="AN5:AU20">AE5/V5</f>
        <v>#DIV/0!</v>
      </c>
      <c r="AO5" s="13">
        <f t="shared" si="1"/>
        <v>25.393684210526317</v>
      </c>
      <c r="AP5" s="13" t="e">
        <f t="shared" si="1"/>
        <v>#DIV/0!</v>
      </c>
      <c r="AQ5" s="13">
        <f t="shared" si="1"/>
        <v>41.6766004415011</v>
      </c>
      <c r="AR5" s="13">
        <f t="shared" si="1"/>
        <v>30.47555555555556</v>
      </c>
      <c r="AS5" s="13">
        <f t="shared" si="1"/>
        <v>24.26</v>
      </c>
      <c r="AT5" s="13">
        <f t="shared" si="1"/>
        <v>25.204678362573098</v>
      </c>
      <c r="AU5" s="13" t="e">
        <f t="shared" si="1"/>
        <v>#DIV/0!</v>
      </c>
      <c r="AV5" s="13"/>
      <c r="AW5" s="13"/>
      <c r="AX5" s="13"/>
      <c r="AY5" s="13"/>
      <c r="AZ5" s="13"/>
      <c r="BA5" s="15">
        <v>3032</v>
      </c>
      <c r="BB5" s="13">
        <v>640</v>
      </c>
      <c r="BC5" s="15">
        <f>BB5/BA5*100</f>
        <v>21.108179419525065</v>
      </c>
      <c r="BD5" s="15">
        <v>1000</v>
      </c>
      <c r="BE5" s="15">
        <v>1000</v>
      </c>
      <c r="BF5" s="15">
        <f>BE5/BD5*100</f>
        <v>100</v>
      </c>
      <c r="BG5" s="15">
        <v>1000</v>
      </c>
      <c r="BH5" s="15">
        <f>BJ5+BK5+BL5</f>
        <v>422</v>
      </c>
      <c r="BI5" s="15">
        <f>BH5/BG5*100</f>
        <v>42.199999999999996</v>
      </c>
      <c r="BJ5" s="15">
        <v>20</v>
      </c>
      <c r="BK5" s="15"/>
      <c r="BL5" s="15">
        <v>402</v>
      </c>
      <c r="BM5" s="13"/>
      <c r="BN5" s="13"/>
      <c r="BO5" s="15"/>
      <c r="BP5" s="13"/>
      <c r="BQ5" s="15"/>
      <c r="BR5" s="31"/>
      <c r="BS5" s="33"/>
    </row>
    <row r="6" spans="1:71" s="28" customFormat="1" ht="49.5" customHeight="1" outlineLevel="1">
      <c r="A6" s="27">
        <v>2</v>
      </c>
      <c r="B6" s="27" t="s">
        <v>1</v>
      </c>
      <c r="C6" s="13">
        <v>750</v>
      </c>
      <c r="D6" s="13">
        <v>300</v>
      </c>
      <c r="E6" s="15">
        <f aca="true" t="shared" si="2" ref="E6:E23">D6/C6*100</f>
        <v>40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0">L6+M6+N6+O6+P6+Q6+R6+S6</f>
        <v>867</v>
      </c>
      <c r="K6" s="15">
        <f aca="true" t="shared" si="5" ref="K6:K23">J6/I6*100</f>
        <v>76.05263157894737</v>
      </c>
      <c r="L6" s="13"/>
      <c r="M6" s="13">
        <v>400</v>
      </c>
      <c r="N6" s="13"/>
      <c r="O6" s="13">
        <v>467</v>
      </c>
      <c r="P6" s="13"/>
      <c r="Q6" s="13"/>
      <c r="R6" s="13"/>
      <c r="S6" s="13"/>
      <c r="T6" s="13">
        <f aca="true" t="shared" si="6" ref="T6:T19">V6+W6+X6+Y6+Z6+AA6+AB6+AC6</f>
        <v>767</v>
      </c>
      <c r="U6" s="15">
        <f t="shared" si="0"/>
        <v>88.46597462514417</v>
      </c>
      <c r="V6" s="13"/>
      <c r="W6" s="13">
        <v>300</v>
      </c>
      <c r="X6" s="13"/>
      <c r="Y6" s="13">
        <v>467</v>
      </c>
      <c r="Z6" s="13"/>
      <c r="AA6" s="13"/>
      <c r="AB6" s="13"/>
      <c r="AC6" s="13"/>
      <c r="AD6" s="13">
        <f aca="true" t="shared" si="7" ref="AD6:AD20">AE6+AF6+AG6+AH6+AI6+AJ6+AK6+AL6</f>
        <v>24905.2</v>
      </c>
      <c r="AE6" s="13"/>
      <c r="AF6" s="13">
        <v>9450</v>
      </c>
      <c r="AG6" s="13"/>
      <c r="AH6" s="13">
        <v>15455.2</v>
      </c>
      <c r="AI6" s="13"/>
      <c r="AJ6" s="13"/>
      <c r="AK6" s="13"/>
      <c r="AL6" s="13"/>
      <c r="AM6" s="19">
        <f aca="true" t="shared" si="8" ref="AM6:AM23">AD6/T6</f>
        <v>32.47092568448501</v>
      </c>
      <c r="AN6" s="13" t="e">
        <f t="shared" si="1"/>
        <v>#DIV/0!</v>
      </c>
      <c r="AO6" s="13">
        <f t="shared" si="1"/>
        <v>31.5</v>
      </c>
      <c r="AP6" s="13" t="e">
        <f t="shared" si="1"/>
        <v>#DIV/0!</v>
      </c>
      <c r="AQ6" s="13">
        <f t="shared" si="1"/>
        <v>33.09464668094218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300</v>
      </c>
      <c r="BC6" s="15">
        <f aca="true" t="shared" si="9" ref="BC6:BC23">BB6/BA6*100</f>
        <v>26.785714285714285</v>
      </c>
      <c r="BD6" s="15">
        <v>320</v>
      </c>
      <c r="BE6" s="15">
        <v>265</v>
      </c>
      <c r="BF6" s="15">
        <f>BE6/BD6*100</f>
        <v>82.8125</v>
      </c>
      <c r="BG6" s="15">
        <v>320</v>
      </c>
      <c r="BH6" s="15">
        <f aca="true" t="shared" si="10" ref="BH6:BH19">BJ6+BK6+BL6</f>
        <v>65</v>
      </c>
      <c r="BI6" s="15">
        <f aca="true" t="shared" si="11" ref="BI6:BI23">BH6/BG6*100</f>
        <v>20.3125</v>
      </c>
      <c r="BJ6" s="15">
        <v>65</v>
      </c>
      <c r="BK6" s="15"/>
      <c r="BL6" s="15"/>
      <c r="BM6" s="13"/>
      <c r="BN6" s="13"/>
      <c r="BO6" s="15"/>
      <c r="BP6" s="13"/>
      <c r="BQ6" s="15"/>
      <c r="BR6" s="31"/>
      <c r="BS6" s="36"/>
    </row>
    <row r="7" spans="1:71" s="10" customFormat="1" ht="49.5" customHeight="1" outlineLevel="1">
      <c r="A7" s="27">
        <v>3</v>
      </c>
      <c r="B7" s="27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641</v>
      </c>
      <c r="K7" s="15">
        <f t="shared" si="5"/>
        <v>100</v>
      </c>
      <c r="L7" s="11"/>
      <c r="M7" s="13">
        <v>295</v>
      </c>
      <c r="N7" s="11"/>
      <c r="O7" s="13">
        <v>319</v>
      </c>
      <c r="P7" s="13">
        <v>27</v>
      </c>
      <c r="Q7" s="11"/>
      <c r="R7" s="11"/>
      <c r="S7" s="11"/>
      <c r="T7" s="13">
        <f t="shared" si="6"/>
        <v>641</v>
      </c>
      <c r="U7" s="15">
        <f t="shared" si="0"/>
        <v>100</v>
      </c>
      <c r="V7" s="11"/>
      <c r="W7" s="13">
        <v>295</v>
      </c>
      <c r="X7" s="11"/>
      <c r="Y7" s="13">
        <v>319</v>
      </c>
      <c r="Z7" s="11">
        <v>27</v>
      </c>
      <c r="AA7" s="11"/>
      <c r="AB7" s="11"/>
      <c r="AC7" s="11"/>
      <c r="AD7" s="13">
        <f t="shared" si="7"/>
        <v>21153</v>
      </c>
      <c r="AE7" s="11"/>
      <c r="AF7" s="13">
        <v>10643</v>
      </c>
      <c r="AG7" s="11"/>
      <c r="AH7" s="13">
        <v>9570</v>
      </c>
      <c r="AI7" s="13">
        <v>940</v>
      </c>
      <c r="AJ7" s="11"/>
      <c r="AK7" s="11"/>
      <c r="AL7" s="11"/>
      <c r="AM7" s="19">
        <f t="shared" si="8"/>
        <v>33</v>
      </c>
      <c r="AN7" s="13" t="e">
        <f t="shared" si="1"/>
        <v>#DIV/0!</v>
      </c>
      <c r="AO7" s="13">
        <f t="shared" si="1"/>
        <v>36.07796610169491</v>
      </c>
      <c r="AP7" s="13" t="e">
        <f t="shared" si="1"/>
        <v>#DIV/0!</v>
      </c>
      <c r="AQ7" s="13">
        <f t="shared" si="1"/>
        <v>30</v>
      </c>
      <c r="AR7" s="13">
        <f t="shared" si="1"/>
        <v>34.81481481481482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95</v>
      </c>
      <c r="BC7" s="15">
        <f t="shared" si="9"/>
        <v>11.44578313253012</v>
      </c>
      <c r="BD7" s="15">
        <v>200</v>
      </c>
      <c r="BE7" s="15">
        <v>200</v>
      </c>
      <c r="BF7" s="15">
        <f aca="true" t="shared" si="12" ref="BF7:BF20">BE7/BD7*100</f>
        <v>100</v>
      </c>
      <c r="BG7" s="15">
        <v>200</v>
      </c>
      <c r="BH7" s="15">
        <f t="shared" si="10"/>
        <v>80</v>
      </c>
      <c r="BI7" s="15">
        <f t="shared" si="11"/>
        <v>40</v>
      </c>
      <c r="BJ7" s="15"/>
      <c r="BK7" s="15">
        <v>80</v>
      </c>
      <c r="BL7" s="15"/>
      <c r="BM7" s="13"/>
      <c r="BN7" s="13"/>
      <c r="BO7" s="15"/>
      <c r="BP7" s="13"/>
      <c r="BQ7" s="15"/>
      <c r="BR7" s="31"/>
      <c r="BS7" s="33"/>
    </row>
    <row r="8" spans="1:71" s="10" customFormat="1" ht="53.25" customHeight="1" outlineLevel="1">
      <c r="A8" s="27">
        <v>4</v>
      </c>
      <c r="B8" s="29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0">
        <v>749</v>
      </c>
      <c r="J8" s="13">
        <f t="shared" si="4"/>
        <v>749</v>
      </c>
      <c r="K8" s="15">
        <f t="shared" si="5"/>
        <v>100</v>
      </c>
      <c r="L8" s="13"/>
      <c r="M8" s="13">
        <v>524</v>
      </c>
      <c r="N8" s="13"/>
      <c r="O8" s="13">
        <v>225</v>
      </c>
      <c r="P8" s="13"/>
      <c r="Q8" s="13"/>
      <c r="R8" s="13"/>
      <c r="S8" s="13"/>
      <c r="T8" s="13">
        <f t="shared" si="6"/>
        <v>749</v>
      </c>
      <c r="U8" s="15">
        <f t="shared" si="0"/>
        <v>100</v>
      </c>
      <c r="V8" s="13"/>
      <c r="W8" s="13">
        <v>524</v>
      </c>
      <c r="X8" s="13"/>
      <c r="Y8" s="13">
        <v>225</v>
      </c>
      <c r="Z8" s="13"/>
      <c r="AA8" s="13"/>
      <c r="AB8" s="13"/>
      <c r="AC8" s="13"/>
      <c r="AD8" s="13">
        <f t="shared" si="7"/>
        <v>30370</v>
      </c>
      <c r="AE8" s="13"/>
      <c r="AF8" s="13">
        <v>21330</v>
      </c>
      <c r="AG8" s="13"/>
      <c r="AH8" s="13">
        <v>9040</v>
      </c>
      <c r="AI8" s="13"/>
      <c r="AJ8" s="13"/>
      <c r="AK8" s="13"/>
      <c r="AL8" s="13"/>
      <c r="AM8" s="19">
        <f t="shared" si="8"/>
        <v>40.54739652870494</v>
      </c>
      <c r="AN8" s="13" t="e">
        <f t="shared" si="1"/>
        <v>#DIV/0!</v>
      </c>
      <c r="AO8" s="13">
        <f t="shared" si="1"/>
        <v>40.70610687022901</v>
      </c>
      <c r="AP8" s="13" t="e">
        <f t="shared" si="1"/>
        <v>#DIV/0!</v>
      </c>
      <c r="AQ8" s="13">
        <f t="shared" si="1"/>
        <v>40.17777777777778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65</v>
      </c>
      <c r="AX8" s="15">
        <f>AW8/AV8*100</f>
        <v>26</v>
      </c>
      <c r="AY8" s="13">
        <v>1711</v>
      </c>
      <c r="AZ8" s="19">
        <f>AY8/AW8*10</f>
        <v>263.2307692307692</v>
      </c>
      <c r="BA8" s="15">
        <v>1000</v>
      </c>
      <c r="BB8" s="13">
        <v>295</v>
      </c>
      <c r="BC8" s="15">
        <f t="shared" si="9"/>
        <v>29.5</v>
      </c>
      <c r="BD8" s="15">
        <v>250</v>
      </c>
      <c r="BE8" s="15">
        <v>250</v>
      </c>
      <c r="BF8" s="15">
        <f t="shared" si="12"/>
        <v>100</v>
      </c>
      <c r="BG8" s="15">
        <v>250</v>
      </c>
      <c r="BH8" s="15">
        <f t="shared" si="10"/>
        <v>180</v>
      </c>
      <c r="BI8" s="15">
        <f t="shared" si="11"/>
        <v>72</v>
      </c>
      <c r="BJ8" s="15"/>
      <c r="BK8" s="15">
        <v>180</v>
      </c>
      <c r="BL8" s="15"/>
      <c r="BM8" s="30"/>
      <c r="BN8" s="13"/>
      <c r="BO8" s="15"/>
      <c r="BP8" s="13"/>
      <c r="BQ8" s="15"/>
      <c r="BR8" s="31"/>
      <c r="BS8" s="33"/>
    </row>
    <row r="9" spans="1:71" s="10" customFormat="1" ht="49.5" customHeight="1" outlineLevel="1">
      <c r="A9" s="27">
        <v>5</v>
      </c>
      <c r="B9" s="27" t="s">
        <v>4</v>
      </c>
      <c r="C9" s="13">
        <v>900</v>
      </c>
      <c r="D9" s="13">
        <v>900</v>
      </c>
      <c r="E9" s="15">
        <f t="shared" si="2"/>
        <v>100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1230</v>
      </c>
      <c r="K9" s="15">
        <f t="shared" si="5"/>
        <v>100</v>
      </c>
      <c r="L9" s="13"/>
      <c r="M9" s="13">
        <v>685</v>
      </c>
      <c r="N9" s="13"/>
      <c r="O9" s="13">
        <v>500</v>
      </c>
      <c r="P9" s="13">
        <v>45</v>
      </c>
      <c r="Q9" s="13"/>
      <c r="R9" s="13"/>
      <c r="S9" s="13"/>
      <c r="T9" s="13">
        <f t="shared" si="6"/>
        <v>1230</v>
      </c>
      <c r="U9" s="15">
        <f t="shared" si="0"/>
        <v>100</v>
      </c>
      <c r="V9" s="13"/>
      <c r="W9" s="13">
        <v>685</v>
      </c>
      <c r="X9" s="13"/>
      <c r="Y9" s="13">
        <v>500</v>
      </c>
      <c r="Z9" s="13">
        <v>45</v>
      </c>
      <c r="AA9" s="13"/>
      <c r="AB9" s="13"/>
      <c r="AC9" s="13"/>
      <c r="AD9" s="13">
        <f t="shared" si="7"/>
        <v>34210</v>
      </c>
      <c r="AE9" s="13"/>
      <c r="AF9" s="13">
        <v>18943</v>
      </c>
      <c r="AG9" s="13"/>
      <c r="AH9" s="13">
        <v>14074</v>
      </c>
      <c r="AI9" s="13">
        <v>1193</v>
      </c>
      <c r="AJ9" s="13"/>
      <c r="AK9" s="13"/>
      <c r="AL9" s="13"/>
      <c r="AM9" s="19">
        <f t="shared" si="8"/>
        <v>27.8130081300813</v>
      </c>
      <c r="AN9" s="13" t="e">
        <f t="shared" si="1"/>
        <v>#DIV/0!</v>
      </c>
      <c r="AO9" s="13">
        <f t="shared" si="1"/>
        <v>27.654014598540147</v>
      </c>
      <c r="AP9" s="13" t="e">
        <f t="shared" si="1"/>
        <v>#DIV/0!</v>
      </c>
      <c r="AQ9" s="13">
        <f t="shared" si="1"/>
        <v>28.148</v>
      </c>
      <c r="AR9" s="13">
        <f t="shared" si="1"/>
        <v>26.511111111111113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19"/>
      <c r="BA9" s="15">
        <v>1030</v>
      </c>
      <c r="BB9" s="13">
        <v>680</v>
      </c>
      <c r="BC9" s="15">
        <f t="shared" si="9"/>
        <v>66.01941747572816</v>
      </c>
      <c r="BD9" s="15">
        <v>400</v>
      </c>
      <c r="BE9" s="15">
        <v>300</v>
      </c>
      <c r="BF9" s="15">
        <f t="shared" si="12"/>
        <v>75</v>
      </c>
      <c r="BG9" s="15">
        <v>400</v>
      </c>
      <c r="BH9" s="15">
        <f t="shared" si="10"/>
        <v>260</v>
      </c>
      <c r="BI9" s="15">
        <f t="shared" si="11"/>
        <v>65</v>
      </c>
      <c r="BJ9" s="15"/>
      <c r="BK9" s="15">
        <v>260</v>
      </c>
      <c r="BL9" s="15"/>
      <c r="BM9" s="13"/>
      <c r="BN9" s="13"/>
      <c r="BO9" s="15"/>
      <c r="BP9" s="13"/>
      <c r="BQ9" s="15"/>
      <c r="BR9" s="31"/>
      <c r="BS9" s="33"/>
    </row>
    <row r="10" spans="1:71" s="10" customFormat="1" ht="47.25" customHeight="1" outlineLevel="1">
      <c r="A10" s="27">
        <v>6</v>
      </c>
      <c r="B10" s="27" t="s">
        <v>5</v>
      </c>
      <c r="C10" s="13">
        <v>900</v>
      </c>
      <c r="D10" s="13">
        <v>400</v>
      </c>
      <c r="E10" s="15">
        <f t="shared" si="2"/>
        <v>44.44444444444444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1540</v>
      </c>
      <c r="K10" s="15">
        <f t="shared" si="5"/>
        <v>91.17821195973949</v>
      </c>
      <c r="L10" s="13">
        <v>45</v>
      </c>
      <c r="M10" s="13">
        <v>420</v>
      </c>
      <c r="N10" s="13">
        <v>50</v>
      </c>
      <c r="O10" s="13">
        <v>725</v>
      </c>
      <c r="P10" s="13">
        <v>150</v>
      </c>
      <c r="Q10" s="13">
        <v>100</v>
      </c>
      <c r="R10" s="13"/>
      <c r="S10" s="13">
        <v>50</v>
      </c>
      <c r="T10" s="13">
        <f t="shared" si="6"/>
        <v>1483</v>
      </c>
      <c r="U10" s="15">
        <f t="shared" si="0"/>
        <v>96.29870129870129</v>
      </c>
      <c r="V10" s="13">
        <v>45</v>
      </c>
      <c r="W10" s="13">
        <v>363</v>
      </c>
      <c r="X10" s="13">
        <v>50</v>
      </c>
      <c r="Y10" s="13">
        <v>725</v>
      </c>
      <c r="Z10" s="13">
        <v>150</v>
      </c>
      <c r="AA10" s="13">
        <v>100</v>
      </c>
      <c r="AB10" s="13"/>
      <c r="AC10" s="13">
        <v>50</v>
      </c>
      <c r="AD10" s="13">
        <f t="shared" si="7"/>
        <v>40692</v>
      </c>
      <c r="AE10" s="13">
        <v>1764</v>
      </c>
      <c r="AF10" s="13">
        <v>9050</v>
      </c>
      <c r="AG10" s="13">
        <v>483</v>
      </c>
      <c r="AH10" s="13">
        <v>21025</v>
      </c>
      <c r="AI10" s="13">
        <v>4717</v>
      </c>
      <c r="AJ10" s="13">
        <v>2053</v>
      </c>
      <c r="AK10" s="13"/>
      <c r="AL10" s="13">
        <v>1600</v>
      </c>
      <c r="AM10" s="19">
        <f t="shared" si="8"/>
        <v>27.438975050573163</v>
      </c>
      <c r="AN10" s="13">
        <f t="shared" si="1"/>
        <v>39.2</v>
      </c>
      <c r="AO10" s="13">
        <f t="shared" si="1"/>
        <v>24.931129476584022</v>
      </c>
      <c r="AP10" s="13">
        <f t="shared" si="1"/>
        <v>9.66</v>
      </c>
      <c r="AQ10" s="13">
        <f t="shared" si="1"/>
        <v>29</v>
      </c>
      <c r="AR10" s="13">
        <f t="shared" si="1"/>
        <v>31.446666666666665</v>
      </c>
      <c r="AS10" s="13">
        <f t="shared" si="1"/>
        <v>20.53</v>
      </c>
      <c r="AT10" s="13" t="e">
        <f t="shared" si="1"/>
        <v>#DIV/0!</v>
      </c>
      <c r="AU10" s="13">
        <f t="shared" si="1"/>
        <v>32</v>
      </c>
      <c r="AV10" s="13"/>
      <c r="AW10" s="13"/>
      <c r="AX10" s="15"/>
      <c r="AY10" s="13"/>
      <c r="AZ10" s="19"/>
      <c r="BA10" s="15">
        <v>1700</v>
      </c>
      <c r="BB10" s="13">
        <v>495</v>
      </c>
      <c r="BC10" s="15">
        <f t="shared" si="9"/>
        <v>29.117647058823533</v>
      </c>
      <c r="BD10" s="15">
        <v>600</v>
      </c>
      <c r="BE10" s="15">
        <v>600</v>
      </c>
      <c r="BF10" s="15">
        <f t="shared" si="12"/>
        <v>100</v>
      </c>
      <c r="BG10" s="15">
        <v>600</v>
      </c>
      <c r="BH10" s="15">
        <f t="shared" si="10"/>
        <v>490</v>
      </c>
      <c r="BI10" s="15">
        <f t="shared" si="11"/>
        <v>81.66666666666667</v>
      </c>
      <c r="BJ10" s="15">
        <v>200</v>
      </c>
      <c r="BK10" s="15">
        <v>290</v>
      </c>
      <c r="BL10" s="15"/>
      <c r="BM10" s="13">
        <v>50</v>
      </c>
      <c r="BN10" s="13">
        <v>50</v>
      </c>
      <c r="BO10" s="15">
        <f>BN10/BM10*100</f>
        <v>100</v>
      </c>
      <c r="BP10" s="13">
        <v>50</v>
      </c>
      <c r="BQ10" s="15">
        <f>BP10/BN10*100</f>
        <v>100</v>
      </c>
      <c r="BR10" s="31">
        <v>273</v>
      </c>
      <c r="BS10" s="35">
        <f>BR10/BP10</f>
        <v>5.46</v>
      </c>
    </row>
    <row r="11" spans="1:71" s="10" customFormat="1" ht="49.5" customHeight="1" outlineLevel="1">
      <c r="A11" s="27">
        <v>7</v>
      </c>
      <c r="B11" s="27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t="shared" si="0"/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19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19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2"/>
        <v>0</v>
      </c>
      <c r="BG11" s="15">
        <v>200</v>
      </c>
      <c r="BH11" s="15">
        <f t="shared" si="10"/>
        <v>0</v>
      </c>
      <c r="BI11" s="15">
        <f t="shared" si="11"/>
        <v>0</v>
      </c>
      <c r="BJ11" s="15"/>
      <c r="BK11" s="15"/>
      <c r="BL11" s="15"/>
      <c r="BM11" s="13">
        <v>80</v>
      </c>
      <c r="BN11" s="13"/>
      <c r="BO11" s="15">
        <f>BN11/BM11*100</f>
        <v>0</v>
      </c>
      <c r="BP11" s="13"/>
      <c r="BQ11" s="15" t="e">
        <f>BP11/BN11*100</f>
        <v>#DIV/0!</v>
      </c>
      <c r="BR11" s="31"/>
      <c r="BS11" s="35" t="e">
        <f>BR11/BP11</f>
        <v>#DIV/0!</v>
      </c>
    </row>
    <row r="12" spans="1:71" s="10" customFormat="1" ht="49.5" customHeight="1" outlineLevel="1">
      <c r="A12" s="27">
        <v>8</v>
      </c>
      <c r="B12" s="27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700</v>
      </c>
      <c r="K12" s="15">
        <f t="shared" si="5"/>
        <v>100</v>
      </c>
      <c r="L12" s="13"/>
      <c r="M12" s="13">
        <v>353</v>
      </c>
      <c r="N12" s="13"/>
      <c r="O12" s="13">
        <v>254</v>
      </c>
      <c r="P12" s="13">
        <v>73</v>
      </c>
      <c r="Q12" s="13">
        <v>20</v>
      </c>
      <c r="R12" s="13"/>
      <c r="S12" s="13"/>
      <c r="T12" s="13">
        <f t="shared" si="6"/>
        <v>700</v>
      </c>
      <c r="U12" s="15">
        <f t="shared" si="0"/>
        <v>100</v>
      </c>
      <c r="V12" s="13"/>
      <c r="W12" s="13">
        <v>353</v>
      </c>
      <c r="X12" s="13"/>
      <c r="Y12" s="13">
        <v>254</v>
      </c>
      <c r="Z12" s="13">
        <v>73</v>
      </c>
      <c r="AA12" s="13">
        <v>20</v>
      </c>
      <c r="AB12" s="13"/>
      <c r="AC12" s="13"/>
      <c r="AD12" s="13">
        <f t="shared" si="7"/>
        <v>26519</v>
      </c>
      <c r="AE12" s="13"/>
      <c r="AF12" s="13">
        <v>13549</v>
      </c>
      <c r="AG12" s="13"/>
      <c r="AH12" s="13">
        <v>10171</v>
      </c>
      <c r="AI12" s="13">
        <v>2317</v>
      </c>
      <c r="AJ12" s="13">
        <v>482</v>
      </c>
      <c r="AK12" s="13"/>
      <c r="AL12" s="13"/>
      <c r="AM12" s="19">
        <f t="shared" si="8"/>
        <v>37.88428571428572</v>
      </c>
      <c r="AN12" s="13" t="e">
        <f t="shared" si="1"/>
        <v>#DIV/0!</v>
      </c>
      <c r="AO12" s="13">
        <f t="shared" si="1"/>
        <v>38.38243626062323</v>
      </c>
      <c r="AP12" s="13" t="e">
        <f t="shared" si="1"/>
        <v>#DIV/0!</v>
      </c>
      <c r="AQ12" s="13">
        <f t="shared" si="1"/>
        <v>40.04330708661417</v>
      </c>
      <c r="AR12" s="13">
        <f t="shared" si="1"/>
        <v>31.73972602739726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19"/>
      <c r="BA12" s="15">
        <v>800</v>
      </c>
      <c r="BB12" s="13">
        <v>500</v>
      </c>
      <c r="BC12" s="15">
        <f t="shared" si="9"/>
        <v>62.5</v>
      </c>
      <c r="BD12" s="15">
        <v>200</v>
      </c>
      <c r="BE12" s="15">
        <v>200</v>
      </c>
      <c r="BF12" s="15">
        <f t="shared" si="12"/>
        <v>100</v>
      </c>
      <c r="BG12" s="15">
        <v>200</v>
      </c>
      <c r="BH12" s="15">
        <f t="shared" si="10"/>
        <v>160</v>
      </c>
      <c r="BI12" s="15">
        <f t="shared" si="11"/>
        <v>80</v>
      </c>
      <c r="BJ12" s="15"/>
      <c r="BK12" s="15">
        <v>160</v>
      </c>
      <c r="BL12" s="15"/>
      <c r="BM12" s="13"/>
      <c r="BN12" s="13"/>
      <c r="BO12" s="15"/>
      <c r="BP12" s="13"/>
      <c r="BQ12" s="15"/>
      <c r="BR12" s="31"/>
      <c r="BS12" s="35"/>
    </row>
    <row r="13" spans="1:71" s="10" customFormat="1" ht="49.5" customHeight="1" outlineLevel="1">
      <c r="A13" s="27">
        <v>9</v>
      </c>
      <c r="B13" s="27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>L13+M13+N13+O13+P13+Q13+R13+S13</f>
        <v>600</v>
      </c>
      <c r="K13" s="15">
        <f t="shared" si="5"/>
        <v>92.3076923076923</v>
      </c>
      <c r="L13" s="13"/>
      <c r="M13" s="13">
        <v>250</v>
      </c>
      <c r="N13" s="13"/>
      <c r="O13" s="13">
        <v>300</v>
      </c>
      <c r="P13" s="13">
        <v>25</v>
      </c>
      <c r="Q13" s="13"/>
      <c r="R13" s="13"/>
      <c r="S13" s="13">
        <v>25</v>
      </c>
      <c r="T13" s="13">
        <f t="shared" si="6"/>
        <v>600</v>
      </c>
      <c r="U13" s="15">
        <f t="shared" si="0"/>
        <v>100</v>
      </c>
      <c r="V13" s="13"/>
      <c r="W13" s="13">
        <v>250</v>
      </c>
      <c r="X13" s="13"/>
      <c r="Y13" s="13">
        <v>300</v>
      </c>
      <c r="Z13" s="13">
        <v>25</v>
      </c>
      <c r="AA13" s="13"/>
      <c r="AB13" s="13"/>
      <c r="AC13" s="13">
        <v>25</v>
      </c>
      <c r="AD13" s="13">
        <f t="shared" si="7"/>
        <v>17625</v>
      </c>
      <c r="AE13" s="13"/>
      <c r="AF13" s="13">
        <v>7225</v>
      </c>
      <c r="AG13" s="13"/>
      <c r="AH13" s="13">
        <v>9150</v>
      </c>
      <c r="AI13" s="13">
        <v>875</v>
      </c>
      <c r="AJ13" s="13"/>
      <c r="AK13" s="13"/>
      <c r="AL13" s="13">
        <v>375</v>
      </c>
      <c r="AM13" s="19">
        <f t="shared" si="8"/>
        <v>29.375</v>
      </c>
      <c r="AN13" s="13" t="e">
        <f t="shared" si="1"/>
        <v>#DIV/0!</v>
      </c>
      <c r="AO13" s="13">
        <f t="shared" si="1"/>
        <v>28.9</v>
      </c>
      <c r="AP13" s="13" t="e">
        <f t="shared" si="1"/>
        <v>#DIV/0!</v>
      </c>
      <c r="AQ13" s="13">
        <f t="shared" si="1"/>
        <v>30.5</v>
      </c>
      <c r="AR13" s="13">
        <f t="shared" si="1"/>
        <v>35</v>
      </c>
      <c r="AS13" s="13" t="e">
        <f t="shared" si="1"/>
        <v>#DIV/0!</v>
      </c>
      <c r="AT13" s="13" t="e">
        <f t="shared" si="1"/>
        <v>#DIV/0!</v>
      </c>
      <c r="AU13" s="13">
        <f t="shared" si="1"/>
        <v>15</v>
      </c>
      <c r="AV13" s="13"/>
      <c r="AW13" s="13"/>
      <c r="AX13" s="15"/>
      <c r="AY13" s="13"/>
      <c r="AZ13" s="19"/>
      <c r="BA13" s="15">
        <v>700</v>
      </c>
      <c r="BB13" s="13">
        <v>235</v>
      </c>
      <c r="BC13" s="15">
        <f t="shared" si="9"/>
        <v>33.57142857142857</v>
      </c>
      <c r="BD13" s="15">
        <v>200</v>
      </c>
      <c r="BE13" s="15">
        <v>150</v>
      </c>
      <c r="BF13" s="15">
        <f t="shared" si="12"/>
        <v>75</v>
      </c>
      <c r="BG13" s="15">
        <v>200</v>
      </c>
      <c r="BH13" s="15">
        <f t="shared" si="10"/>
        <v>50</v>
      </c>
      <c r="BI13" s="15">
        <f t="shared" si="11"/>
        <v>25</v>
      </c>
      <c r="BJ13" s="15"/>
      <c r="BK13" s="15">
        <v>50</v>
      </c>
      <c r="BL13" s="15"/>
      <c r="BM13" s="13"/>
      <c r="BN13" s="13"/>
      <c r="BO13" s="15"/>
      <c r="BP13" s="13"/>
      <c r="BQ13" s="15"/>
      <c r="BR13" s="31"/>
      <c r="BS13" s="35"/>
    </row>
    <row r="14" spans="1:71" s="10" customFormat="1" ht="49.5" customHeight="1" outlineLevel="1">
      <c r="A14" s="27">
        <v>10</v>
      </c>
      <c r="B14" s="27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764</v>
      </c>
      <c r="K14" s="15">
        <f t="shared" si="5"/>
        <v>98.0744544287548</v>
      </c>
      <c r="L14" s="13"/>
      <c r="M14" s="13">
        <v>394</v>
      </c>
      <c r="N14" s="13"/>
      <c r="O14" s="13">
        <v>370</v>
      </c>
      <c r="P14" s="13"/>
      <c r="Q14" s="13"/>
      <c r="R14" s="13"/>
      <c r="S14" s="13"/>
      <c r="T14" s="13">
        <f t="shared" si="6"/>
        <v>764</v>
      </c>
      <c r="U14" s="15">
        <f t="shared" si="0"/>
        <v>100</v>
      </c>
      <c r="V14" s="13"/>
      <c r="W14" s="13">
        <v>394</v>
      </c>
      <c r="X14" s="13"/>
      <c r="Y14" s="13">
        <v>370</v>
      </c>
      <c r="Z14" s="13"/>
      <c r="AA14" s="13"/>
      <c r="AB14" s="13"/>
      <c r="AC14" s="13"/>
      <c r="AD14" s="13">
        <f t="shared" si="7"/>
        <v>21534</v>
      </c>
      <c r="AE14" s="13"/>
      <c r="AF14" s="13">
        <v>11282</v>
      </c>
      <c r="AG14" s="13"/>
      <c r="AH14" s="13">
        <v>10252</v>
      </c>
      <c r="AI14" s="13"/>
      <c r="AJ14" s="13"/>
      <c r="AK14" s="13"/>
      <c r="AL14" s="13"/>
      <c r="AM14" s="19">
        <f t="shared" si="8"/>
        <v>28.18586387434555</v>
      </c>
      <c r="AN14" s="13" t="e">
        <f t="shared" si="1"/>
        <v>#DIV/0!</v>
      </c>
      <c r="AO14" s="13">
        <f t="shared" si="1"/>
        <v>28.634517766497463</v>
      </c>
      <c r="AP14" s="13" t="e">
        <f t="shared" si="1"/>
        <v>#DIV/0!</v>
      </c>
      <c r="AQ14" s="13">
        <f t="shared" si="1"/>
        <v>27.708108108108107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19"/>
      <c r="BA14" s="15">
        <v>770</v>
      </c>
      <c r="BB14" s="13">
        <v>225</v>
      </c>
      <c r="BC14" s="15">
        <f t="shared" si="9"/>
        <v>29.22077922077922</v>
      </c>
      <c r="BD14" s="15">
        <v>215</v>
      </c>
      <c r="BE14" s="15">
        <v>215</v>
      </c>
      <c r="BF14" s="15">
        <f t="shared" si="12"/>
        <v>100</v>
      </c>
      <c r="BG14" s="15">
        <v>200</v>
      </c>
      <c r="BH14" s="15">
        <f t="shared" si="10"/>
        <v>0</v>
      </c>
      <c r="BI14" s="15">
        <f t="shared" si="11"/>
        <v>0</v>
      </c>
      <c r="BJ14" s="15"/>
      <c r="BK14" s="15"/>
      <c r="BL14" s="15"/>
      <c r="BM14" s="13">
        <v>190</v>
      </c>
      <c r="BN14" s="13">
        <v>190</v>
      </c>
      <c r="BO14" s="15">
        <f>BN14/BM14*100</f>
        <v>100</v>
      </c>
      <c r="BP14" s="13">
        <v>190</v>
      </c>
      <c r="BQ14" s="15">
        <f>BP14/BN14*100</f>
        <v>100</v>
      </c>
      <c r="BR14" s="31">
        <v>1400</v>
      </c>
      <c r="BS14" s="35">
        <f>BR14/BP14</f>
        <v>7.368421052631579</v>
      </c>
    </row>
    <row r="15" spans="1:71" s="10" customFormat="1" ht="49.5" customHeight="1" outlineLevel="1">
      <c r="A15" s="27">
        <v>11</v>
      </c>
      <c r="B15" s="27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817</v>
      </c>
      <c r="K15" s="15">
        <f t="shared" si="5"/>
        <v>97.37783075089392</v>
      </c>
      <c r="L15" s="13"/>
      <c r="M15" s="13">
        <v>500</v>
      </c>
      <c r="N15" s="13"/>
      <c r="O15" s="13">
        <v>317</v>
      </c>
      <c r="P15" s="13"/>
      <c r="Q15" s="13"/>
      <c r="R15" s="13"/>
      <c r="S15" s="13"/>
      <c r="T15" s="13">
        <f t="shared" si="6"/>
        <v>817</v>
      </c>
      <c r="U15" s="15">
        <f t="shared" si="0"/>
        <v>100</v>
      </c>
      <c r="V15" s="13"/>
      <c r="W15" s="13">
        <v>500</v>
      </c>
      <c r="X15" s="13"/>
      <c r="Y15" s="13">
        <v>317</v>
      </c>
      <c r="Z15" s="13"/>
      <c r="AA15" s="13"/>
      <c r="AB15" s="13"/>
      <c r="AC15" s="13"/>
      <c r="AD15" s="13">
        <f t="shared" si="7"/>
        <v>24350</v>
      </c>
      <c r="AE15" s="13"/>
      <c r="AF15" s="13">
        <v>13800</v>
      </c>
      <c r="AG15" s="13"/>
      <c r="AH15" s="13">
        <v>10550</v>
      </c>
      <c r="AI15" s="13"/>
      <c r="AJ15" s="13"/>
      <c r="AK15" s="13"/>
      <c r="AL15" s="13"/>
      <c r="AM15" s="19">
        <f t="shared" si="8"/>
        <v>29.804161566707467</v>
      </c>
      <c r="AN15" s="13" t="e">
        <f t="shared" si="1"/>
        <v>#DIV/0!</v>
      </c>
      <c r="AO15" s="13">
        <f t="shared" si="1"/>
        <v>27.6</v>
      </c>
      <c r="AP15" s="13" t="e">
        <f t="shared" si="1"/>
        <v>#DIV/0!</v>
      </c>
      <c r="AQ15" s="13">
        <f t="shared" si="1"/>
        <v>33.2807570977918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19"/>
      <c r="BA15" s="15">
        <v>690</v>
      </c>
      <c r="BB15" s="13">
        <v>350</v>
      </c>
      <c r="BC15" s="15">
        <f t="shared" si="9"/>
        <v>50.72463768115942</v>
      </c>
      <c r="BD15" s="15">
        <v>200</v>
      </c>
      <c r="BE15" s="15"/>
      <c r="BF15" s="15">
        <f t="shared" si="12"/>
        <v>0</v>
      </c>
      <c r="BG15" s="15">
        <v>200</v>
      </c>
      <c r="BH15" s="15">
        <f t="shared" si="10"/>
        <v>0</v>
      </c>
      <c r="BI15" s="15">
        <f t="shared" si="11"/>
        <v>0</v>
      </c>
      <c r="BJ15" s="15"/>
      <c r="BK15" s="15"/>
      <c r="BL15" s="15"/>
      <c r="BM15" s="13"/>
      <c r="BN15" s="13"/>
      <c r="BO15" s="15"/>
      <c r="BP15" s="13"/>
      <c r="BQ15" s="15"/>
      <c r="BR15" s="31"/>
      <c r="BS15" s="35"/>
    </row>
    <row r="16" spans="1:71" s="10" customFormat="1" ht="49.5" customHeight="1" outlineLevel="1">
      <c r="A16" s="27">
        <v>12</v>
      </c>
      <c r="B16" s="27" t="s">
        <v>11</v>
      </c>
      <c r="C16" s="13">
        <v>750</v>
      </c>
      <c r="D16" s="13">
        <v>243</v>
      </c>
      <c r="E16" s="15">
        <f t="shared" si="2"/>
        <v>32.4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625</v>
      </c>
      <c r="K16" s="15">
        <f t="shared" si="5"/>
        <v>100</v>
      </c>
      <c r="L16" s="13"/>
      <c r="M16" s="13">
        <v>255</v>
      </c>
      <c r="N16" s="13"/>
      <c r="O16" s="13">
        <v>270</v>
      </c>
      <c r="P16" s="13">
        <v>30</v>
      </c>
      <c r="Q16" s="13">
        <v>60</v>
      </c>
      <c r="R16" s="13"/>
      <c r="S16" s="13">
        <v>10</v>
      </c>
      <c r="T16" s="13">
        <f t="shared" si="6"/>
        <v>625</v>
      </c>
      <c r="U16" s="15">
        <f t="shared" si="0"/>
        <v>100</v>
      </c>
      <c r="V16" s="13"/>
      <c r="W16" s="13">
        <v>255</v>
      </c>
      <c r="X16" s="13"/>
      <c r="Y16" s="13">
        <v>270</v>
      </c>
      <c r="Z16" s="13">
        <v>30</v>
      </c>
      <c r="AA16" s="13">
        <v>60</v>
      </c>
      <c r="AB16" s="13"/>
      <c r="AC16" s="13">
        <v>10</v>
      </c>
      <c r="AD16" s="13">
        <f t="shared" si="7"/>
        <v>26427</v>
      </c>
      <c r="AE16" s="13"/>
      <c r="AF16" s="13">
        <v>11514</v>
      </c>
      <c r="AG16" s="13"/>
      <c r="AH16" s="13">
        <v>11651</v>
      </c>
      <c r="AI16" s="13">
        <v>1200</v>
      </c>
      <c r="AJ16" s="13">
        <v>1662</v>
      </c>
      <c r="AK16" s="13"/>
      <c r="AL16" s="13">
        <v>400</v>
      </c>
      <c r="AM16" s="19">
        <f t="shared" si="8"/>
        <v>42.2832</v>
      </c>
      <c r="AN16" s="13" t="e">
        <f t="shared" si="1"/>
        <v>#DIV/0!</v>
      </c>
      <c r="AO16" s="13">
        <f t="shared" si="1"/>
        <v>45.15294117647059</v>
      </c>
      <c r="AP16" s="13" t="e">
        <f t="shared" si="1"/>
        <v>#DIV/0!</v>
      </c>
      <c r="AQ16" s="13">
        <f t="shared" si="1"/>
        <v>43.15185185185185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>
        <f t="shared" si="1"/>
        <v>40</v>
      </c>
      <c r="AV16" s="13"/>
      <c r="AW16" s="13"/>
      <c r="AX16" s="15"/>
      <c r="AY16" s="13"/>
      <c r="AZ16" s="19"/>
      <c r="BA16" s="15">
        <v>1000</v>
      </c>
      <c r="BB16" s="13">
        <v>145</v>
      </c>
      <c r="BC16" s="15">
        <f t="shared" si="9"/>
        <v>14.499999999999998</v>
      </c>
      <c r="BD16" s="15">
        <v>200</v>
      </c>
      <c r="BE16" s="15">
        <v>200</v>
      </c>
      <c r="BF16" s="15">
        <f t="shared" si="12"/>
        <v>100</v>
      </c>
      <c r="BG16" s="15">
        <v>200</v>
      </c>
      <c r="BH16" s="15">
        <f t="shared" si="10"/>
        <v>0</v>
      </c>
      <c r="BI16" s="15">
        <f t="shared" si="11"/>
        <v>0</v>
      </c>
      <c r="BJ16" s="15"/>
      <c r="BK16" s="15"/>
      <c r="BL16" s="15"/>
      <c r="BM16" s="13"/>
      <c r="BN16" s="13"/>
      <c r="BO16" s="15"/>
      <c r="BP16" s="13"/>
      <c r="BQ16" s="15"/>
      <c r="BR16" s="31"/>
      <c r="BS16" s="35"/>
    </row>
    <row r="17" spans="1:71" s="10" customFormat="1" ht="49.5" customHeight="1" outlineLevel="1">
      <c r="A17" s="27">
        <v>13</v>
      </c>
      <c r="B17" s="27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530</v>
      </c>
      <c r="K17" s="15">
        <f t="shared" si="5"/>
        <v>100</v>
      </c>
      <c r="L17" s="13"/>
      <c r="M17" s="13">
        <v>155</v>
      </c>
      <c r="N17" s="13">
        <v>80</v>
      </c>
      <c r="O17" s="13">
        <v>205</v>
      </c>
      <c r="P17" s="13">
        <v>30</v>
      </c>
      <c r="Q17" s="13">
        <v>60</v>
      </c>
      <c r="R17" s="13"/>
      <c r="S17" s="13"/>
      <c r="T17" s="13">
        <f t="shared" si="6"/>
        <v>530</v>
      </c>
      <c r="U17" s="15">
        <f t="shared" si="0"/>
        <v>100</v>
      </c>
      <c r="V17" s="13"/>
      <c r="W17" s="13">
        <v>155</v>
      </c>
      <c r="X17" s="13">
        <v>80</v>
      </c>
      <c r="Y17" s="13">
        <v>205</v>
      </c>
      <c r="Z17" s="13">
        <v>30</v>
      </c>
      <c r="AA17" s="13">
        <v>60</v>
      </c>
      <c r="AB17" s="13"/>
      <c r="AC17" s="13"/>
      <c r="AD17" s="13">
        <f t="shared" si="7"/>
        <v>17520</v>
      </c>
      <c r="AE17" s="13"/>
      <c r="AF17" s="13">
        <v>4980</v>
      </c>
      <c r="AG17" s="13">
        <v>2150</v>
      </c>
      <c r="AH17" s="13">
        <v>7790</v>
      </c>
      <c r="AI17" s="13">
        <v>1250</v>
      </c>
      <c r="AJ17" s="13">
        <v>1350</v>
      </c>
      <c r="AK17" s="13"/>
      <c r="AL17" s="13"/>
      <c r="AM17" s="19">
        <f t="shared" si="8"/>
        <v>33.056603773584904</v>
      </c>
      <c r="AN17" s="13" t="e">
        <f t="shared" si="1"/>
        <v>#DIV/0!</v>
      </c>
      <c r="AO17" s="13">
        <f t="shared" si="1"/>
        <v>32.12903225806452</v>
      </c>
      <c r="AP17" s="13">
        <f t="shared" si="1"/>
        <v>26.875</v>
      </c>
      <c r="AQ17" s="13">
        <f t="shared" si="1"/>
        <v>38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19"/>
      <c r="BA17" s="15">
        <v>710</v>
      </c>
      <c r="BB17" s="13">
        <v>280</v>
      </c>
      <c r="BC17" s="15">
        <f t="shared" si="9"/>
        <v>39.436619718309856</v>
      </c>
      <c r="BD17" s="15">
        <v>220</v>
      </c>
      <c r="BE17" s="15">
        <v>150</v>
      </c>
      <c r="BF17" s="15">
        <f t="shared" si="12"/>
        <v>68.18181818181817</v>
      </c>
      <c r="BG17" s="15">
        <v>220</v>
      </c>
      <c r="BH17" s="15">
        <f t="shared" si="10"/>
        <v>0</v>
      </c>
      <c r="BI17" s="15">
        <f t="shared" si="11"/>
        <v>0</v>
      </c>
      <c r="BJ17" s="15"/>
      <c r="BK17" s="15"/>
      <c r="BL17" s="15"/>
      <c r="BM17" s="13"/>
      <c r="BN17" s="13"/>
      <c r="BO17" s="15"/>
      <c r="BP17" s="13"/>
      <c r="BQ17" s="15"/>
      <c r="BR17" s="31"/>
      <c r="BS17" s="35"/>
    </row>
    <row r="18" spans="1:71" s="28" customFormat="1" ht="49.5" customHeight="1">
      <c r="A18" s="27">
        <v>14</v>
      </c>
      <c r="B18" s="27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1355</v>
      </c>
      <c r="K18" s="15">
        <f t="shared" si="5"/>
        <v>100</v>
      </c>
      <c r="L18" s="13"/>
      <c r="M18" s="13">
        <v>560</v>
      </c>
      <c r="N18" s="13"/>
      <c r="O18" s="13">
        <v>557</v>
      </c>
      <c r="P18" s="13">
        <v>25</v>
      </c>
      <c r="Q18" s="13">
        <v>143</v>
      </c>
      <c r="R18" s="13"/>
      <c r="S18" s="13">
        <v>70</v>
      </c>
      <c r="T18" s="13">
        <f t="shared" si="6"/>
        <v>1355</v>
      </c>
      <c r="U18" s="15">
        <f t="shared" si="0"/>
        <v>100</v>
      </c>
      <c r="V18" s="13"/>
      <c r="W18" s="13">
        <v>560</v>
      </c>
      <c r="X18" s="13"/>
      <c r="Y18" s="13">
        <v>557</v>
      </c>
      <c r="Z18" s="13">
        <v>25</v>
      </c>
      <c r="AA18" s="13">
        <v>143</v>
      </c>
      <c r="AB18" s="13"/>
      <c r="AC18" s="13">
        <v>70</v>
      </c>
      <c r="AD18" s="13">
        <f t="shared" si="7"/>
        <v>49172</v>
      </c>
      <c r="AE18" s="13"/>
      <c r="AF18" s="13">
        <v>19212</v>
      </c>
      <c r="AG18" s="13"/>
      <c r="AH18" s="13">
        <v>23161</v>
      </c>
      <c r="AI18" s="13">
        <v>608</v>
      </c>
      <c r="AJ18" s="13">
        <v>4236</v>
      </c>
      <c r="AK18" s="13"/>
      <c r="AL18" s="13">
        <v>1955</v>
      </c>
      <c r="AM18" s="19">
        <f t="shared" si="8"/>
        <v>36.28929889298893</v>
      </c>
      <c r="AN18" s="13" t="e">
        <f t="shared" si="1"/>
        <v>#DIV/0!</v>
      </c>
      <c r="AO18" s="13">
        <f t="shared" si="1"/>
        <v>34.30714285714286</v>
      </c>
      <c r="AP18" s="13" t="e">
        <f t="shared" si="1"/>
        <v>#DIV/0!</v>
      </c>
      <c r="AQ18" s="13">
        <f t="shared" si="1"/>
        <v>41.581687612208256</v>
      </c>
      <c r="AR18" s="13">
        <f t="shared" si="1"/>
        <v>24.32</v>
      </c>
      <c r="AS18" s="13">
        <f t="shared" si="1"/>
        <v>29.622377622377623</v>
      </c>
      <c r="AT18" s="13" t="e">
        <f t="shared" si="1"/>
        <v>#DIV/0!</v>
      </c>
      <c r="AU18" s="13">
        <f t="shared" si="1"/>
        <v>27.928571428571427</v>
      </c>
      <c r="AV18" s="11"/>
      <c r="AW18" s="11"/>
      <c r="AX18" s="15"/>
      <c r="AY18" s="11"/>
      <c r="AZ18" s="19"/>
      <c r="BA18" s="15">
        <v>1480</v>
      </c>
      <c r="BB18" s="13">
        <v>651</v>
      </c>
      <c r="BC18" s="15">
        <f t="shared" si="9"/>
        <v>43.986486486486484</v>
      </c>
      <c r="BD18" s="15">
        <v>600</v>
      </c>
      <c r="BE18" s="15">
        <v>600</v>
      </c>
      <c r="BF18" s="15">
        <f t="shared" si="12"/>
        <v>100</v>
      </c>
      <c r="BG18" s="15">
        <v>600</v>
      </c>
      <c r="BH18" s="15">
        <f t="shared" si="10"/>
        <v>133</v>
      </c>
      <c r="BI18" s="15">
        <f t="shared" si="11"/>
        <v>22.166666666666668</v>
      </c>
      <c r="BJ18" s="15"/>
      <c r="BK18" s="15">
        <v>133</v>
      </c>
      <c r="BL18" s="15"/>
      <c r="BM18" s="13"/>
      <c r="BN18" s="13"/>
      <c r="BO18" s="15"/>
      <c r="BP18" s="13"/>
      <c r="BQ18" s="15"/>
      <c r="BR18" s="31"/>
      <c r="BS18" s="35"/>
    </row>
    <row r="19" spans="1:71" s="28" customFormat="1" ht="49.5" customHeight="1">
      <c r="A19" s="27">
        <v>15</v>
      </c>
      <c r="B19" s="27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910</v>
      </c>
      <c r="K19" s="15">
        <f t="shared" si="5"/>
        <v>98.91304347826086</v>
      </c>
      <c r="L19" s="13">
        <v>60</v>
      </c>
      <c r="M19" s="13">
        <v>290</v>
      </c>
      <c r="N19" s="13">
        <v>20</v>
      </c>
      <c r="O19" s="13">
        <v>365</v>
      </c>
      <c r="P19" s="13">
        <v>75</v>
      </c>
      <c r="Q19" s="13">
        <v>100</v>
      </c>
      <c r="R19" s="11"/>
      <c r="S19" s="11"/>
      <c r="T19" s="13">
        <f t="shared" si="6"/>
        <v>825</v>
      </c>
      <c r="U19" s="15">
        <f t="shared" si="0"/>
        <v>90.65934065934066</v>
      </c>
      <c r="V19" s="13">
        <v>60</v>
      </c>
      <c r="W19" s="13">
        <v>205</v>
      </c>
      <c r="X19" s="13">
        <v>20</v>
      </c>
      <c r="Y19" s="13">
        <v>365</v>
      </c>
      <c r="Z19" s="13">
        <v>75</v>
      </c>
      <c r="AA19" s="13">
        <v>100</v>
      </c>
      <c r="AB19" s="13"/>
      <c r="AC19" s="13"/>
      <c r="AD19" s="13">
        <f t="shared" si="7"/>
        <v>28060</v>
      </c>
      <c r="AE19" s="13">
        <v>3000</v>
      </c>
      <c r="AF19" s="13">
        <v>6280</v>
      </c>
      <c r="AG19" s="13">
        <v>700</v>
      </c>
      <c r="AH19" s="13">
        <v>12080</v>
      </c>
      <c r="AI19" s="13">
        <v>3000</v>
      </c>
      <c r="AJ19" s="13">
        <v>3000</v>
      </c>
      <c r="AK19" s="11"/>
      <c r="AL19" s="11"/>
      <c r="AM19" s="19">
        <f t="shared" si="8"/>
        <v>34.012121212121215</v>
      </c>
      <c r="AN19" s="13">
        <f t="shared" si="1"/>
        <v>50</v>
      </c>
      <c r="AO19" s="13">
        <f t="shared" si="1"/>
        <v>30.634146341463413</v>
      </c>
      <c r="AP19" s="13">
        <f t="shared" si="1"/>
        <v>35</v>
      </c>
      <c r="AQ19" s="13">
        <f t="shared" si="1"/>
        <v>33.0958904109589</v>
      </c>
      <c r="AR19" s="13">
        <f t="shared" si="1"/>
        <v>40</v>
      </c>
      <c r="AS19" s="13">
        <f t="shared" si="1"/>
        <v>30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19"/>
      <c r="BA19" s="15">
        <v>880</v>
      </c>
      <c r="BB19" s="13">
        <v>330</v>
      </c>
      <c r="BC19" s="15">
        <f t="shared" si="9"/>
        <v>37.5</v>
      </c>
      <c r="BD19" s="15">
        <v>300</v>
      </c>
      <c r="BE19" s="15">
        <v>300</v>
      </c>
      <c r="BF19" s="15">
        <f t="shared" si="12"/>
        <v>100</v>
      </c>
      <c r="BG19" s="15">
        <v>300</v>
      </c>
      <c r="BH19" s="15">
        <f t="shared" si="10"/>
        <v>250</v>
      </c>
      <c r="BI19" s="15">
        <f t="shared" si="11"/>
        <v>83.33333333333334</v>
      </c>
      <c r="BJ19" s="15">
        <v>160</v>
      </c>
      <c r="BK19" s="15">
        <v>90</v>
      </c>
      <c r="BL19" s="15"/>
      <c r="BM19" s="13"/>
      <c r="BN19" s="13"/>
      <c r="BO19" s="15"/>
      <c r="BP19" s="13"/>
      <c r="BQ19" s="15"/>
      <c r="BR19" s="31"/>
      <c r="BS19" s="35"/>
    </row>
    <row r="20" spans="1:71" s="28" customFormat="1" ht="49.5" customHeight="1">
      <c r="A20" s="27">
        <v>16</v>
      </c>
      <c r="B20" s="27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791</v>
      </c>
      <c r="K20" s="15">
        <f t="shared" si="5"/>
        <v>100</v>
      </c>
      <c r="L20" s="11"/>
      <c r="M20" s="13">
        <v>495</v>
      </c>
      <c r="N20" s="13"/>
      <c r="O20" s="13">
        <v>296</v>
      </c>
      <c r="P20" s="13"/>
      <c r="Q20" s="13"/>
      <c r="R20" s="13"/>
      <c r="S20" s="13"/>
      <c r="T20" s="13">
        <f>V20+W20+X20+Y20+Z20+AA20+AB20+AC20</f>
        <v>791</v>
      </c>
      <c r="U20" s="15">
        <f t="shared" si="0"/>
        <v>100</v>
      </c>
      <c r="V20" s="13"/>
      <c r="W20" s="13">
        <v>495</v>
      </c>
      <c r="X20" s="13"/>
      <c r="Y20" s="13">
        <v>296</v>
      </c>
      <c r="Z20" s="13"/>
      <c r="AA20" s="13"/>
      <c r="AB20" s="13"/>
      <c r="AC20" s="13"/>
      <c r="AD20" s="13">
        <f t="shared" si="7"/>
        <v>34013</v>
      </c>
      <c r="AE20" s="13"/>
      <c r="AF20" s="13">
        <v>21753</v>
      </c>
      <c r="AG20" s="13"/>
      <c r="AH20" s="13">
        <v>12260</v>
      </c>
      <c r="AI20" s="11"/>
      <c r="AJ20" s="11"/>
      <c r="AK20" s="11"/>
      <c r="AL20" s="11"/>
      <c r="AM20" s="19">
        <f t="shared" si="8"/>
        <v>43</v>
      </c>
      <c r="AN20" s="13" t="e">
        <f t="shared" si="1"/>
        <v>#DIV/0!</v>
      </c>
      <c r="AO20" s="13">
        <f t="shared" si="1"/>
        <v>43.945454545454545</v>
      </c>
      <c r="AP20" s="13" t="e">
        <f t="shared" si="1"/>
        <v>#DIV/0!</v>
      </c>
      <c r="AQ20" s="13">
        <f t="shared" si="1"/>
        <v>41.41891891891892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19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2"/>
        <v>100</v>
      </c>
      <c r="BG20" s="15">
        <v>370</v>
      </c>
      <c r="BH20" s="15">
        <f>BJ20+BK20+BL20</f>
        <v>400</v>
      </c>
      <c r="BI20" s="15">
        <f t="shared" si="11"/>
        <v>108.10810810810811</v>
      </c>
      <c r="BJ20" s="15"/>
      <c r="BK20" s="15">
        <v>400</v>
      </c>
      <c r="BL20" s="15"/>
      <c r="BM20" s="13"/>
      <c r="BN20" s="13"/>
      <c r="BO20" s="15"/>
      <c r="BP20" s="13"/>
      <c r="BQ20" s="15"/>
      <c r="BR20" s="31"/>
      <c r="BS20" s="35"/>
    </row>
    <row r="21" spans="1:72" s="10" customFormat="1" ht="49.5" customHeight="1" outlineLevel="1">
      <c r="A21" s="12"/>
      <c r="B21" s="12" t="s">
        <v>14</v>
      </c>
      <c r="C21" s="11">
        <v>8350</v>
      </c>
      <c r="D21" s="11">
        <f>SUM(D5:D20)</f>
        <v>3862</v>
      </c>
      <c r="E21" s="16">
        <f t="shared" si="2"/>
        <v>46.25149700598802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13982</v>
      </c>
      <c r="K21" s="16">
        <f t="shared" si="5"/>
        <v>93.18848307118101</v>
      </c>
      <c r="L21" s="11">
        <f aca="true" t="shared" si="13" ref="L21:AL21">SUM(L5:L20)</f>
        <v>105</v>
      </c>
      <c r="M21" s="11">
        <f t="shared" si="13"/>
        <v>6051</v>
      </c>
      <c r="N21" s="11">
        <f t="shared" si="13"/>
        <v>150</v>
      </c>
      <c r="O21" s="11">
        <f t="shared" si="13"/>
        <v>6076</v>
      </c>
      <c r="P21" s="11">
        <f t="shared" si="13"/>
        <v>570</v>
      </c>
      <c r="Q21" s="11">
        <f t="shared" si="13"/>
        <v>533</v>
      </c>
      <c r="R21" s="11">
        <f t="shared" si="13"/>
        <v>342</v>
      </c>
      <c r="S21" s="11">
        <f t="shared" si="13"/>
        <v>155</v>
      </c>
      <c r="T21" s="11">
        <f t="shared" si="13"/>
        <v>13740</v>
      </c>
      <c r="U21" s="16">
        <f t="shared" si="0"/>
        <v>98.269203261336</v>
      </c>
      <c r="V21" s="11">
        <f t="shared" si="13"/>
        <v>105</v>
      </c>
      <c r="W21" s="11">
        <f t="shared" si="13"/>
        <v>5809</v>
      </c>
      <c r="X21" s="11">
        <f t="shared" si="13"/>
        <v>150</v>
      </c>
      <c r="Y21" s="11">
        <f t="shared" si="13"/>
        <v>6076</v>
      </c>
      <c r="Z21" s="11">
        <f t="shared" si="13"/>
        <v>570</v>
      </c>
      <c r="AA21" s="11">
        <f t="shared" si="13"/>
        <v>533</v>
      </c>
      <c r="AB21" s="11">
        <f t="shared" si="13"/>
        <v>342</v>
      </c>
      <c r="AC21" s="11">
        <f t="shared" si="13"/>
        <v>155</v>
      </c>
      <c r="AD21" s="11">
        <f t="shared" si="13"/>
        <v>458947</v>
      </c>
      <c r="AE21" s="11">
        <f t="shared" si="13"/>
        <v>4764</v>
      </c>
      <c r="AF21" s="11">
        <f t="shared" si="13"/>
        <v>191073</v>
      </c>
      <c r="AG21" s="11">
        <f t="shared" si="13"/>
        <v>3333</v>
      </c>
      <c r="AH21" s="11">
        <f t="shared" si="13"/>
        <v>213988.2</v>
      </c>
      <c r="AI21" s="11">
        <f t="shared" si="13"/>
        <v>18842.8</v>
      </c>
      <c r="AJ21" s="11">
        <f t="shared" si="13"/>
        <v>13996</v>
      </c>
      <c r="AK21" s="11">
        <f t="shared" si="13"/>
        <v>8620</v>
      </c>
      <c r="AL21" s="11">
        <f t="shared" si="13"/>
        <v>4330</v>
      </c>
      <c r="AM21" s="39">
        <f t="shared" si="8"/>
        <v>33.402256186317324</v>
      </c>
      <c r="AN21" s="11">
        <f aca="true" t="shared" si="14" ref="AN21:AU23">AE21/V21</f>
        <v>45.371428571428574</v>
      </c>
      <c r="AO21" s="11">
        <f t="shared" si="14"/>
        <v>32.89258047856774</v>
      </c>
      <c r="AP21" s="11">
        <f t="shared" si="14"/>
        <v>22.22</v>
      </c>
      <c r="AQ21" s="11">
        <f t="shared" si="14"/>
        <v>35.218597761685324</v>
      </c>
      <c r="AR21" s="11">
        <f t="shared" si="14"/>
        <v>33.05754385964912</v>
      </c>
      <c r="AS21" s="11">
        <f t="shared" si="14"/>
        <v>26.25891181988743</v>
      </c>
      <c r="AT21" s="11">
        <f t="shared" si="14"/>
        <v>25.204678362573098</v>
      </c>
      <c r="AU21" s="11">
        <f t="shared" si="14"/>
        <v>27.93548387096774</v>
      </c>
      <c r="AV21" s="11">
        <f>SUM(AV5:AV20)</f>
        <v>250</v>
      </c>
      <c r="AW21" s="11">
        <f>SUM(AW5:AW20)</f>
        <v>65</v>
      </c>
      <c r="AX21" s="16">
        <f>AW21/AV21*100</f>
        <v>26</v>
      </c>
      <c r="AY21" s="11">
        <f>SUM(AY5:AY20)</f>
        <v>1711</v>
      </c>
      <c r="AZ21" s="39">
        <f>AY21/AW21*10</f>
        <v>263.2307692307692</v>
      </c>
      <c r="BA21" s="16">
        <f>SUM(BA5:BA20)</f>
        <v>17392</v>
      </c>
      <c r="BB21" s="11">
        <f>SUM(BB5:BB20)</f>
        <v>5221</v>
      </c>
      <c r="BC21" s="16">
        <f t="shared" si="9"/>
        <v>30.019549218031276</v>
      </c>
      <c r="BD21" s="16">
        <v>5460</v>
      </c>
      <c r="BE21" s="16">
        <f>SUM(BE5:BE20)</f>
        <v>4800</v>
      </c>
      <c r="BF21" s="16">
        <f>BE21/BD21*100</f>
        <v>87.91208791208791</v>
      </c>
      <c r="BG21" s="16">
        <f>SUM(BG5:BG20)</f>
        <v>5460</v>
      </c>
      <c r="BH21" s="16">
        <f>BJ21+BK21+BL21</f>
        <v>2490</v>
      </c>
      <c r="BI21" s="16">
        <f t="shared" si="11"/>
        <v>45.604395604395606</v>
      </c>
      <c r="BJ21" s="16">
        <f>SUM(BJ5:BJ20)</f>
        <v>445</v>
      </c>
      <c r="BK21" s="16">
        <f>SUM(BK5:BK20)</f>
        <v>1643</v>
      </c>
      <c r="BL21" s="16">
        <f>SUM(BL5:BL20)</f>
        <v>402</v>
      </c>
      <c r="BM21" s="11">
        <f>SUM(BM5:BM20)</f>
        <v>320</v>
      </c>
      <c r="BN21" s="11">
        <f>SUM(BN5:BN20)</f>
        <v>240</v>
      </c>
      <c r="BO21" s="16">
        <f>BN21/BM21*100</f>
        <v>75</v>
      </c>
      <c r="BP21" s="11">
        <f>SUM(BP5:BP20)</f>
        <v>240</v>
      </c>
      <c r="BQ21" s="16">
        <f>BP21/BN21*100</f>
        <v>100</v>
      </c>
      <c r="BR21" s="32">
        <f>SUM(BR5:BR20)</f>
        <v>1673</v>
      </c>
      <c r="BS21" s="40">
        <f>BR21/BP21</f>
        <v>6.970833333333333</v>
      </c>
      <c r="BT21" s="41"/>
    </row>
    <row r="22" spans="1:71" s="9" customFormat="1" ht="49.5" customHeight="1" outlineLevel="1">
      <c r="A22" s="14"/>
      <c r="B22" s="42" t="s">
        <v>16</v>
      </c>
      <c r="C22" s="15">
        <v>2212</v>
      </c>
      <c r="D22" s="13">
        <v>3431</v>
      </c>
      <c r="E22" s="15">
        <f t="shared" si="2"/>
        <v>155.10849909584087</v>
      </c>
      <c r="F22" s="13">
        <v>2000</v>
      </c>
      <c r="G22" s="13">
        <v>4600</v>
      </c>
      <c r="H22" s="15">
        <f t="shared" si="3"/>
        <v>229.99999999999997</v>
      </c>
      <c r="I22" s="13">
        <v>7210</v>
      </c>
      <c r="J22" s="13">
        <f>L22+M22+N22+O22+P22+Q22+R22+S22</f>
        <v>6301</v>
      </c>
      <c r="K22" s="15">
        <f t="shared" si="5"/>
        <v>87.39251040221913</v>
      </c>
      <c r="L22" s="13"/>
      <c r="M22" s="13">
        <v>3232</v>
      </c>
      <c r="N22" s="13">
        <v>37</v>
      </c>
      <c r="O22" s="13">
        <v>2314</v>
      </c>
      <c r="P22" s="13">
        <v>608</v>
      </c>
      <c r="Q22" s="13">
        <v>80</v>
      </c>
      <c r="R22" s="13"/>
      <c r="S22" s="13">
        <v>30</v>
      </c>
      <c r="T22" s="13">
        <f>V22+W22+X22+Y22+Z22+AA22+AB22+AC22</f>
        <v>6223</v>
      </c>
      <c r="U22" s="15">
        <f t="shared" si="0"/>
        <v>98.76210125376925</v>
      </c>
      <c r="V22" s="13"/>
      <c r="W22" s="13">
        <v>3147</v>
      </c>
      <c r="X22" s="13">
        <v>37</v>
      </c>
      <c r="Y22" s="13">
        <v>2321</v>
      </c>
      <c r="Z22" s="13">
        <v>608</v>
      </c>
      <c r="AA22" s="13">
        <v>80</v>
      </c>
      <c r="AB22" s="13"/>
      <c r="AC22" s="13">
        <v>30</v>
      </c>
      <c r="AD22" s="13">
        <f>AE22+AF22+AG22+AH22+AI22+AJ22+AK22+AL22</f>
        <v>171312</v>
      </c>
      <c r="AE22" s="13"/>
      <c r="AF22" s="13">
        <v>87086</v>
      </c>
      <c r="AG22" s="13">
        <v>380</v>
      </c>
      <c r="AH22" s="13">
        <v>64363</v>
      </c>
      <c r="AI22" s="13">
        <v>17098</v>
      </c>
      <c r="AJ22" s="13">
        <v>1785</v>
      </c>
      <c r="AK22" s="13"/>
      <c r="AL22" s="13">
        <v>600</v>
      </c>
      <c r="AM22" s="19">
        <f t="shared" si="8"/>
        <v>27.528844608709626</v>
      </c>
      <c r="AN22" s="13" t="e">
        <f t="shared" si="14"/>
        <v>#DIV/0!</v>
      </c>
      <c r="AO22" s="13">
        <f t="shared" si="14"/>
        <v>27.67270416269463</v>
      </c>
      <c r="AP22" s="13">
        <f t="shared" si="14"/>
        <v>10.27027027027027</v>
      </c>
      <c r="AQ22" s="13">
        <f t="shared" si="14"/>
        <v>27.730719517449376</v>
      </c>
      <c r="AR22" s="13">
        <f t="shared" si="14"/>
        <v>28.12171052631579</v>
      </c>
      <c r="AS22" s="13">
        <f t="shared" si="14"/>
        <v>22.3125</v>
      </c>
      <c r="AT22" s="13" t="e">
        <f t="shared" si="14"/>
        <v>#DIV/0!</v>
      </c>
      <c r="AU22" s="13">
        <f t="shared" si="14"/>
        <v>20</v>
      </c>
      <c r="AV22" s="13">
        <v>274</v>
      </c>
      <c r="AW22" s="13">
        <v>27</v>
      </c>
      <c r="AX22" s="15">
        <f>AW22/AV22*100</f>
        <v>9.854014598540147</v>
      </c>
      <c r="AY22" s="13">
        <v>560</v>
      </c>
      <c r="AZ22" s="19">
        <f>AY22/AW22*10</f>
        <v>207.4074074074074</v>
      </c>
      <c r="BA22" s="15">
        <v>6125</v>
      </c>
      <c r="BB22" s="13">
        <v>855</v>
      </c>
      <c r="BC22" s="15">
        <f t="shared" si="9"/>
        <v>13.959183673469388</v>
      </c>
      <c r="BD22" s="15">
        <v>1560</v>
      </c>
      <c r="BE22" s="15">
        <v>1004</v>
      </c>
      <c r="BF22" s="15">
        <f>BE22/BD22*100</f>
        <v>64.35897435897436</v>
      </c>
      <c r="BG22" s="15">
        <v>1560</v>
      </c>
      <c r="BH22" s="15">
        <f>BJ22+BK22+BL22</f>
        <v>450</v>
      </c>
      <c r="BI22" s="15">
        <f t="shared" si="11"/>
        <v>28.846153846153843</v>
      </c>
      <c r="BJ22" s="15">
        <v>210</v>
      </c>
      <c r="BK22" s="15">
        <v>240</v>
      </c>
      <c r="BL22" s="15"/>
      <c r="BM22" s="13">
        <v>24</v>
      </c>
      <c r="BN22" s="13"/>
      <c r="BO22" s="15">
        <f>BN22/BM22*100</f>
        <v>0</v>
      </c>
      <c r="BP22" s="13"/>
      <c r="BQ22" s="15" t="e">
        <f>BP22/BN22*100</f>
        <v>#DIV/0!</v>
      </c>
      <c r="BR22" s="31"/>
      <c r="BS22" s="35" t="e">
        <f>BR22/BP22</f>
        <v>#DIV/0!</v>
      </c>
    </row>
    <row r="23" spans="1:71" s="34" customFormat="1" ht="68.25" customHeight="1">
      <c r="A23" s="14"/>
      <c r="B23" s="8" t="s">
        <v>17</v>
      </c>
      <c r="C23" s="11">
        <f>SUM(C21:C22)</f>
        <v>10562</v>
      </c>
      <c r="D23" s="11">
        <f>SUM(D21:D22)</f>
        <v>7293</v>
      </c>
      <c r="E23" s="16">
        <f t="shared" si="2"/>
        <v>69.04942245786782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11">
        <f>SUM(I21:I22)</f>
        <v>22214</v>
      </c>
      <c r="J23" s="11">
        <f>SUM(J21:J22)</f>
        <v>20283</v>
      </c>
      <c r="K23" s="16">
        <f t="shared" si="5"/>
        <v>91.30728369496714</v>
      </c>
      <c r="L23" s="11">
        <f aca="true" t="shared" si="15" ref="L23:AL23">SUM(L21:L22)</f>
        <v>105</v>
      </c>
      <c r="M23" s="11">
        <f t="shared" si="15"/>
        <v>9283</v>
      </c>
      <c r="N23" s="11">
        <f t="shared" si="15"/>
        <v>187</v>
      </c>
      <c r="O23" s="11">
        <f t="shared" si="15"/>
        <v>8390</v>
      </c>
      <c r="P23" s="11">
        <f t="shared" si="15"/>
        <v>1178</v>
      </c>
      <c r="Q23" s="11">
        <f t="shared" si="15"/>
        <v>613</v>
      </c>
      <c r="R23" s="11">
        <f t="shared" si="15"/>
        <v>342</v>
      </c>
      <c r="S23" s="11">
        <f t="shared" si="15"/>
        <v>185</v>
      </c>
      <c r="T23" s="11">
        <f t="shared" si="15"/>
        <v>19963</v>
      </c>
      <c r="U23" s="16">
        <f t="shared" si="0"/>
        <v>98.42232411378987</v>
      </c>
      <c r="V23" s="11">
        <f t="shared" si="15"/>
        <v>105</v>
      </c>
      <c r="W23" s="11">
        <f t="shared" si="15"/>
        <v>8956</v>
      </c>
      <c r="X23" s="11">
        <f t="shared" si="15"/>
        <v>187</v>
      </c>
      <c r="Y23" s="11">
        <f t="shared" si="15"/>
        <v>8397</v>
      </c>
      <c r="Z23" s="11">
        <f t="shared" si="15"/>
        <v>1178</v>
      </c>
      <c r="AA23" s="11">
        <f t="shared" si="15"/>
        <v>613</v>
      </c>
      <c r="AB23" s="11">
        <f t="shared" si="15"/>
        <v>342</v>
      </c>
      <c r="AC23" s="11">
        <f t="shared" si="15"/>
        <v>185</v>
      </c>
      <c r="AD23" s="11">
        <f t="shared" si="15"/>
        <v>630259</v>
      </c>
      <c r="AE23" s="11">
        <f t="shared" si="15"/>
        <v>4764</v>
      </c>
      <c r="AF23" s="11">
        <f t="shared" si="15"/>
        <v>278159</v>
      </c>
      <c r="AG23" s="11">
        <f t="shared" si="15"/>
        <v>3713</v>
      </c>
      <c r="AH23" s="11">
        <f t="shared" si="15"/>
        <v>278351.2</v>
      </c>
      <c r="AI23" s="11">
        <f t="shared" si="15"/>
        <v>35940.8</v>
      </c>
      <c r="AJ23" s="11">
        <f t="shared" si="15"/>
        <v>15781</v>
      </c>
      <c r="AK23" s="11">
        <f t="shared" si="15"/>
        <v>8620</v>
      </c>
      <c r="AL23" s="11">
        <f t="shared" si="15"/>
        <v>4930</v>
      </c>
      <c r="AM23" s="39">
        <f t="shared" si="8"/>
        <v>31.571357010469367</v>
      </c>
      <c r="AN23" s="11">
        <f t="shared" si="14"/>
        <v>45.371428571428574</v>
      </c>
      <c r="AO23" s="11">
        <f t="shared" si="14"/>
        <v>31.05839660562751</v>
      </c>
      <c r="AP23" s="11">
        <f t="shared" si="14"/>
        <v>19.855614973262032</v>
      </c>
      <c r="AQ23" s="11">
        <f t="shared" si="14"/>
        <v>33.14888650708586</v>
      </c>
      <c r="AR23" s="11">
        <f t="shared" si="14"/>
        <v>30.510016977928696</v>
      </c>
      <c r="AS23" s="11">
        <f t="shared" si="14"/>
        <v>25.74388254486134</v>
      </c>
      <c r="AT23" s="11">
        <f t="shared" si="14"/>
        <v>25.204678362573098</v>
      </c>
      <c r="AU23" s="11">
        <f t="shared" si="14"/>
        <v>26.64864864864865</v>
      </c>
      <c r="AV23" s="11">
        <f>SUM(AV21:AV22)</f>
        <v>524</v>
      </c>
      <c r="AW23" s="11">
        <f>SUM(AW21:AW22)</f>
        <v>92</v>
      </c>
      <c r="AX23" s="16">
        <f>AW23/AV23*100</f>
        <v>17.557251908396946</v>
      </c>
      <c r="AY23" s="11">
        <f>SUM(AY21:AY22)</f>
        <v>2271</v>
      </c>
      <c r="AZ23" s="39">
        <f>AY23/AW23*10</f>
        <v>246.84782608695653</v>
      </c>
      <c r="BA23" s="16">
        <f>SUM(BA21:BA22)</f>
        <v>23517</v>
      </c>
      <c r="BB23" s="11">
        <f>SUM(BB21:BB22)</f>
        <v>6076</v>
      </c>
      <c r="BC23" s="16">
        <f t="shared" si="9"/>
        <v>25.83662882170345</v>
      </c>
      <c r="BD23" s="11">
        <f>SUM(BD21:BD22)</f>
        <v>7020</v>
      </c>
      <c r="BE23" s="11">
        <f>SUM(BE21:BE22)</f>
        <v>5804</v>
      </c>
      <c r="BF23" s="16">
        <f>BE23/BD23*100</f>
        <v>82.67806267806267</v>
      </c>
      <c r="BG23" s="11">
        <f>SUM(BG21:BG22)</f>
        <v>7020</v>
      </c>
      <c r="BH23" s="16">
        <f>BJ23+BK23+BL23</f>
        <v>2940</v>
      </c>
      <c r="BI23" s="16">
        <f t="shared" si="11"/>
        <v>41.88034188034188</v>
      </c>
      <c r="BJ23" s="16">
        <f>SUM(BJ21:BJ22)</f>
        <v>655</v>
      </c>
      <c r="BK23" s="16">
        <f>SUM(BK21:BK22)</f>
        <v>1883</v>
      </c>
      <c r="BL23" s="16">
        <f>SUM(BL21:BL22)</f>
        <v>402</v>
      </c>
      <c r="BM23" s="11">
        <f>SUM(BM21:BM22)</f>
        <v>344</v>
      </c>
      <c r="BN23" s="11">
        <f>SUM(BN21:BN22)</f>
        <v>240</v>
      </c>
      <c r="BO23" s="16">
        <f>BN23/BM23*100</f>
        <v>69.76744186046511</v>
      </c>
      <c r="BP23" s="11">
        <f>SUM(BP21:BP22)</f>
        <v>240</v>
      </c>
      <c r="BQ23" s="16">
        <f>BP23/BN23*100</f>
        <v>100</v>
      </c>
      <c r="BR23" s="32">
        <f>SUM(BR21:BR22)</f>
        <v>1673</v>
      </c>
      <c r="BS23" s="40">
        <f>BR23/BP23</f>
        <v>6.970833333333333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43">
    <mergeCell ref="BQ3:BQ4"/>
    <mergeCell ref="B2:B4"/>
    <mergeCell ref="T3:T4"/>
    <mergeCell ref="U3:U4"/>
    <mergeCell ref="V3:AC3"/>
    <mergeCell ref="L3:S3"/>
    <mergeCell ref="AD3:AD4"/>
    <mergeCell ref="C2:H2"/>
    <mergeCell ref="AY3:AY4"/>
    <mergeCell ref="AE3:AL3"/>
    <mergeCell ref="A2:A4"/>
    <mergeCell ref="I2:S2"/>
    <mergeCell ref="BS2:BS4"/>
    <mergeCell ref="BR2:BR4"/>
    <mergeCell ref="BM2:BO2"/>
    <mergeCell ref="BP2:BQ2"/>
    <mergeCell ref="BM3:BM4"/>
    <mergeCell ref="BN3:BN4"/>
    <mergeCell ref="BO3:BO4"/>
    <mergeCell ref="BP3:BP4"/>
    <mergeCell ref="C1:AA1"/>
    <mergeCell ref="AZ3:AZ4"/>
    <mergeCell ref="AD2:AL2"/>
    <mergeCell ref="AM2:AU2"/>
    <mergeCell ref="I3:I4"/>
    <mergeCell ref="J3:J4"/>
    <mergeCell ref="K3:K4"/>
    <mergeCell ref="C3:E3"/>
    <mergeCell ref="T2:AC2"/>
    <mergeCell ref="F3:H3"/>
    <mergeCell ref="AM3:AM4"/>
    <mergeCell ref="AN3:AU3"/>
    <mergeCell ref="AV2:AZ2"/>
    <mergeCell ref="BD2:BF3"/>
    <mergeCell ref="AV3:AV4"/>
    <mergeCell ref="AW3:AW4"/>
    <mergeCell ref="AX3:AX4"/>
    <mergeCell ref="BG3:BG4"/>
    <mergeCell ref="BH3:BH4"/>
    <mergeCell ref="BI3:BI4"/>
    <mergeCell ref="BA2:BC3"/>
    <mergeCell ref="BG2:BL2"/>
    <mergeCell ref="BJ3:BL3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2" manualBreakCount="2">
    <brk id="29" max="22" man="1"/>
    <brk id="5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2019-09-02T06:56:36Z</cp:lastPrinted>
  <dcterms:created xsi:type="dcterms:W3CDTF">2001-05-07T11:51:26Z</dcterms:created>
  <dcterms:modified xsi:type="dcterms:W3CDTF">2019-09-02T06:59:28Z</dcterms:modified>
  <cp:category/>
  <cp:version/>
  <cp:contentType/>
  <cp:contentStatus/>
</cp:coreProperties>
</file>