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<sst xmlns="http://schemas.openxmlformats.org/spreadsheetml/2006/main" count="252" uniqueCount="116">
  <si>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</si>
  <si>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</si>
  <si>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</si>
  <si>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</si>
  <si>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</si>
  <si>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</si>
  <si>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</si>
  <si>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</si>
  <si>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</si>
  <si>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</si>
  <si>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</si>
  <si>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</si>
  <si>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</si>
  <si>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</si>
  <si>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</si>
  <si>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</si>
  <si>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</si>
  <si>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</si>
  <si>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</si>
  <si>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</si>
  <si>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</si>
  <si>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</si>
  <si>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</si>
  <si>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</si>
  <si>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</si>
  <si>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</si>
  <si>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</si>
  <si>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</si>
  <si>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</si>
  <si>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</si>
  <si>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</si>
  <si>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</si>
  <si>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</si>
  <si>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</si>
  <si>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</si>
  <si>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</si>
  <si>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</si>
  <si>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</si>
  <si>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</si>
  <si>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</si>
  <si>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</si>
  <si>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</si>
  <si>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</si>
  <si>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</si>
  <si>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</si>
  <si>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</si>
  <si>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</si>
  <si>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</si>
  <si>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</si>
  <si>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</si>
  <si>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</si>
  <si>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</si>
  <si>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</si>
  <si>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</si>
  <si>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</si>
  <si>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</si>
  <si>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</si>
  <si>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</si>
  <si>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</si>
  <si>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</si>
  <si>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</si>
  <si>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</si>
  <si>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</si>
  <si>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</si>
  <si>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</si>
  <si>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</si>
  <si>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</si>
  <si>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</si>
  <si>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</si>
  <si>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</si>
  <si>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</si>
  <si>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</si>
  <si>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</si>
  <si>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</si>
  <si>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</si>
  <si>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</si>
  <si>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</si>
  <si>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</si>
  <si>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</si>
  <si>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</si>
  <si>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</si>
  <si>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</si>
  <si>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</si>
  <si>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</si>
  <si>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</si>
  <si>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</si>
  <si>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</si>
  <si>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</si>
  <si>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</si>
  <si>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</si>
  <si>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</si>
  <si>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</si>
  <si>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</si>
  <si>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</si>
  <si>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</si>
  <si>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</si>
  <si>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</si>
  <si>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</si>
  <si>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</si>
  <si>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</si>
  <si>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</si>
  <si>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</si>
  <si>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</si>
  <si>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</si>
  <si>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</si>
  <si>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</si>
  <si>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</si>
  <si>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</si>
  <si>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</si>
  <si>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</si>
  <si>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</si>
  <si>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</si>
  <si>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</si>
  <si>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</si>
  <si>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Информация о сельскохозяйственных работах по состоянию на  15 августа 2019 г.</t>
  </si>
  <si>
    <t>Информация о сельскохозяйственных работах по состоянию на 15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</si>
</sst>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3" zoomScaleNormal="75" zoomScaleSheetLayoutView="73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6" sqref="AB6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7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  <c r="AA1" s="77"/>
    </row>
    <row r="2" spans="1:28" ht="18">
      <c r="A2" s="6" t="s">
        <v>1</v>
      </c>
      <c r="B2" s="35" t="s">
        <v>79</v>
      </c>
      <c r="C2" s="36" t="s">
        <v>81</v>
      </c>
      <c r="D2" s="37" t="s">
        <v>51</v>
      </c>
      <c r="E2" s="79" t="s">
        <v>43</v>
      </c>
      <c r="F2" s="80"/>
      <c r="G2" s="80"/>
      <c r="H2" s="80"/>
      <c r="I2" s="80"/>
      <c r="J2" s="80"/>
      <c r="K2" s="38" t="s">
        <v>52</v>
      </c>
      <c r="L2" s="79" t="s">
        <v>43</v>
      </c>
      <c r="M2" s="80"/>
      <c r="N2" s="80"/>
      <c r="O2" s="80"/>
      <c r="P2" s="80"/>
      <c r="Q2" s="80"/>
      <c r="R2" s="39" t="s">
        <v>70</v>
      </c>
      <c r="S2" s="79" t="s">
        <v>43</v>
      </c>
      <c r="T2" s="80"/>
      <c r="U2" s="80"/>
      <c r="V2" s="80"/>
      <c r="W2" s="80"/>
      <c r="X2" s="80"/>
      <c r="Y2" s="38" t="s">
        <v>51</v>
      </c>
      <c r="Z2" s="39" t="s">
        <v>68</v>
      </c>
      <c r="AA2" s="39" t="s">
        <v>70</v>
      </c>
      <c r="AB2" s="46" t="s">
        <v>104</v>
      </c>
    </row>
    <row r="3" spans="1:28" ht="16.5" customHeight="1">
      <c r="A3" s="13"/>
      <c r="B3" s="40" t="s">
        <v>80</v>
      </c>
      <c r="C3" s="41" t="s">
        <v>82</v>
      </c>
      <c r="D3" s="42" t="s">
        <v>54</v>
      </c>
      <c r="E3" s="79" t="s">
        <v>61</v>
      </c>
      <c r="F3" s="81"/>
      <c r="G3" s="43" t="s">
        <v>97</v>
      </c>
      <c r="H3" s="39" t="s">
        <v>78</v>
      </c>
      <c r="I3" s="39" t="s">
        <v>58</v>
      </c>
      <c r="J3" s="44" t="s">
        <v>59</v>
      </c>
      <c r="K3" s="43" t="s">
        <v>63</v>
      </c>
      <c r="L3" s="55" t="s">
        <v>56</v>
      </c>
      <c r="M3" s="53" t="s">
        <v>76</v>
      </c>
      <c r="N3" s="55" t="s">
        <v>57</v>
      </c>
      <c r="O3" s="53" t="s">
        <v>62</v>
      </c>
      <c r="P3" s="53" t="s">
        <v>58</v>
      </c>
      <c r="Q3" s="53" t="s">
        <v>59</v>
      </c>
      <c r="R3" s="45" t="s">
        <v>71</v>
      </c>
      <c r="S3" s="55" t="s">
        <v>76</v>
      </c>
      <c r="T3" s="53" t="s">
        <v>76</v>
      </c>
      <c r="U3" s="43" t="s">
        <v>74</v>
      </c>
      <c r="V3" s="45" t="s">
        <v>62</v>
      </c>
      <c r="W3" s="45" t="s">
        <v>58</v>
      </c>
      <c r="X3" s="45" t="s">
        <v>59</v>
      </c>
      <c r="Y3" s="44" t="s">
        <v>66</v>
      </c>
      <c r="Z3" s="45" t="s">
        <v>69</v>
      </c>
      <c r="AA3" s="45" t="s">
        <v>71</v>
      </c>
      <c r="AB3" s="48" t="s">
        <v>107</v>
      </c>
    </row>
    <row r="4" spans="1:28" ht="18">
      <c r="A4" s="13" t="s">
        <v>0</v>
      </c>
      <c r="B4" s="40" t="s">
        <v>55</v>
      </c>
      <c r="C4" s="41" t="s">
        <v>6</v>
      </c>
      <c r="D4" s="44" t="s">
        <v>55</v>
      </c>
      <c r="E4" s="46" t="s">
        <v>60</v>
      </c>
      <c r="F4" s="46" t="s">
        <v>44</v>
      </c>
      <c r="G4" s="47"/>
      <c r="H4" s="48" t="s">
        <v>73</v>
      </c>
      <c r="I4" s="49"/>
      <c r="J4" s="50"/>
      <c r="K4" s="51" t="s">
        <v>64</v>
      </c>
      <c r="L4" s="51"/>
      <c r="M4" s="48" t="s">
        <v>77</v>
      </c>
      <c r="N4" s="57"/>
      <c r="O4" s="48" t="s">
        <v>65</v>
      </c>
      <c r="P4" s="58"/>
      <c r="Q4" s="58"/>
      <c r="R4" s="52" t="s">
        <v>72</v>
      </c>
      <c r="S4" s="51" t="s">
        <v>73</v>
      </c>
      <c r="T4" s="48" t="s">
        <v>77</v>
      </c>
      <c r="U4" s="53" t="s">
        <v>75</v>
      </c>
      <c r="V4" s="48" t="s">
        <v>73</v>
      </c>
      <c r="W4" s="58"/>
      <c r="X4" s="58"/>
      <c r="Y4" s="59" t="s">
        <v>67</v>
      </c>
      <c r="Z4" s="48" t="s">
        <v>5</v>
      </c>
      <c r="AA4" s="48" t="s">
        <v>72</v>
      </c>
      <c r="AB4" s="48" t="s">
        <v>105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103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103</v>
      </c>
      <c r="AB5" s="54" t="s">
        <v>106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600</v>
      </c>
      <c r="E6" s="21">
        <v>600</v>
      </c>
      <c r="F6" s="21"/>
      <c r="G6" s="21"/>
      <c r="H6" s="21"/>
      <c r="I6" s="21"/>
      <c r="J6" s="21"/>
      <c r="K6" s="21">
        <f>L6+M6+N6+O6+P6+Q6</f>
        <v>1650</v>
      </c>
      <c r="L6" s="21">
        <v>1650</v>
      </c>
      <c r="M6" s="25"/>
      <c r="N6" s="25"/>
      <c r="O6" s="25"/>
      <c r="P6" s="25"/>
      <c r="Q6" s="25"/>
      <c r="R6" s="26">
        <f aca="true" t="shared" si="0" ref="R6:X6">K6/D6*10</f>
        <v>27.5</v>
      </c>
      <c r="S6" s="26">
        <f t="shared" si="0"/>
        <v>27.5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>
        <v>7</v>
      </c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362</v>
      </c>
      <c r="E7" s="21">
        <v>227</v>
      </c>
      <c r="F7" s="21"/>
      <c r="G7" s="21">
        <v>58</v>
      </c>
      <c r="H7" s="21">
        <v>77</v>
      </c>
      <c r="I7" s="21"/>
      <c r="J7" s="21"/>
      <c r="K7" s="21">
        <f aca="true" t="shared" si="2" ref="K7:K38">L7+M7+N7+O7+P7+Q7</f>
        <v>878</v>
      </c>
      <c r="L7" s="21">
        <v>546</v>
      </c>
      <c r="M7" s="21"/>
      <c r="N7" s="21">
        <v>142</v>
      </c>
      <c r="O7" s="21">
        <v>190</v>
      </c>
      <c r="P7" s="21"/>
      <c r="Q7" s="21"/>
      <c r="R7" s="26">
        <f aca="true" t="shared" si="3" ref="R7:R40">K7/D7*10</f>
        <v>24.254143646408842</v>
      </c>
      <c r="S7" s="26">
        <f aca="true" t="shared" si="4" ref="S7:S40">L7/E7*10</f>
        <v>24.05286343612335</v>
      </c>
      <c r="T7" s="26" t="e">
        <f aca="true" t="shared" si="5" ref="T7:T40">M7/F7*10</f>
        <v>#DIV/0!</v>
      </c>
      <c r="U7" s="26">
        <f aca="true" t="shared" si="6" ref="U7:U40">N7/G7*10</f>
        <v>24.48275862068965</v>
      </c>
      <c r="V7" s="34">
        <f aca="true" t="shared" si="7" ref="V7:V40">O7/H7*10</f>
        <v>24.675324675324678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>
        <v>1</v>
      </c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40</v>
      </c>
      <c r="E8" s="21"/>
      <c r="F8" s="21">
        <v>40</v>
      </c>
      <c r="G8" s="21"/>
      <c r="H8" s="21"/>
      <c r="I8" s="21"/>
      <c r="J8" s="21"/>
      <c r="K8" s="21">
        <f t="shared" si="2"/>
        <v>80</v>
      </c>
      <c r="L8" s="21"/>
      <c r="M8" s="21">
        <v>80</v>
      </c>
      <c r="N8" s="21"/>
      <c r="O8" s="21"/>
      <c r="P8" s="21"/>
      <c r="Q8" s="21"/>
      <c r="R8" s="26">
        <f t="shared" si="3"/>
        <v>20</v>
      </c>
      <c r="S8" s="26" t="e">
        <f t="shared" si="4"/>
        <v>#DIV/0!</v>
      </c>
      <c r="T8" s="26">
        <f t="shared" si="5"/>
        <v>20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>
        <v>1</v>
      </c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250</v>
      </c>
      <c r="E10" s="21"/>
      <c r="F10" s="21">
        <v>250</v>
      </c>
      <c r="G10" s="21"/>
      <c r="H10" s="21"/>
      <c r="I10" s="21"/>
      <c r="J10" s="21"/>
      <c r="K10" s="21">
        <f t="shared" si="2"/>
        <v>250</v>
      </c>
      <c r="L10" s="21"/>
      <c r="M10" s="21">
        <v>250</v>
      </c>
      <c r="N10" s="21"/>
      <c r="O10" s="21"/>
      <c r="P10" s="21"/>
      <c r="Q10" s="21"/>
      <c r="R10" s="26">
        <f t="shared" si="3"/>
        <v>10</v>
      </c>
      <c r="S10" s="26" t="e">
        <f t="shared" si="4"/>
        <v>#DIV/0!</v>
      </c>
      <c r="T10" s="26">
        <f t="shared" si="5"/>
        <v>10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31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32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83</v>
      </c>
      <c r="B16" s="69">
        <v>3393</v>
      </c>
      <c r="C16" s="69">
        <v>1060</v>
      </c>
      <c r="D16" s="21">
        <f t="shared" si="1"/>
        <v>1517</v>
      </c>
      <c r="E16" s="21">
        <v>932</v>
      </c>
      <c r="F16" s="21"/>
      <c r="G16" s="21">
        <v>585</v>
      </c>
      <c r="H16" s="21"/>
      <c r="I16" s="21"/>
      <c r="J16" s="21"/>
      <c r="K16" s="21">
        <f t="shared" si="2"/>
        <v>6364</v>
      </c>
      <c r="L16" s="21">
        <v>3449</v>
      </c>
      <c r="M16" s="21"/>
      <c r="N16" s="21">
        <v>2915</v>
      </c>
      <c r="O16" s="21"/>
      <c r="P16" s="21"/>
      <c r="Q16" s="21"/>
      <c r="R16" s="26">
        <f t="shared" si="3"/>
        <v>41.951219512195124</v>
      </c>
      <c r="S16" s="26">
        <f t="shared" si="4"/>
        <v>37.006437768240346</v>
      </c>
      <c r="T16" s="26" t="e">
        <f t="shared" si="5"/>
        <v>#DIV/0!</v>
      </c>
      <c r="U16" s="26">
        <f t="shared" si="6"/>
        <v>49.82905982905983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>
        <v>8</v>
      </c>
    </row>
    <row r="17" spans="1:28" ht="30.75" customHeight="1">
      <c r="A17" s="16" t="s">
        <v>38</v>
      </c>
      <c r="B17" s="69">
        <v>472</v>
      </c>
      <c r="C17" s="69">
        <v>148</v>
      </c>
      <c r="D17" s="21">
        <f t="shared" si="1"/>
        <v>172</v>
      </c>
      <c r="E17" s="21">
        <v>113</v>
      </c>
      <c r="F17" s="21">
        <v>35</v>
      </c>
      <c r="G17" s="21">
        <v>4</v>
      </c>
      <c r="H17" s="21">
        <v>8</v>
      </c>
      <c r="I17" s="21"/>
      <c r="J17" s="21">
        <v>12</v>
      </c>
      <c r="K17" s="21">
        <f t="shared" si="2"/>
        <v>380</v>
      </c>
      <c r="L17" s="21">
        <v>180</v>
      </c>
      <c r="M17" s="21">
        <v>127</v>
      </c>
      <c r="N17" s="21">
        <v>15</v>
      </c>
      <c r="O17" s="21">
        <v>21</v>
      </c>
      <c r="P17" s="21"/>
      <c r="Q17" s="21">
        <v>37</v>
      </c>
      <c r="R17" s="26">
        <f t="shared" si="3"/>
        <v>22.093023255813954</v>
      </c>
      <c r="S17" s="26">
        <f t="shared" si="4"/>
        <v>15.929203539823009</v>
      </c>
      <c r="T17" s="26">
        <f t="shared" si="5"/>
        <v>36.285714285714285</v>
      </c>
      <c r="U17" s="21">
        <f t="shared" si="6"/>
        <v>37.5</v>
      </c>
      <c r="V17" s="34">
        <f t="shared" si="7"/>
        <v>26.25</v>
      </c>
      <c r="W17" s="21" t="e">
        <f t="shared" si="8"/>
        <v>#DIV/0!</v>
      </c>
      <c r="X17" s="26">
        <f t="shared" si="9"/>
        <v>30.833333333333336</v>
      </c>
      <c r="Y17" s="21">
        <v>16</v>
      </c>
      <c r="Z17" s="21">
        <v>4</v>
      </c>
      <c r="AA17" s="26">
        <f>Z17/Y17*10</f>
        <v>2.5</v>
      </c>
      <c r="AB17" s="15">
        <v>3</v>
      </c>
    </row>
    <row r="18" spans="1:233" ht="30.75" customHeight="1">
      <c r="A18" s="16" t="s">
        <v>33</v>
      </c>
      <c r="B18" s="69">
        <v>2148</v>
      </c>
      <c r="C18" s="69">
        <v>760</v>
      </c>
      <c r="D18" s="21">
        <f t="shared" si="1"/>
        <v>610</v>
      </c>
      <c r="E18" s="21">
        <v>410</v>
      </c>
      <c r="F18" s="21">
        <v>200</v>
      </c>
      <c r="G18" s="21"/>
      <c r="H18" s="21"/>
      <c r="I18" s="21"/>
      <c r="J18" s="21"/>
      <c r="K18" s="21">
        <f t="shared" si="2"/>
        <v>1588</v>
      </c>
      <c r="L18" s="21">
        <v>1148</v>
      </c>
      <c r="M18" s="21">
        <v>440</v>
      </c>
      <c r="N18" s="21"/>
      <c r="O18" s="21"/>
      <c r="P18" s="21"/>
      <c r="Q18" s="21"/>
      <c r="R18" s="26">
        <f t="shared" si="3"/>
        <v>26.0327868852459</v>
      </c>
      <c r="S18" s="26">
        <f t="shared" si="4"/>
        <v>28</v>
      </c>
      <c r="T18" s="26">
        <f t="shared" si="5"/>
        <v>22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6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69">
        <v>1764</v>
      </c>
      <c r="C19" s="69">
        <v>1080</v>
      </c>
      <c r="D19" s="21">
        <f t="shared" si="1"/>
        <v>475</v>
      </c>
      <c r="E19" s="21">
        <v>195</v>
      </c>
      <c r="F19" s="21">
        <v>280</v>
      </c>
      <c r="G19" s="21"/>
      <c r="H19" s="21"/>
      <c r="I19" s="21"/>
      <c r="J19" s="21"/>
      <c r="K19" s="21">
        <f t="shared" si="2"/>
        <v>1628</v>
      </c>
      <c r="L19" s="21">
        <v>488</v>
      </c>
      <c r="M19" s="21">
        <v>1140</v>
      </c>
      <c r="N19" s="21"/>
      <c r="O19" s="21"/>
      <c r="P19" s="21"/>
      <c r="Q19" s="21"/>
      <c r="R19" s="26">
        <f t="shared" si="3"/>
        <v>34.27368421052631</v>
      </c>
      <c r="S19" s="26">
        <f t="shared" si="4"/>
        <v>25.025641025641026</v>
      </c>
      <c r="T19" s="26">
        <f t="shared" si="5"/>
        <v>40.71428571428571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6" t="e">
        <f t="shared" si="9"/>
        <v>#DIV/0!</v>
      </c>
      <c r="Y19" s="21"/>
      <c r="Z19" s="21"/>
      <c r="AA19" s="21"/>
      <c r="AB19" s="15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6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6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84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6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4026</v>
      </c>
      <c r="E23" s="24">
        <f>SUM(E6:E22)</f>
        <v>2477</v>
      </c>
      <c r="F23" s="24">
        <f aca="true" t="shared" si="10" ref="F23:Q23">SUM(F6:F22)</f>
        <v>805</v>
      </c>
      <c r="G23" s="24">
        <f t="shared" si="10"/>
        <v>647</v>
      </c>
      <c r="H23" s="24">
        <f t="shared" si="10"/>
        <v>85</v>
      </c>
      <c r="I23" s="24">
        <f t="shared" si="10"/>
        <v>0</v>
      </c>
      <c r="J23" s="24">
        <f t="shared" si="10"/>
        <v>12</v>
      </c>
      <c r="K23" s="24">
        <f t="shared" si="2"/>
        <v>12818</v>
      </c>
      <c r="L23" s="24">
        <f t="shared" si="10"/>
        <v>7461</v>
      </c>
      <c r="M23" s="24">
        <f t="shared" si="10"/>
        <v>2037</v>
      </c>
      <c r="N23" s="24">
        <f t="shared" si="10"/>
        <v>3072</v>
      </c>
      <c r="O23" s="24">
        <f t="shared" si="10"/>
        <v>211</v>
      </c>
      <c r="P23" s="24">
        <f t="shared" si="10"/>
        <v>0</v>
      </c>
      <c r="Q23" s="24">
        <f t="shared" si="10"/>
        <v>37</v>
      </c>
      <c r="R23" s="27">
        <f t="shared" si="3"/>
        <v>31.838052657724788</v>
      </c>
      <c r="S23" s="26">
        <f t="shared" si="4"/>
        <v>30.121114251110214</v>
      </c>
      <c r="T23" s="26">
        <f t="shared" si="5"/>
        <v>25.304347826086957</v>
      </c>
      <c r="U23" s="26">
        <f t="shared" si="6"/>
        <v>47.4806800618238</v>
      </c>
      <c r="V23" s="34">
        <f t="shared" si="7"/>
        <v>24.823529411764707</v>
      </c>
      <c r="W23" s="21" t="e">
        <f t="shared" si="8"/>
        <v>#DIV/0!</v>
      </c>
      <c r="X23" s="26">
        <f t="shared" si="9"/>
        <v>30.833333333333336</v>
      </c>
      <c r="Y23" s="24">
        <f>SUM(Y6:Y22)</f>
        <v>16</v>
      </c>
      <c r="Z23" s="24">
        <f>SUM(Z6:Z22)</f>
        <v>4</v>
      </c>
      <c r="AA23" s="27">
        <f>Z23/Y23*10</f>
        <v>2.5</v>
      </c>
      <c r="AB23" s="24">
        <f>SUM(AB6:AB22)</f>
        <v>31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6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69">
        <v>377</v>
      </c>
      <c r="C25" s="69">
        <v>82</v>
      </c>
      <c r="D25" s="21">
        <f t="shared" si="1"/>
        <v>102</v>
      </c>
      <c r="E25" s="21">
        <v>82</v>
      </c>
      <c r="F25" s="24"/>
      <c r="G25" s="21">
        <v>20</v>
      </c>
      <c r="H25" s="24"/>
      <c r="I25" s="24"/>
      <c r="J25" s="24"/>
      <c r="K25" s="21">
        <f t="shared" si="2"/>
        <v>219</v>
      </c>
      <c r="L25" s="21">
        <v>164</v>
      </c>
      <c r="M25" s="24"/>
      <c r="N25" s="21">
        <v>55</v>
      </c>
      <c r="O25" s="24"/>
      <c r="P25" s="24"/>
      <c r="Q25" s="24"/>
      <c r="R25" s="26">
        <f t="shared" si="3"/>
        <v>21.470588235294116</v>
      </c>
      <c r="S25" s="26">
        <f t="shared" si="4"/>
        <v>20</v>
      </c>
      <c r="T25" s="26" t="e">
        <f t="shared" si="5"/>
        <v>#DIV/0!</v>
      </c>
      <c r="U25" s="26">
        <f t="shared" si="6"/>
        <v>27.5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69">
        <v>98</v>
      </c>
      <c r="C28" s="69">
        <v>14</v>
      </c>
      <c r="D28" s="21">
        <f t="shared" si="1"/>
        <v>34</v>
      </c>
      <c r="E28" s="21">
        <v>14</v>
      </c>
      <c r="F28" s="24"/>
      <c r="G28" s="21">
        <v>20</v>
      </c>
      <c r="H28" s="24"/>
      <c r="I28" s="24"/>
      <c r="J28" s="24"/>
      <c r="K28" s="21">
        <f t="shared" si="2"/>
        <v>68</v>
      </c>
      <c r="L28" s="21">
        <v>28</v>
      </c>
      <c r="M28" s="24"/>
      <c r="N28" s="21">
        <v>40</v>
      </c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>
        <f t="shared" si="6"/>
        <v>20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69">
        <v>150</v>
      </c>
      <c r="C32" s="69">
        <v>25</v>
      </c>
      <c r="D32" s="21">
        <f t="shared" si="1"/>
        <v>20</v>
      </c>
      <c r="E32" s="21">
        <v>20</v>
      </c>
      <c r="F32" s="24"/>
      <c r="G32" s="24"/>
      <c r="H32" s="24"/>
      <c r="I32" s="24"/>
      <c r="J32" s="24"/>
      <c r="K32" s="21">
        <f t="shared" si="2"/>
        <v>40</v>
      </c>
      <c r="L32" s="21">
        <v>40</v>
      </c>
      <c r="M32" s="24"/>
      <c r="N32" s="24"/>
      <c r="O32" s="24"/>
      <c r="P32" s="24"/>
      <c r="Q32" s="24"/>
      <c r="R32" s="26">
        <f t="shared" si="3"/>
        <v>20</v>
      </c>
      <c r="S32" s="26">
        <f t="shared" si="4"/>
        <v>20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69">
        <v>18</v>
      </c>
      <c r="C35" s="69">
        <v>4</v>
      </c>
      <c r="D35" s="21">
        <f t="shared" si="1"/>
        <v>4</v>
      </c>
      <c r="E35" s="21">
        <v>4</v>
      </c>
      <c r="F35" s="21"/>
      <c r="G35" s="21"/>
      <c r="H35" s="21"/>
      <c r="I35" s="21"/>
      <c r="J35" s="21"/>
      <c r="K35" s="21">
        <f t="shared" si="2"/>
        <v>12</v>
      </c>
      <c r="L35" s="21">
        <v>12</v>
      </c>
      <c r="M35" s="24"/>
      <c r="N35" s="24"/>
      <c r="O35" s="24"/>
      <c r="P35" s="24"/>
      <c r="Q35" s="24"/>
      <c r="R35" s="26">
        <f t="shared" si="3"/>
        <v>30</v>
      </c>
      <c r="S35" s="26">
        <f t="shared" si="4"/>
        <v>30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15">
        <v>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69">
        <v>49</v>
      </c>
      <c r="C36" s="69">
        <v>8</v>
      </c>
      <c r="D36" s="21">
        <f t="shared" si="1"/>
        <v>9</v>
      </c>
      <c r="E36" s="21"/>
      <c r="F36" s="21"/>
      <c r="G36" s="21">
        <v>9</v>
      </c>
      <c r="H36" s="21"/>
      <c r="I36" s="21"/>
      <c r="J36" s="21"/>
      <c r="K36" s="21">
        <f t="shared" si="2"/>
        <v>22</v>
      </c>
      <c r="L36" s="21"/>
      <c r="M36" s="24"/>
      <c r="N36" s="21">
        <v>22</v>
      </c>
      <c r="O36" s="24"/>
      <c r="P36" s="24"/>
      <c r="Q36" s="24"/>
      <c r="R36" s="26">
        <f t="shared" si="3"/>
        <v>24.444444444444446</v>
      </c>
      <c r="S36" s="26" t="e">
        <f t="shared" si="4"/>
        <v>#DIV/0!</v>
      </c>
      <c r="T36" s="26" t="e">
        <f t="shared" si="5"/>
        <v>#DIV/0!</v>
      </c>
      <c r="U36" s="26">
        <f t="shared" si="6"/>
        <v>24.444444444444446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15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6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6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169</v>
      </c>
      <c r="E39" s="24">
        <f aca="true" t="shared" si="11" ref="E39:Q39">SUM(E24:E38)</f>
        <v>120</v>
      </c>
      <c r="F39" s="24">
        <f t="shared" si="11"/>
        <v>0</v>
      </c>
      <c r="G39" s="24">
        <f t="shared" si="11"/>
        <v>49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361</v>
      </c>
      <c r="L39" s="24">
        <f t="shared" si="11"/>
        <v>244</v>
      </c>
      <c r="M39" s="24">
        <f t="shared" si="11"/>
        <v>0</v>
      </c>
      <c r="N39" s="24">
        <f t="shared" si="11"/>
        <v>117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21.36094674556213</v>
      </c>
      <c r="S39" s="26">
        <f t="shared" si="4"/>
        <v>20.333333333333332</v>
      </c>
      <c r="T39" s="26" t="e">
        <f t="shared" si="5"/>
        <v>#DIV/0!</v>
      </c>
      <c r="U39" s="26">
        <f t="shared" si="6"/>
        <v>23.877551020408166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4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4195</v>
      </c>
      <c r="E40" s="24">
        <f>E39+E23</f>
        <v>2597</v>
      </c>
      <c r="F40" s="28">
        <f>F23+F39</f>
        <v>805</v>
      </c>
      <c r="G40" s="24">
        <f>G39+G23</f>
        <v>696</v>
      </c>
      <c r="H40" s="24">
        <f>H39+H23</f>
        <v>85</v>
      </c>
      <c r="I40" s="24">
        <f>I39+I23</f>
        <v>0</v>
      </c>
      <c r="J40" s="24">
        <f>J39+J23</f>
        <v>12</v>
      </c>
      <c r="K40" s="28">
        <f aca="true" t="shared" si="12" ref="K40:Q40">K23+K39</f>
        <v>13179</v>
      </c>
      <c r="L40" s="28">
        <f t="shared" si="12"/>
        <v>7705</v>
      </c>
      <c r="M40" s="27">
        <f t="shared" si="12"/>
        <v>2037</v>
      </c>
      <c r="N40" s="28">
        <f t="shared" si="12"/>
        <v>3189</v>
      </c>
      <c r="O40" s="28">
        <f t="shared" si="12"/>
        <v>211</v>
      </c>
      <c r="P40" s="28">
        <f t="shared" si="12"/>
        <v>0</v>
      </c>
      <c r="Q40" s="28">
        <f t="shared" si="12"/>
        <v>37</v>
      </c>
      <c r="R40" s="27">
        <f t="shared" si="3"/>
        <v>31.415971394517285</v>
      </c>
      <c r="S40" s="26">
        <f t="shared" si="4"/>
        <v>29.66884867154409</v>
      </c>
      <c r="T40" s="26">
        <f t="shared" si="5"/>
        <v>25.304347826086957</v>
      </c>
      <c r="U40" s="26">
        <f t="shared" si="6"/>
        <v>45.81896551724138</v>
      </c>
      <c r="V40" s="34">
        <f t="shared" si="7"/>
        <v>24.823529411764707</v>
      </c>
      <c r="W40" s="21" t="e">
        <f t="shared" si="8"/>
        <v>#DIV/0!</v>
      </c>
      <c r="X40" s="26">
        <f t="shared" si="9"/>
        <v>30.833333333333336</v>
      </c>
      <c r="Y40" s="28">
        <f>Y23+Y39</f>
        <v>16</v>
      </c>
      <c r="Z40" s="28">
        <f>Z23+Z39</f>
        <v>4</v>
      </c>
      <c r="AA40" s="27">
        <f>Z40/Y40*10</f>
        <v>2.5</v>
      </c>
      <c r="AB40" s="28">
        <f>AB23+AB39</f>
        <v>35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</cols>
  <sheetData>
    <row r="1" spans="1:12" ht="24" customHeight="1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2" t="s">
        <v>48</v>
      </c>
      <c r="G2" s="83"/>
      <c r="H2" s="84"/>
      <c r="I2" s="5" t="s">
        <v>108</v>
      </c>
      <c r="J2" s="85" t="s">
        <v>111</v>
      </c>
      <c r="K2" s="86"/>
      <c r="L2" s="87"/>
    </row>
    <row r="3" spans="1:1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102</v>
      </c>
      <c r="G3" s="8" t="s">
        <v>49</v>
      </c>
      <c r="H3" s="8" t="s">
        <v>50</v>
      </c>
      <c r="I3" s="7" t="s">
        <v>109</v>
      </c>
      <c r="J3" s="5" t="s">
        <v>110</v>
      </c>
      <c r="K3" s="5" t="s">
        <v>112</v>
      </c>
      <c r="L3" s="5" t="s">
        <v>76</v>
      </c>
    </row>
    <row r="4" spans="1:12" ht="18">
      <c r="A4" s="13" t="s">
        <v>0</v>
      </c>
      <c r="B4" s="9" t="s">
        <v>40</v>
      </c>
      <c r="C4" s="23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</row>
    <row r="5" spans="1:12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  <c r="I5" s="73"/>
      <c r="J5" s="73"/>
      <c r="K5" s="76" t="s">
        <v>6</v>
      </c>
      <c r="L5" s="76" t="s">
        <v>6</v>
      </c>
    </row>
    <row r="6" spans="1:12" ht="30.75" customHeight="1">
      <c r="A6" s="16" t="s">
        <v>9</v>
      </c>
      <c r="B6" s="21">
        <v>1500</v>
      </c>
      <c r="C6" s="21">
        <v>1200</v>
      </c>
      <c r="D6" s="69">
        <v>215</v>
      </c>
      <c r="E6" s="69">
        <v>165</v>
      </c>
      <c r="F6" s="69">
        <v>300</v>
      </c>
      <c r="G6" s="69">
        <v>1100</v>
      </c>
      <c r="H6" s="69"/>
      <c r="I6" s="15"/>
      <c r="J6" s="15">
        <f>K6+L6</f>
        <v>0</v>
      </c>
      <c r="K6" s="15"/>
      <c r="L6" s="15"/>
    </row>
    <row r="7" spans="1:12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  <c r="I7" s="15"/>
      <c r="J7" s="15">
        <f aca="true" t="shared" si="0" ref="J7:J40">K7+L7</f>
        <v>0</v>
      </c>
      <c r="K7" s="15"/>
      <c r="L7" s="15"/>
    </row>
    <row r="8" spans="1:12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700</v>
      </c>
      <c r="I8" s="15"/>
      <c r="J8" s="15">
        <f t="shared" si="0"/>
        <v>0</v>
      </c>
      <c r="K8" s="15"/>
      <c r="L8" s="15"/>
    </row>
    <row r="9" spans="1:12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  <c r="I9" s="15"/>
      <c r="J9" s="15">
        <f t="shared" si="0"/>
        <v>0</v>
      </c>
      <c r="K9" s="15"/>
      <c r="L9" s="15"/>
    </row>
    <row r="10" spans="1:12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  <c r="I10" s="15"/>
      <c r="J10" s="15">
        <f t="shared" si="0"/>
        <v>0</v>
      </c>
      <c r="K10" s="15"/>
      <c r="L10" s="15"/>
    </row>
    <row r="11" spans="1:12" ht="30.75" customHeight="1">
      <c r="A11" s="16" t="s">
        <v>31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  <c r="I11" s="15"/>
      <c r="J11" s="15">
        <f t="shared" si="0"/>
        <v>0</v>
      </c>
      <c r="K11" s="15"/>
      <c r="L11" s="15"/>
    </row>
    <row r="12" spans="1:12" ht="30.75" customHeight="1">
      <c r="A12" s="16" t="s">
        <v>32</v>
      </c>
      <c r="B12" s="21">
        <v>50</v>
      </c>
      <c r="C12" s="21"/>
      <c r="D12" s="21"/>
      <c r="E12" s="21"/>
      <c r="F12" s="21"/>
      <c r="G12" s="21"/>
      <c r="H12" s="21"/>
      <c r="I12" s="15"/>
      <c r="J12" s="15">
        <f t="shared" si="0"/>
        <v>0</v>
      </c>
      <c r="K12" s="15"/>
      <c r="L12" s="15"/>
    </row>
    <row r="13" spans="1:12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  <c r="I13" s="15"/>
      <c r="J13" s="15">
        <f t="shared" si="0"/>
        <v>0</v>
      </c>
      <c r="K13" s="15"/>
      <c r="L13" s="15"/>
    </row>
    <row r="14" spans="1:12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  <c r="I14" s="15"/>
      <c r="J14" s="15">
        <f t="shared" si="0"/>
        <v>0</v>
      </c>
      <c r="K14" s="15"/>
      <c r="L14" s="15"/>
    </row>
    <row r="15" spans="1:12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  <c r="I15" s="15"/>
      <c r="J15" s="15">
        <f t="shared" si="0"/>
        <v>0</v>
      </c>
      <c r="K15" s="15"/>
      <c r="L15" s="15"/>
    </row>
    <row r="16" spans="1:12" ht="30.75" customHeight="1">
      <c r="A16" s="16" t="s">
        <v>113</v>
      </c>
      <c r="B16" s="21">
        <v>2500</v>
      </c>
      <c r="C16" s="21">
        <v>2500</v>
      </c>
      <c r="D16" s="21"/>
      <c r="E16" s="21"/>
      <c r="F16" s="21"/>
      <c r="G16" s="21"/>
      <c r="H16" s="21"/>
      <c r="I16" s="15">
        <v>260</v>
      </c>
      <c r="J16" s="15">
        <f t="shared" si="0"/>
        <v>0</v>
      </c>
      <c r="K16" s="15"/>
      <c r="L16" s="15"/>
    </row>
    <row r="17" spans="1:12" ht="30.75" customHeight="1">
      <c r="A17" s="16" t="s">
        <v>38</v>
      </c>
      <c r="B17" s="21">
        <v>210</v>
      </c>
      <c r="C17" s="21">
        <v>210</v>
      </c>
      <c r="D17" s="21"/>
      <c r="E17" s="21">
        <v>44</v>
      </c>
      <c r="F17" s="21">
        <v>10</v>
      </c>
      <c r="G17" s="21"/>
      <c r="H17" s="21"/>
      <c r="I17" s="15"/>
      <c r="J17" s="15">
        <f t="shared" si="0"/>
        <v>0</v>
      </c>
      <c r="K17" s="15"/>
      <c r="L17" s="15"/>
    </row>
    <row r="18" spans="1:214" ht="30.75" customHeight="1">
      <c r="A18" s="16" t="s">
        <v>33</v>
      </c>
      <c r="B18" s="21">
        <v>1000</v>
      </c>
      <c r="C18" s="21">
        <v>700</v>
      </c>
      <c r="D18" s="69"/>
      <c r="E18" s="69">
        <v>1234</v>
      </c>
      <c r="F18" s="69">
        <v>480</v>
      </c>
      <c r="G18" s="69">
        <v>1900</v>
      </c>
      <c r="H18" s="69"/>
      <c r="I18" s="68"/>
      <c r="J18" s="15">
        <f t="shared" si="0"/>
        <v>0</v>
      </c>
      <c r="K18" s="75"/>
      <c r="L18" s="7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1">
        <v>1100</v>
      </c>
      <c r="C19" s="21">
        <v>1100</v>
      </c>
      <c r="D19" s="69"/>
      <c r="E19" s="69"/>
      <c r="F19" s="69"/>
      <c r="G19" s="69"/>
      <c r="H19" s="69"/>
      <c r="I19" s="68"/>
      <c r="J19" s="15">
        <f t="shared" si="0"/>
        <v>130</v>
      </c>
      <c r="K19" s="75"/>
      <c r="L19" s="15">
        <v>130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1">
        <v>60</v>
      </c>
      <c r="C20" s="21"/>
      <c r="D20" s="69"/>
      <c r="E20" s="69"/>
      <c r="F20" s="69"/>
      <c r="G20" s="69"/>
      <c r="H20" s="69"/>
      <c r="I20" s="68"/>
      <c r="J20" s="15">
        <f t="shared" si="0"/>
        <v>0</v>
      </c>
      <c r="K20" s="75"/>
      <c r="L20" s="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1"/>
      <c r="C21" s="21"/>
      <c r="D21" s="69"/>
      <c r="E21" s="69"/>
      <c r="F21" s="69"/>
      <c r="G21" s="69"/>
      <c r="H21" s="69"/>
      <c r="I21" s="68"/>
      <c r="J21" s="15">
        <f t="shared" si="0"/>
        <v>0</v>
      </c>
      <c r="K21" s="75"/>
      <c r="L21" s="7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1"/>
      <c r="C22" s="21"/>
      <c r="D22" s="69"/>
      <c r="E22" s="69">
        <v>30</v>
      </c>
      <c r="F22" s="69">
        <v>60</v>
      </c>
      <c r="G22" s="69"/>
      <c r="H22" s="69"/>
      <c r="I22" s="68"/>
      <c r="J22" s="15">
        <f t="shared" si="0"/>
        <v>0</v>
      </c>
      <c r="K22" s="75"/>
      <c r="L22" s="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1" ref="B23:L23">SUM(B6:B22)</f>
        <v>7820</v>
      </c>
      <c r="C23" s="24">
        <f t="shared" si="1"/>
        <v>6490</v>
      </c>
      <c r="D23" s="24">
        <f t="shared" si="1"/>
        <v>525</v>
      </c>
      <c r="E23" s="24">
        <f t="shared" si="1"/>
        <v>3429</v>
      </c>
      <c r="F23" s="24">
        <f t="shared" si="1"/>
        <v>2675</v>
      </c>
      <c r="G23" s="24">
        <f t="shared" si="1"/>
        <v>6000</v>
      </c>
      <c r="H23" s="24">
        <f t="shared" si="1"/>
        <v>700</v>
      </c>
      <c r="I23" s="24">
        <f t="shared" si="1"/>
        <v>260</v>
      </c>
      <c r="J23" s="68">
        <f t="shared" si="0"/>
        <v>130</v>
      </c>
      <c r="K23" s="24">
        <f t="shared" si="1"/>
        <v>0</v>
      </c>
      <c r="L23" s="24">
        <f t="shared" si="1"/>
        <v>130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74"/>
      <c r="J24" s="15">
        <f t="shared" si="0"/>
        <v>0</v>
      </c>
      <c r="K24" s="75"/>
      <c r="L24" s="7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4"/>
      <c r="C25" s="24"/>
      <c r="D25" s="21"/>
      <c r="E25" s="21"/>
      <c r="F25" s="21"/>
      <c r="G25" s="21"/>
      <c r="H25" s="21"/>
      <c r="I25" s="74"/>
      <c r="J25" s="15">
        <f t="shared" si="0"/>
        <v>0</v>
      </c>
      <c r="K25" s="75"/>
      <c r="L25" s="7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4"/>
      <c r="C26" s="24"/>
      <c r="D26" s="69"/>
      <c r="E26" s="69">
        <v>64</v>
      </c>
      <c r="F26" s="69">
        <v>90</v>
      </c>
      <c r="G26" s="69"/>
      <c r="H26" s="69"/>
      <c r="I26" s="74"/>
      <c r="J26" s="15">
        <f t="shared" si="0"/>
        <v>0</v>
      </c>
      <c r="K26" s="75"/>
      <c r="L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4"/>
      <c r="C27" s="24"/>
      <c r="D27" s="21"/>
      <c r="E27" s="21">
        <v>53</v>
      </c>
      <c r="F27" s="21">
        <v>40</v>
      </c>
      <c r="G27" s="21"/>
      <c r="H27" s="21"/>
      <c r="I27" s="74"/>
      <c r="J27" s="15">
        <f t="shared" si="0"/>
        <v>0</v>
      </c>
      <c r="K27" s="75"/>
      <c r="L27" s="7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1">
        <v>6</v>
      </c>
      <c r="C28" s="24"/>
      <c r="D28" s="21"/>
      <c r="E28" s="21">
        <v>25</v>
      </c>
      <c r="F28" s="21">
        <v>50</v>
      </c>
      <c r="G28" s="21"/>
      <c r="H28" s="21"/>
      <c r="I28" s="74"/>
      <c r="J28" s="15">
        <f t="shared" si="0"/>
        <v>0</v>
      </c>
      <c r="K28" s="75"/>
      <c r="L28" s="7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4"/>
      <c r="C29" s="24"/>
      <c r="D29" s="21"/>
      <c r="E29" s="21">
        <v>7</v>
      </c>
      <c r="F29" s="21">
        <v>14</v>
      </c>
      <c r="G29" s="21"/>
      <c r="H29" s="21"/>
      <c r="I29" s="74"/>
      <c r="J29" s="15">
        <f t="shared" si="0"/>
        <v>0</v>
      </c>
      <c r="K29" s="75"/>
      <c r="L29" s="7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4"/>
      <c r="C30" s="24"/>
      <c r="D30" s="69"/>
      <c r="E30" s="69"/>
      <c r="F30" s="69"/>
      <c r="G30" s="69"/>
      <c r="H30" s="69"/>
      <c r="I30" s="74"/>
      <c r="J30" s="15">
        <f t="shared" si="0"/>
        <v>0</v>
      </c>
      <c r="K30" s="75"/>
      <c r="L30" s="7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4"/>
      <c r="C31" s="24"/>
      <c r="D31" s="69"/>
      <c r="E31" s="69">
        <v>7</v>
      </c>
      <c r="F31" s="69">
        <v>16</v>
      </c>
      <c r="G31" s="69"/>
      <c r="H31" s="69"/>
      <c r="I31" s="74"/>
      <c r="J31" s="15">
        <f t="shared" si="0"/>
        <v>0</v>
      </c>
      <c r="K31" s="75"/>
      <c r="L31" s="7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4"/>
      <c r="C32" s="24"/>
      <c r="D32" s="69"/>
      <c r="E32" s="69">
        <v>12</v>
      </c>
      <c r="F32" s="69">
        <v>36</v>
      </c>
      <c r="G32" s="69"/>
      <c r="H32" s="69"/>
      <c r="I32" s="74"/>
      <c r="J32" s="15">
        <f t="shared" si="0"/>
        <v>0</v>
      </c>
      <c r="K32" s="75"/>
      <c r="L32" s="7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4"/>
      <c r="C33" s="24"/>
      <c r="D33" s="21"/>
      <c r="E33" s="21"/>
      <c r="F33" s="21"/>
      <c r="G33" s="21"/>
      <c r="H33" s="21"/>
      <c r="I33" s="74"/>
      <c r="J33" s="15">
        <f t="shared" si="0"/>
        <v>0</v>
      </c>
      <c r="K33" s="75"/>
      <c r="L33" s="7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4"/>
      <c r="C34" s="24"/>
      <c r="D34" s="21"/>
      <c r="E34" s="21"/>
      <c r="F34" s="21"/>
      <c r="G34" s="21"/>
      <c r="H34" s="21"/>
      <c r="I34" s="74"/>
      <c r="J34" s="15">
        <f t="shared" si="0"/>
        <v>0</v>
      </c>
      <c r="K34" s="75"/>
      <c r="L34" s="7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4"/>
      <c r="C35" s="24"/>
      <c r="D35" s="21"/>
      <c r="E35" s="21">
        <v>16</v>
      </c>
      <c r="F35" s="21">
        <v>30</v>
      </c>
      <c r="G35" s="21"/>
      <c r="H35" s="21"/>
      <c r="I35" s="74"/>
      <c r="J35" s="15">
        <f t="shared" si="0"/>
        <v>0</v>
      </c>
      <c r="K35" s="75"/>
      <c r="L35" s="7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4"/>
      <c r="C36" s="24"/>
      <c r="D36" s="21"/>
      <c r="E36" s="21">
        <v>13</v>
      </c>
      <c r="F36" s="21">
        <v>26</v>
      </c>
      <c r="G36" s="21"/>
      <c r="H36" s="21"/>
      <c r="I36" s="74"/>
      <c r="J36" s="15">
        <f t="shared" si="0"/>
        <v>0</v>
      </c>
      <c r="K36" s="75"/>
      <c r="L36" s="7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4"/>
      <c r="C37" s="24"/>
      <c r="D37" s="21"/>
      <c r="E37" s="21"/>
      <c r="F37" s="21"/>
      <c r="G37" s="21"/>
      <c r="H37" s="21"/>
      <c r="I37" s="74"/>
      <c r="J37" s="15">
        <f t="shared" si="0"/>
        <v>0</v>
      </c>
      <c r="K37" s="75"/>
      <c r="L37" s="7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74"/>
      <c r="J38" s="15">
        <f t="shared" si="0"/>
        <v>0</v>
      </c>
      <c r="K38" s="75"/>
      <c r="L38" s="7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2" ht="30.75" customHeight="1">
      <c r="A39" s="2" t="s">
        <v>2</v>
      </c>
      <c r="B39" s="24">
        <f aca="true" t="shared" si="2" ref="B39:L39">SUM(B24:B38)</f>
        <v>6</v>
      </c>
      <c r="C39" s="24">
        <f t="shared" si="2"/>
        <v>350</v>
      </c>
      <c r="D39" s="24">
        <f t="shared" si="2"/>
        <v>29</v>
      </c>
      <c r="E39" s="24">
        <f t="shared" si="2"/>
        <v>685.9</v>
      </c>
      <c r="F39" s="24">
        <f t="shared" si="2"/>
        <v>1290</v>
      </c>
      <c r="G39" s="24">
        <f t="shared" si="2"/>
        <v>250</v>
      </c>
      <c r="H39" s="24">
        <f t="shared" si="2"/>
        <v>100</v>
      </c>
      <c r="I39" s="24">
        <f t="shared" si="2"/>
        <v>0</v>
      </c>
      <c r="J39" s="68">
        <f t="shared" si="0"/>
        <v>0</v>
      </c>
      <c r="K39" s="24">
        <f t="shared" si="2"/>
        <v>0</v>
      </c>
      <c r="L39" s="24">
        <f t="shared" si="2"/>
        <v>0</v>
      </c>
    </row>
    <row r="40" spans="1:12" ht="30.75" customHeight="1">
      <c r="A40" s="3" t="s">
        <v>3</v>
      </c>
      <c r="B40" s="28">
        <f aca="true" t="shared" si="3" ref="B40:G40">B23+B39</f>
        <v>7826</v>
      </c>
      <c r="C40" s="28">
        <f t="shared" si="3"/>
        <v>6840</v>
      </c>
      <c r="D40" s="28">
        <f t="shared" si="3"/>
        <v>554</v>
      </c>
      <c r="E40" s="28">
        <f t="shared" si="3"/>
        <v>4114.9</v>
      </c>
      <c r="F40" s="28">
        <f t="shared" si="3"/>
        <v>3965</v>
      </c>
      <c r="G40" s="28">
        <f t="shared" si="3"/>
        <v>6250</v>
      </c>
      <c r="H40" s="24">
        <f>H39+H23</f>
        <v>800</v>
      </c>
      <c r="I40" s="24">
        <f>I39+I23</f>
        <v>260</v>
      </c>
      <c r="J40" s="68">
        <f t="shared" si="0"/>
        <v>130</v>
      </c>
      <c r="K40" s="24">
        <f>K39+K23</f>
        <v>0</v>
      </c>
      <c r="L40" s="24">
        <f>L39+L23</f>
        <v>130</v>
      </c>
    </row>
    <row r="41" ht="18" customHeight="1"/>
  </sheetData>
  <sheetProtection/>
  <mergeCells count="3">
    <mergeCell ref="F2:H2"/>
    <mergeCell ref="A1:L1"/>
    <mergeCell ref="J2:L2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7" t="s">
        <v>99</v>
      </c>
      <c r="B1" s="77"/>
      <c r="C1" s="77"/>
      <c r="D1" s="77"/>
      <c r="E1" s="77"/>
      <c r="F1" s="77"/>
      <c r="G1" s="77"/>
    </row>
    <row r="2" spans="1:7" ht="18">
      <c r="A2" s="6" t="s">
        <v>1</v>
      </c>
      <c r="B2" s="35" t="s">
        <v>85</v>
      </c>
      <c r="C2" s="36" t="s">
        <v>85</v>
      </c>
      <c r="D2" s="37" t="s">
        <v>91</v>
      </c>
      <c r="E2" s="36" t="s">
        <v>88</v>
      </c>
      <c r="F2" s="35" t="s">
        <v>88</v>
      </c>
      <c r="G2" s="39" t="s">
        <v>91</v>
      </c>
    </row>
    <row r="3" spans="1:7" ht="16.5" customHeight="1">
      <c r="A3" s="13"/>
      <c r="B3" s="40" t="s">
        <v>100</v>
      </c>
      <c r="C3" s="41" t="s">
        <v>100</v>
      </c>
      <c r="D3" s="42" t="s">
        <v>92</v>
      </c>
      <c r="E3" s="41" t="s">
        <v>89</v>
      </c>
      <c r="F3" s="40" t="s">
        <v>89</v>
      </c>
      <c r="G3" s="63" t="s">
        <v>92</v>
      </c>
    </row>
    <row r="4" spans="1:7" ht="18">
      <c r="A4" s="13" t="s">
        <v>0</v>
      </c>
      <c r="B4" s="40" t="s">
        <v>86</v>
      </c>
      <c r="C4" s="41" t="s">
        <v>87</v>
      </c>
      <c r="D4" s="44" t="s">
        <v>93</v>
      </c>
      <c r="E4" s="41" t="s">
        <v>101</v>
      </c>
      <c r="F4" s="40" t="s">
        <v>101</v>
      </c>
      <c r="G4" s="45" t="s">
        <v>93</v>
      </c>
    </row>
    <row r="5" spans="1:7" ht="18">
      <c r="A5" s="14"/>
      <c r="B5" s="40" t="s">
        <v>6</v>
      </c>
      <c r="C5" s="61" t="s">
        <v>6</v>
      </c>
      <c r="D5" s="59"/>
      <c r="E5" s="61" t="s">
        <v>90</v>
      </c>
      <c r="F5" s="62" t="s">
        <v>91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31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32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83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38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33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34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27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30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94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17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18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19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96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21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22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98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24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95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26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28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29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36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37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2019-08-15T06:01:15Z</cp:lastPrinted>
  <dcterms:created xsi:type="dcterms:W3CDTF">2001-05-08T06:08:01Z</dcterms:created>
  <dcterms:modified xsi:type="dcterms:W3CDTF">2019-08-15T06:01:45Z</dcterms:modified>
  <cp:category/>
  <cp:version/>
  <cp:contentType/>
  <cp:contentStatus/>
</cp:coreProperties>
</file>