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68" windowWidth="13020" windowHeight="7356"/>
  </bookViews>
  <sheets>
    <sheet name="АИП - 2020 год" sheetId="9" r:id="rId1"/>
  </sheets>
  <definedNames>
    <definedName name="_xlnm.Print_Area" localSheetId="0">'АИП - 2020 год'!$A$1:$E$91</definedName>
  </definedNames>
  <calcPr calcId="145621"/>
</workbook>
</file>

<file path=xl/calcChain.xml><?xml version="1.0" encoding="utf-8"?>
<calcChain xmlns="http://schemas.openxmlformats.org/spreadsheetml/2006/main">
  <c r="C65" i="9" l="1"/>
  <c r="E65" i="9"/>
  <c r="B17" i="9" l="1"/>
  <c r="D27" i="9" l="1"/>
  <c r="E27" i="9"/>
  <c r="C27" i="9"/>
  <c r="B29" i="9"/>
  <c r="B19" i="9" l="1"/>
  <c r="B51" i="9" l="1"/>
  <c r="D50" i="9"/>
  <c r="E50" i="9"/>
  <c r="C50" i="9"/>
  <c r="D65" i="9" l="1"/>
  <c r="B72" i="9"/>
  <c r="B50" i="9"/>
  <c r="D46" i="9"/>
  <c r="D44" i="9" s="1"/>
  <c r="C46" i="9"/>
  <c r="C44" i="9" s="1"/>
  <c r="B47" i="9"/>
  <c r="B49" i="9" l="1"/>
  <c r="E46" i="9"/>
  <c r="E44" i="9" s="1"/>
  <c r="B44" i="9" s="1"/>
  <c r="B90" i="9"/>
  <c r="B89" i="9"/>
  <c r="D87" i="9"/>
  <c r="D85" i="9" s="1"/>
  <c r="B84" i="9"/>
  <c r="B83" i="9"/>
  <c r="B71" i="9"/>
  <c r="B70" i="9"/>
  <c r="B69" i="9"/>
  <c r="B68" i="9"/>
  <c r="B67" i="9"/>
  <c r="B66" i="9"/>
  <c r="B65" i="9"/>
  <c r="E63" i="9"/>
  <c r="E61" i="9" s="1"/>
  <c r="D63" i="9"/>
  <c r="D61" i="9" s="1"/>
  <c r="C63" i="9"/>
  <c r="B60" i="9"/>
  <c r="E59" i="9"/>
  <c r="B59" i="9" s="1"/>
  <c r="B58" i="9"/>
  <c r="E57" i="9"/>
  <c r="B57" i="9" s="1"/>
  <c r="B56" i="9"/>
  <c r="B55" i="9"/>
  <c r="E54" i="9"/>
  <c r="B54" i="9" s="1"/>
  <c r="B48" i="9"/>
  <c r="D38" i="9"/>
  <c r="B43" i="9"/>
  <c r="E42" i="9"/>
  <c r="B42" i="9" s="1"/>
  <c r="C38" i="9"/>
  <c r="B37" i="9"/>
  <c r="B36" i="9"/>
  <c r="D35" i="9"/>
  <c r="C35" i="9"/>
  <c r="D33" i="9"/>
  <c r="B32" i="9"/>
  <c r="B31" i="9"/>
  <c r="B30" i="9"/>
  <c r="B28" i="9"/>
  <c r="B26" i="9"/>
  <c r="B25" i="9"/>
  <c r="B24" i="9"/>
  <c r="B23" i="9"/>
  <c r="B22" i="9"/>
  <c r="B21" i="9"/>
  <c r="B20" i="9"/>
  <c r="B18" i="9"/>
  <c r="D12" i="9"/>
  <c r="B16" i="9"/>
  <c r="B15" i="9"/>
  <c r="B13" i="9"/>
  <c r="C77" i="9" l="1"/>
  <c r="C75" i="9" s="1"/>
  <c r="E77" i="9"/>
  <c r="E75" i="9" s="1"/>
  <c r="E12" i="9"/>
  <c r="E10" i="9" s="1"/>
  <c r="B14" i="9"/>
  <c r="C12" i="9"/>
  <c r="C10" i="9" s="1"/>
  <c r="D77" i="9"/>
  <c r="D75" i="9" s="1"/>
  <c r="D73" i="9" s="1"/>
  <c r="B79" i="9"/>
  <c r="B81" i="9"/>
  <c r="B27" i="9"/>
  <c r="B78" i="9"/>
  <c r="B80" i="9"/>
  <c r="B82" i="9"/>
  <c r="B88" i="9"/>
  <c r="E87" i="9"/>
  <c r="E85" i="9" s="1"/>
  <c r="D10" i="9"/>
  <c r="D8" i="9" s="1"/>
  <c r="E35" i="9"/>
  <c r="E33" i="9" s="1"/>
  <c r="B63" i="9"/>
  <c r="C61" i="9"/>
  <c r="C33" i="9"/>
  <c r="E40" i="9"/>
  <c r="B40" i="9" s="1"/>
  <c r="E52" i="9"/>
  <c r="C87" i="9"/>
  <c r="B46" i="9"/>
  <c r="E73" i="9" l="1"/>
  <c r="B35" i="9"/>
  <c r="B52" i="9"/>
  <c r="E38" i="9"/>
  <c r="B75" i="9"/>
  <c r="B77" i="9"/>
  <c r="E8" i="9"/>
  <c r="D91" i="9"/>
  <c r="B10" i="9"/>
  <c r="B12" i="9"/>
  <c r="B61" i="9"/>
  <c r="B33" i="9"/>
  <c r="C8" i="9"/>
  <c r="B87" i="9"/>
  <c r="C85" i="9"/>
  <c r="B85" i="9" l="1"/>
  <c r="C73" i="9"/>
  <c r="C91" i="9" s="1"/>
  <c r="B8" i="9"/>
  <c r="B38" i="9"/>
  <c r="E91" i="9"/>
  <c r="B73" i="9" l="1"/>
  <c r="B91" i="9" s="1"/>
</calcChain>
</file>

<file path=xl/sharedStrings.xml><?xml version="1.0" encoding="utf-8"?>
<sst xmlns="http://schemas.openxmlformats.org/spreadsheetml/2006/main" count="93" uniqueCount="73">
  <si>
    <t>в том числе:</t>
  </si>
  <si>
    <t>из них:</t>
  </si>
  <si>
    <t>Дорожное хозяйство</t>
  </si>
  <si>
    <t>Другие вопросы в области национальной экономики</t>
  </si>
  <si>
    <t>Коммунальное хозяйство</t>
  </si>
  <si>
    <t>Дошкольное образование</t>
  </si>
  <si>
    <t>Общее образование</t>
  </si>
  <si>
    <t>Всего</t>
  </si>
  <si>
    <t>Строительство отводящего коллектора р.Кайбулка и его притоков от улицы Гагарина до ул. Калинина в городе Чебоксары</t>
  </si>
  <si>
    <t>Строительство участка автомобильной дороги по проезду Соляное (до железнодорожного переезда)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</si>
  <si>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</si>
  <si>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 xml:space="preserve">Реконструкция автомобильной дороги по ул. Гражданская (от кольца по ул. Гражданская до ул. Социалистическая) </t>
  </si>
  <si>
    <t xml:space="preserve">Строительство автодорог по улицам №1, 2, 3, 4, 5  в микрорайоне "Университетский-2" СЗР г.Чебоксары </t>
  </si>
  <si>
    <t>Строительство ливневых очистных сооружений в районе Марпосадского шоссе</t>
  </si>
  <si>
    <t>Строительство автодороги по ул.Ярмарочная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</si>
  <si>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</si>
  <si>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Восстановление водовыпуска сети ливневой канализации, транспортирующий поверхностные стоки с территории промышленных предприятий, расположенных по пр. И. Яковлева, Президентского бульвара и ул. Гладкова с продлением его до р. Трусиха</t>
  </si>
  <si>
    <t>Строительство автомобильной дороги от детского сада по ул. Прогрессивная до проезда Соляное</t>
  </si>
  <si>
    <t xml:space="preserve">Строительства автомобильной дороги №1 в микрорайоне №2 жилого района «Новый город» г. Чебоксары </t>
  </si>
  <si>
    <t>Строительства автомобильной дороги по ул. Новогородская в микрорайоне №2 жилого района «Новый город» г. Чебоксары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</si>
  <si>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 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— Аквапарк «Амазонлэнд» - 4 этап)</t>
  </si>
  <si>
    <t>Благоустройство</t>
  </si>
  <si>
    <t>Строительство площадки под складирование снега в г.Чебоксары</t>
  </si>
  <si>
    <t>Благоустройство Чебоксарского залива</t>
  </si>
  <si>
    <t>Сбор, удаление отходов и очистка сточных вод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</si>
  <si>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</si>
  <si>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</si>
  <si>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240 мест поз.39 в мкр.3 по ул.Б.Хмельницкого г. Чебоксары"</t>
  </si>
  <si>
    <t>Строительство объекта "Дошкольное образовательное учреждение на 240 мест поз.24 в  мкр.5 по ул.Б.Хмельницкого г. Чебоксары"</t>
  </si>
  <si>
    <t>Строительство общеобразовательной школы поз. 37 в мкр. 3 района "Садовый" г. Чебоксары Чувашской Республики</t>
  </si>
  <si>
    <t>Жилищное хозяйство</t>
  </si>
  <si>
    <t>Приобретение жилья для граждан по решению судов</t>
  </si>
  <si>
    <t>Реконструкция Лапсарского проезда со строительством подъеза к д. 65 по Лапсарскому проезду г. Чебоксары</t>
  </si>
  <si>
    <t>Реконструкция автомобильной дороги по пр. И. Яковлева от Канашского шоссе до кольца пр. 9-ой Пятилетки г. Чебоксары - 4 этап</t>
  </si>
  <si>
    <t>в том числе за счет средств</t>
  </si>
  <si>
    <t>всего</t>
  </si>
  <si>
    <t xml:space="preserve">бюджета города Чебоксары </t>
  </si>
  <si>
    <t>федерального бюджета</t>
  </si>
  <si>
    <t>Строительство автомобильной дороги по ул. 1-я Южная до пересечения с Р.Зорге г.Чебоксары Чувашской Республики</t>
  </si>
  <si>
    <t>Строительство сетей наружного освещения (1-2 этапы строительства)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</si>
  <si>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</si>
  <si>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Наименование отраслей, главных распорядителей бюджетных средств, объектов, вводимая мощность в соответствующих единицах измерения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</si>
  <si>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</si>
  <si>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</si>
  <si>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</si>
  <si>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объекта "Средняя общеобразовательная школа на 1600 ученических мест поз. 1.34 в микрорайоне № 1 жилого района "Новый город" г. Чебоксары"</t>
  </si>
  <si>
    <t xml:space="preserve">Строительство автодороги № 30 от участка № 4 до Московского проспекта в районе Театра оперы и балета (участок № 3) в г. Чебоксары. 2 этап. </t>
  </si>
  <si>
    <t>Чебоксарский городской комитет по управлению имуществом администрации города Чебоксары</t>
  </si>
  <si>
    <t>Приобретение земельного участка для размещения кладбища</t>
  </si>
  <si>
    <t>Строительство дошкольного образовательного учреждения в микрорайоне Альгешево</t>
  </si>
  <si>
    <t>Строительство дошкольного образовательного учреждения в микрорайоне Благовещенский</t>
  </si>
  <si>
    <t>Строительство объекта "Средняя общеобразовательная школа на 1100 мест в 14 мкр. в НЮР г. Чебоксары"</t>
  </si>
  <si>
    <t xml:space="preserve">Строительство снегоплавильной станции в городе Чебоксары  </t>
  </si>
  <si>
    <t>Реконструкция автомобильной дороги по пр. И. Яковлева от Канашского шоссе до кольца пр. 9-ой Пятилетки г. Чебоксары (Автомобильная дорога от ул. Кукшумская до ул. Ашмарина — 1этап. Автомобильная дорога от ул.Ашмарина до примыкания к Канашскому шоссе — 2 этап. Автомобильная дорога от кольца пр. 9-ой Пятилетки до ул. Кукшумская — 3 этап.)</t>
  </si>
  <si>
    <t>Строительство моста через р. Чебоксарка (ул.Рябиновская - ул.Грибоедова) г.Чебоксары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</si>
  <si>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</si>
  <si>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очистных сооружений водовыпусков на малых реках города Чебоксары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</si>
  <si>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</si>
  <si>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</si>
  <si>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</si>
  <si>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</si>
  <si>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республикан      ского                  бюджета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</si>
  <si>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</si>
  <si>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Противооползневые мероприятия в районе расположения домов №№2, 4 и 6 по ул. Маяковского г. Чебоксары</t>
  </si>
  <si>
    <t>Стрительство ливневых очистных соорудений в районе Калининского микрорайона "Грязевская стрелка"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</si>
  <si>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</si>
  <si>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</si>
  <si>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>Реконструкция автомобильной дороги по ул. Пархоменко г.Чебоксары</t>
  </si>
  <si>
    <t>Строительство третьего транспортного полукольца г. Чебоксары</t>
  </si>
  <si>
    <t>Строительство моста через р. Чебоксарка (ул.Рябиновская - ул.Куйбышева) г.Чебоксары</t>
  </si>
  <si>
    <t>Строительство автомобильной дороги по ул. А.Асламаса в 14 мкр г.Чебоксары</t>
  </si>
  <si>
    <t>Расшифровка плановых назначений адресной инвестиционной программы города Чебоксары на 2020 год</t>
  </si>
  <si>
    <t>Объем финансирования (млн.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</si>
</sst>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164" fontId="8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justify" vertical="top" wrapText="1"/>
    </xf>
    <xf numFmtId="164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justify" vertical="top" wrapText="1"/>
    </xf>
    <xf numFmtId="164" fontId="9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16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Fill="1" applyBorder="1" applyAlignment="1"/>
    <xf numFmtId="2" fontId="10" fillId="0" borderId="0" xfId="0" applyNumberFormat="1" applyFont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0" fontId="9" fillId="2" borderId="1" xfId="0" applyFont="1" applyFill="1" applyBorder="1" applyAlignment="1" applyProtection="1">
      <alignment horizontal="justify" vertical="top" wrapText="1"/>
      <protection locked="0"/>
    </xf>
    <xf numFmtId="0" fontId="9" fillId="0" borderId="2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164" fontId="9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2"/>
  <sheetViews>
    <sheetView tabSelected="1" view="pageBreakPreview" topLeftCell="A10" zoomScaleNormal="70" zoomScaleSheetLayoutView="100" workbookViewId="0">
      <selection activeCell="C81" sqref="C81"/>
    </sheetView>
  </sheetViews>
  <sheetFormatPr defaultRowHeight="14.4" x14ac:dyDescent="0.3"/>
  <cols>
    <col min="1" max="1" width="70.6640625" customWidth="1"/>
    <col min="2" max="2" width="15" customWidth="1"/>
    <col min="3" max="3" width="14" customWidth="1"/>
    <col min="4" max="4" width="15.5546875" customWidth="1"/>
    <col min="5" max="5" width="11.6640625" customWidth="1"/>
  </cols>
  <sheetData>
    <row r="2" spans="1:5" ht="18.75" customHeight="1" x14ac:dyDescent="0.3">
      <c r="A2" s="44" t="s">
        <v>71</v>
      </c>
      <c r="B2" s="44"/>
      <c r="C2" s="44"/>
      <c r="D2" s="44"/>
      <c r="E2" s="44"/>
    </row>
    <row r="3" spans="1:5" ht="17.25" customHeight="1" x14ac:dyDescent="0.3">
      <c r="A3" s="27"/>
      <c r="B3" s="27"/>
      <c r="C3" s="27"/>
      <c r="D3" s="27"/>
      <c r="E3" s="27"/>
    </row>
    <row r="4" spans="1:5" ht="18.75" customHeight="1" x14ac:dyDescent="0.3">
      <c r="A4" s="45" t="s">
        <v>41</v>
      </c>
      <c r="B4" s="43" t="s">
        <v>72</v>
      </c>
      <c r="C4" s="43"/>
      <c r="D4" s="43"/>
      <c r="E4" s="43"/>
    </row>
    <row r="5" spans="1:5" ht="15.6" x14ac:dyDescent="0.3">
      <c r="A5" s="46"/>
      <c r="B5" s="43" t="s">
        <v>35</v>
      </c>
      <c r="C5" s="43" t="s">
        <v>34</v>
      </c>
      <c r="D5" s="43"/>
      <c r="E5" s="43"/>
    </row>
    <row r="6" spans="1:5" ht="84" customHeight="1" x14ac:dyDescent="0.3">
      <c r="A6" s="47"/>
      <c r="B6" s="43"/>
      <c r="C6" s="2" t="s">
        <v>37</v>
      </c>
      <c r="D6" s="2" t="s">
        <v>61</v>
      </c>
      <c r="E6" s="2" t="s">
        <v>36</v>
      </c>
    </row>
    <row r="7" spans="1:5" ht="18.600000000000001" customHeight="1" x14ac:dyDescent="0.3">
      <c r="A7" s="3" t="s">
        <v>0</v>
      </c>
      <c r="B7" s="4"/>
      <c r="C7" s="5"/>
      <c r="D7" s="5"/>
      <c r="E7" s="5"/>
    </row>
    <row r="8" spans="1:5" ht="18" customHeight="1" x14ac:dyDescent="0.3">
      <c r="A8" s="6" t="s">
        <v>57</v>
      </c>
      <c r="B8" s="7">
        <f>C8+D8+E8</f>
        <v>1393.3</v>
      </c>
      <c r="C8" s="7">
        <f>C10+C33</f>
        <v>899.1</v>
      </c>
      <c r="D8" s="7">
        <f>D10+D33</f>
        <v>347.2</v>
      </c>
      <c r="E8" s="7">
        <f>E10+E33</f>
        <v>147</v>
      </c>
    </row>
    <row r="9" spans="1:5" ht="18" customHeight="1" x14ac:dyDescent="0.3">
      <c r="A9" s="3" t="s">
        <v>0</v>
      </c>
      <c r="B9" s="8"/>
      <c r="C9" s="9"/>
      <c r="D9" s="9"/>
      <c r="E9" s="9"/>
    </row>
    <row r="10" spans="1:5" ht="15.6" x14ac:dyDescent="0.3">
      <c r="A10" s="10" t="s">
        <v>2</v>
      </c>
      <c r="B10" s="11">
        <f>C10+D10+E10</f>
        <v>860</v>
      </c>
      <c r="C10" s="11">
        <f>C12+C27</f>
        <v>399.1</v>
      </c>
      <c r="D10" s="11">
        <f>D12+D27</f>
        <v>321.7</v>
      </c>
      <c r="E10" s="11">
        <f>E12+E27</f>
        <v>139.19999999999999</v>
      </c>
    </row>
    <row r="11" spans="1:5" ht="16.2" customHeight="1" x14ac:dyDescent="0.3">
      <c r="A11" s="12" t="s">
        <v>1</v>
      </c>
      <c r="B11" s="11"/>
      <c r="C11" s="13"/>
      <c r="D11" s="14"/>
      <c r="E11" s="13"/>
    </row>
    <row r="12" spans="1:5" ht="34.200000000000003" customHeight="1" x14ac:dyDescent="0.3">
      <c r="A12" s="28" t="s">
        <v>42</v>
      </c>
      <c r="B12" s="11">
        <f t="shared" ref="B12" si="0">C12+D12+E12</f>
        <v>767.69999999999993</v>
      </c>
      <c r="C12" s="9">
        <f>C13+C14+C15+C16+C17+C18+C19+C20+C21+C22+C23+C24+C25+C26</f>
        <v>323</v>
      </c>
      <c r="D12" s="9">
        <f>D13+D14+D15+D16+D17+D18+D19+D20+D21+D22+D23+D24+D25+D26</f>
        <v>321.09999999999997</v>
      </c>
      <c r="E12" s="9">
        <f>E13+E14+E15+E16+E17+E18+E19+E20+E21+E22+E23+E24+E25+E26</f>
        <v>123.6</v>
      </c>
    </row>
    <row r="13" spans="1:5" ht="93.6" x14ac:dyDescent="0.3">
      <c r="A13" s="3" t="s">
        <v>53</v>
      </c>
      <c r="B13" s="15">
        <f>C13+D13+E13</f>
        <v>376.5</v>
      </c>
      <c r="C13" s="16">
        <v>187.3</v>
      </c>
      <c r="D13" s="16">
        <v>149.80000000000001</v>
      </c>
      <c r="E13" s="16">
        <v>39.4</v>
      </c>
    </row>
    <row r="14" spans="1:5" ht="32.25" customHeight="1" x14ac:dyDescent="0.3">
      <c r="A14" s="12" t="s">
        <v>10</v>
      </c>
      <c r="B14" s="15">
        <f t="shared" ref="B14:B59" si="1">C14+D14+E14</f>
        <v>59.8</v>
      </c>
      <c r="C14" s="16">
        <v>32.1</v>
      </c>
      <c r="D14" s="16">
        <v>25.7</v>
      </c>
      <c r="E14" s="16">
        <v>2</v>
      </c>
    </row>
    <row r="15" spans="1:5" ht="31.2" x14ac:dyDescent="0.3">
      <c r="A15" s="3" t="s">
        <v>38</v>
      </c>
      <c r="B15" s="15">
        <f t="shared" si="1"/>
        <v>40.200000000000003</v>
      </c>
      <c r="C15" s="17">
        <v>19.5</v>
      </c>
      <c r="D15" s="17">
        <v>15.6</v>
      </c>
      <c r="E15" s="17">
        <v>5.0999999999999996</v>
      </c>
    </row>
    <row r="16" spans="1:5" ht="18.75" customHeight="1" x14ac:dyDescent="0.3">
      <c r="A16" s="12" t="s">
        <v>39</v>
      </c>
      <c r="B16" s="15">
        <f t="shared" si="1"/>
        <v>151.39999999999998</v>
      </c>
      <c r="C16" s="42">
        <v>84.1</v>
      </c>
      <c r="D16" s="42">
        <v>67.3</v>
      </c>
      <c r="E16" s="16"/>
    </row>
    <row r="17" spans="1:5" ht="18.600000000000001" customHeight="1" x14ac:dyDescent="0.3">
      <c r="A17" s="18" t="s">
        <v>68</v>
      </c>
      <c r="B17" s="15">
        <f t="shared" si="1"/>
        <v>79.900000000000006</v>
      </c>
      <c r="C17" s="17"/>
      <c r="D17" s="17">
        <v>62.7</v>
      </c>
      <c r="E17" s="17">
        <v>17.2</v>
      </c>
    </row>
    <row r="18" spans="1:5" ht="15.6" x14ac:dyDescent="0.3">
      <c r="A18" s="3" t="s">
        <v>14</v>
      </c>
      <c r="B18" s="15">
        <f t="shared" si="1"/>
        <v>4.3</v>
      </c>
      <c r="C18" s="16"/>
      <c r="D18" s="14"/>
      <c r="E18" s="16">
        <v>4.3</v>
      </c>
    </row>
    <row r="19" spans="1:5" ht="20.25" customHeight="1" x14ac:dyDescent="0.3">
      <c r="A19" s="30" t="s">
        <v>67</v>
      </c>
      <c r="B19" s="15">
        <f t="shared" ref="B19" si="2">C19+D19+E19</f>
        <v>0.1</v>
      </c>
      <c r="C19" s="16"/>
      <c r="D19" s="16"/>
      <c r="E19" s="16">
        <v>0.1</v>
      </c>
    </row>
    <row r="20" spans="1:5" ht="31.2" x14ac:dyDescent="0.3">
      <c r="A20" s="3" t="s">
        <v>32</v>
      </c>
      <c r="B20" s="15">
        <f t="shared" si="1"/>
        <v>2</v>
      </c>
      <c r="C20" s="17"/>
      <c r="D20" s="17"/>
      <c r="E20" s="17">
        <v>2</v>
      </c>
    </row>
    <row r="21" spans="1:5" ht="33.75" customHeight="1" x14ac:dyDescent="0.3">
      <c r="A21" s="3" t="s">
        <v>33</v>
      </c>
      <c r="B21" s="15">
        <f t="shared" si="1"/>
        <v>10</v>
      </c>
      <c r="C21" s="17"/>
      <c r="D21" s="14"/>
      <c r="E21" s="17">
        <v>10</v>
      </c>
    </row>
    <row r="22" spans="1:5" ht="31.2" x14ac:dyDescent="0.3">
      <c r="A22" s="3" t="s">
        <v>9</v>
      </c>
      <c r="B22" s="15">
        <f t="shared" si="1"/>
        <v>3.2</v>
      </c>
      <c r="C22" s="17"/>
      <c r="D22" s="14"/>
      <c r="E22" s="17">
        <v>3.2</v>
      </c>
    </row>
    <row r="23" spans="1:5" ht="31.2" x14ac:dyDescent="0.3">
      <c r="A23" s="31" t="s">
        <v>11</v>
      </c>
      <c r="B23" s="15">
        <f t="shared" si="1"/>
        <v>20</v>
      </c>
      <c r="C23" s="16"/>
      <c r="D23" s="14"/>
      <c r="E23" s="16">
        <v>20</v>
      </c>
    </row>
    <row r="24" spans="1:5" ht="31.2" x14ac:dyDescent="0.3">
      <c r="A24" s="3" t="s">
        <v>54</v>
      </c>
      <c r="B24" s="15">
        <f t="shared" si="1"/>
        <v>9.8000000000000007</v>
      </c>
      <c r="C24" s="17"/>
      <c r="D24" s="14"/>
      <c r="E24" s="17">
        <v>9.8000000000000007</v>
      </c>
    </row>
    <row r="25" spans="1:5" ht="31.2" x14ac:dyDescent="0.3">
      <c r="A25" s="3" t="s">
        <v>69</v>
      </c>
      <c r="B25" s="15">
        <f t="shared" si="1"/>
        <v>10.3</v>
      </c>
      <c r="C25" s="17"/>
      <c r="D25" s="17"/>
      <c r="E25" s="17">
        <v>10.3</v>
      </c>
    </row>
    <row r="26" spans="1:5" ht="46.8" x14ac:dyDescent="0.3">
      <c r="A26" s="19" t="s">
        <v>46</v>
      </c>
      <c r="B26" s="15">
        <f t="shared" si="1"/>
        <v>0.2</v>
      </c>
      <c r="C26" s="16"/>
      <c r="D26" s="14"/>
      <c r="E26" s="16">
        <v>0.2</v>
      </c>
    </row>
    <row r="27" spans="1:5" ht="31.2" x14ac:dyDescent="0.3">
      <c r="A27" s="28" t="s">
        <v>43</v>
      </c>
      <c r="B27" s="7">
        <f t="shared" si="1"/>
        <v>92.299999999999983</v>
      </c>
      <c r="C27" s="20">
        <f>C28+C29+C30+C31+C32</f>
        <v>76.099999999999994</v>
      </c>
      <c r="D27" s="20">
        <f>D28+D29+D30+D31+D32</f>
        <v>0.60000000000000009</v>
      </c>
      <c r="E27" s="20">
        <f>E28+E29+E30+E31+E32</f>
        <v>15.599999999999998</v>
      </c>
    </row>
    <row r="28" spans="1:5" ht="31.2" x14ac:dyDescent="0.3">
      <c r="A28" s="32" t="s">
        <v>17</v>
      </c>
      <c r="B28" s="15">
        <f t="shared" si="1"/>
        <v>1.3</v>
      </c>
      <c r="C28" s="17"/>
      <c r="D28" s="14"/>
      <c r="E28" s="17">
        <v>1.3</v>
      </c>
    </row>
    <row r="29" spans="1:5" ht="31.2" x14ac:dyDescent="0.3">
      <c r="A29" s="12" t="s">
        <v>70</v>
      </c>
      <c r="B29" s="15">
        <f t="shared" si="1"/>
        <v>6</v>
      </c>
      <c r="C29" s="17"/>
      <c r="D29" s="14"/>
      <c r="E29" s="17">
        <v>6</v>
      </c>
    </row>
    <row r="30" spans="1:5" ht="31.2" x14ac:dyDescent="0.3">
      <c r="A30" s="3" t="s">
        <v>12</v>
      </c>
      <c r="B30" s="15">
        <f t="shared" si="1"/>
        <v>8.1</v>
      </c>
      <c r="C30" s="17"/>
      <c r="D30" s="14"/>
      <c r="E30" s="17">
        <v>8.1</v>
      </c>
    </row>
    <row r="31" spans="1:5" ht="31.2" x14ac:dyDescent="0.3">
      <c r="A31" s="12" t="s">
        <v>18</v>
      </c>
      <c r="B31" s="15">
        <f t="shared" si="1"/>
        <v>23</v>
      </c>
      <c r="C31" s="17">
        <v>22.7</v>
      </c>
      <c r="D31" s="14">
        <v>0.2</v>
      </c>
      <c r="E31" s="17">
        <v>0.1</v>
      </c>
    </row>
    <row r="32" spans="1:5" ht="31.2" x14ac:dyDescent="0.3">
      <c r="A32" s="12" t="s">
        <v>19</v>
      </c>
      <c r="B32" s="15">
        <f t="shared" si="1"/>
        <v>53.9</v>
      </c>
      <c r="C32" s="17">
        <v>53.4</v>
      </c>
      <c r="D32" s="14">
        <v>0.4</v>
      </c>
      <c r="E32" s="17">
        <v>0.1</v>
      </c>
    </row>
    <row r="33" spans="1:5" ht="15.6" x14ac:dyDescent="0.3">
      <c r="A33" s="6" t="s">
        <v>3</v>
      </c>
      <c r="B33" s="7">
        <f t="shared" si="1"/>
        <v>533.29999999999995</v>
      </c>
      <c r="C33" s="7">
        <f>C35</f>
        <v>500</v>
      </c>
      <c r="D33" s="7">
        <f t="shared" ref="D33" si="3">D35</f>
        <v>25.5</v>
      </c>
      <c r="E33" s="7">
        <f>E35</f>
        <v>7.8</v>
      </c>
    </row>
    <row r="34" spans="1:5" ht="15.75" customHeight="1" x14ac:dyDescent="0.3">
      <c r="A34" s="12" t="s">
        <v>1</v>
      </c>
      <c r="B34" s="7"/>
      <c r="C34" s="7"/>
      <c r="D34" s="7"/>
      <c r="E34" s="7"/>
    </row>
    <row r="35" spans="1:5" ht="34.200000000000003" customHeight="1" x14ac:dyDescent="0.3">
      <c r="A35" s="28" t="s">
        <v>42</v>
      </c>
      <c r="B35" s="7">
        <f>C35+D35+E35</f>
        <v>533.29999999999995</v>
      </c>
      <c r="C35" s="7">
        <f>C36+C37</f>
        <v>500</v>
      </c>
      <c r="D35" s="7">
        <f>D36+D37</f>
        <v>25.5</v>
      </c>
      <c r="E35" s="7">
        <f>E36+E37</f>
        <v>7.8</v>
      </c>
    </row>
    <row r="36" spans="1:5" ht="97.5" customHeight="1" x14ac:dyDescent="0.3">
      <c r="A36" s="24" t="s">
        <v>44</v>
      </c>
      <c r="B36" s="15">
        <f t="shared" si="1"/>
        <v>532.1</v>
      </c>
      <c r="C36" s="17">
        <v>500</v>
      </c>
      <c r="D36" s="17">
        <v>25.5</v>
      </c>
      <c r="E36" s="17">
        <v>6.6</v>
      </c>
    </row>
    <row r="37" spans="1:5" ht="109.2" x14ac:dyDescent="0.3">
      <c r="A37" s="33" t="s">
        <v>20</v>
      </c>
      <c r="B37" s="15">
        <f t="shared" si="1"/>
        <v>1.2</v>
      </c>
      <c r="C37" s="17"/>
      <c r="D37" s="14"/>
      <c r="E37" s="17">
        <v>1.2</v>
      </c>
    </row>
    <row r="38" spans="1:5" ht="15.6" x14ac:dyDescent="0.3">
      <c r="A38" s="6" t="s">
        <v>58</v>
      </c>
      <c r="B38" s="7">
        <f t="shared" si="1"/>
        <v>63.599999999999994</v>
      </c>
      <c r="C38" s="21">
        <f>C40+C44+C52</f>
        <v>32.299999999999997</v>
      </c>
      <c r="D38" s="21">
        <f>D40+D44+D52</f>
        <v>0.3</v>
      </c>
      <c r="E38" s="21">
        <f>E40+E44+E52</f>
        <v>31</v>
      </c>
    </row>
    <row r="39" spans="1:5" ht="15.6" x14ac:dyDescent="0.3">
      <c r="A39" s="3" t="s">
        <v>0</v>
      </c>
      <c r="B39" s="15"/>
      <c r="C39" s="13"/>
      <c r="D39" s="14"/>
      <c r="E39" s="13"/>
    </row>
    <row r="40" spans="1:5" ht="15.6" x14ac:dyDescent="0.3">
      <c r="A40" s="6" t="s">
        <v>30</v>
      </c>
      <c r="B40" s="7">
        <f t="shared" si="1"/>
        <v>7.6</v>
      </c>
      <c r="C40" s="9"/>
      <c r="D40" s="9"/>
      <c r="E40" s="9">
        <f t="shared" ref="E40" si="4">E42</f>
        <v>7.6</v>
      </c>
    </row>
    <row r="41" spans="1:5" ht="15.6" x14ac:dyDescent="0.3">
      <c r="A41" s="12" t="s">
        <v>1</v>
      </c>
      <c r="B41" s="7"/>
      <c r="C41" s="9"/>
      <c r="D41" s="9"/>
      <c r="E41" s="9"/>
    </row>
    <row r="42" spans="1:5" ht="31.2" x14ac:dyDescent="0.3">
      <c r="A42" s="28" t="s">
        <v>43</v>
      </c>
      <c r="B42" s="7">
        <f t="shared" si="1"/>
        <v>7.6</v>
      </c>
      <c r="C42" s="9"/>
      <c r="D42" s="9"/>
      <c r="E42" s="9">
        <f t="shared" ref="E42" si="5">E43</f>
        <v>7.6</v>
      </c>
    </row>
    <row r="43" spans="1:5" ht="15.6" x14ac:dyDescent="0.3">
      <c r="A43" s="3" t="s">
        <v>31</v>
      </c>
      <c r="B43" s="15">
        <f t="shared" si="1"/>
        <v>7.6</v>
      </c>
      <c r="C43" s="13"/>
      <c r="D43" s="14"/>
      <c r="E43" s="13">
        <v>7.6</v>
      </c>
    </row>
    <row r="44" spans="1:5" ht="19.2" customHeight="1" x14ac:dyDescent="0.3">
      <c r="A44" s="6" t="s">
        <v>4</v>
      </c>
      <c r="B44" s="7">
        <f t="shared" si="1"/>
        <v>46.699999999999996</v>
      </c>
      <c r="C44" s="7">
        <f>C46+C50</f>
        <v>32.299999999999997</v>
      </c>
      <c r="D44" s="7">
        <f>D46+D50</f>
        <v>0.3</v>
      </c>
      <c r="E44" s="7">
        <f>E46+E50</f>
        <v>14.1</v>
      </c>
    </row>
    <row r="45" spans="1:5" ht="15.6" x14ac:dyDescent="0.3">
      <c r="A45" s="12" t="s">
        <v>1</v>
      </c>
      <c r="B45" s="7"/>
      <c r="C45" s="7"/>
      <c r="D45" s="7"/>
      <c r="E45" s="7"/>
    </row>
    <row r="46" spans="1:5" ht="31.2" x14ac:dyDescent="0.3">
      <c r="A46" s="28" t="s">
        <v>43</v>
      </c>
      <c r="B46" s="7">
        <f>C46+D46+E46</f>
        <v>43.699999999999996</v>
      </c>
      <c r="C46" s="7">
        <f>C47+C48+C49</f>
        <v>32.299999999999997</v>
      </c>
      <c r="D46" s="7">
        <f>D47+D48+D49</f>
        <v>0.3</v>
      </c>
      <c r="E46" s="7">
        <f>E47+E48+E49</f>
        <v>11.1</v>
      </c>
    </row>
    <row r="47" spans="1:5" ht="46.8" x14ac:dyDescent="0.3">
      <c r="A47" s="3" t="s">
        <v>15</v>
      </c>
      <c r="B47" s="15">
        <f>C47+D47+E47</f>
        <v>6</v>
      </c>
      <c r="C47" s="15"/>
      <c r="D47" s="15"/>
      <c r="E47" s="15">
        <v>6</v>
      </c>
    </row>
    <row r="48" spans="1:5" ht="46.8" x14ac:dyDescent="0.3">
      <c r="A48" s="12" t="s">
        <v>55</v>
      </c>
      <c r="B48" s="15">
        <f t="shared" si="1"/>
        <v>32.699999999999996</v>
      </c>
      <c r="C48" s="22">
        <v>32.299999999999997</v>
      </c>
      <c r="D48" s="14">
        <v>0.3</v>
      </c>
      <c r="E48" s="22">
        <v>0.1</v>
      </c>
    </row>
    <row r="49" spans="1:5" ht="49.5" customHeight="1" x14ac:dyDescent="0.3">
      <c r="A49" s="12" t="s">
        <v>62</v>
      </c>
      <c r="B49" s="15">
        <f>C49+D49+E49</f>
        <v>5</v>
      </c>
      <c r="C49" s="22"/>
      <c r="D49" s="22"/>
      <c r="E49" s="22">
        <v>5</v>
      </c>
    </row>
    <row r="50" spans="1:5" ht="31.2" x14ac:dyDescent="0.3">
      <c r="A50" s="28" t="s">
        <v>42</v>
      </c>
      <c r="B50" s="7">
        <f>C50+D50+E50</f>
        <v>3</v>
      </c>
      <c r="C50" s="41">
        <f>C51</f>
        <v>0</v>
      </c>
      <c r="D50" s="41">
        <f t="shared" ref="D50:E50" si="6">D51</f>
        <v>0</v>
      </c>
      <c r="E50" s="41">
        <f t="shared" si="6"/>
        <v>3</v>
      </c>
    </row>
    <row r="51" spans="1:5" ht="31.2" x14ac:dyDescent="0.3">
      <c r="A51" s="40" t="s">
        <v>63</v>
      </c>
      <c r="B51" s="15">
        <f>C51+D51+E51</f>
        <v>3</v>
      </c>
      <c r="C51" s="22"/>
      <c r="D51" s="14"/>
      <c r="E51" s="22">
        <v>3</v>
      </c>
    </row>
    <row r="52" spans="1:5" ht="15.6" x14ac:dyDescent="0.3">
      <c r="A52" s="34" t="s">
        <v>21</v>
      </c>
      <c r="B52" s="7">
        <f>C52+D52+E52</f>
        <v>9.3000000000000007</v>
      </c>
      <c r="C52" s="23"/>
      <c r="D52" s="23"/>
      <c r="E52" s="23">
        <f>E54+E57+E59</f>
        <v>9.3000000000000007</v>
      </c>
    </row>
    <row r="53" spans="1:5" ht="15.6" x14ac:dyDescent="0.3">
      <c r="A53" s="12" t="s">
        <v>1</v>
      </c>
      <c r="B53" s="7"/>
      <c r="C53" s="23"/>
      <c r="D53" s="23"/>
      <c r="E53" s="23"/>
    </row>
    <row r="54" spans="1:5" ht="31.2" x14ac:dyDescent="0.3">
      <c r="A54" s="28" t="s">
        <v>42</v>
      </c>
      <c r="B54" s="7">
        <f t="shared" ref="B54" si="7">C54+D54+E54</f>
        <v>5.5</v>
      </c>
      <c r="C54" s="23"/>
      <c r="D54" s="23"/>
      <c r="E54" s="23">
        <f>E55+E56</f>
        <v>5.5</v>
      </c>
    </row>
    <row r="55" spans="1:5" ht="15.6" x14ac:dyDescent="0.3">
      <c r="A55" s="35" t="s">
        <v>52</v>
      </c>
      <c r="B55" s="15">
        <f t="shared" si="1"/>
        <v>3</v>
      </c>
      <c r="C55" s="17"/>
      <c r="D55" s="14"/>
      <c r="E55" s="17">
        <v>3</v>
      </c>
    </row>
    <row r="56" spans="1:5" ht="15.6" x14ac:dyDescent="0.3">
      <c r="A56" s="35" t="s">
        <v>22</v>
      </c>
      <c r="B56" s="15">
        <f t="shared" si="1"/>
        <v>2.5</v>
      </c>
      <c r="C56" s="17"/>
      <c r="D56" s="14"/>
      <c r="E56" s="17">
        <v>2.5</v>
      </c>
    </row>
    <row r="57" spans="1:5" ht="36" customHeight="1" x14ac:dyDescent="0.3">
      <c r="A57" s="28" t="s">
        <v>43</v>
      </c>
      <c r="B57" s="7">
        <f t="shared" si="1"/>
        <v>2</v>
      </c>
      <c r="C57" s="23"/>
      <c r="D57" s="23"/>
      <c r="E57" s="23">
        <f t="shared" ref="E57" si="8">E58</f>
        <v>2</v>
      </c>
    </row>
    <row r="58" spans="1:5" ht="15.6" x14ac:dyDescent="0.3">
      <c r="A58" s="35" t="s">
        <v>23</v>
      </c>
      <c r="B58" s="15">
        <f t="shared" si="1"/>
        <v>2</v>
      </c>
      <c r="C58" s="17"/>
      <c r="D58" s="14"/>
      <c r="E58" s="17">
        <v>2</v>
      </c>
    </row>
    <row r="59" spans="1:5" ht="31.2" x14ac:dyDescent="0.3">
      <c r="A59" s="36" t="s">
        <v>47</v>
      </c>
      <c r="B59" s="7">
        <f t="shared" si="1"/>
        <v>1.8</v>
      </c>
      <c r="C59" s="23"/>
      <c r="D59" s="23"/>
      <c r="E59" s="23">
        <f t="shared" ref="E59" si="9">E60</f>
        <v>1.8</v>
      </c>
    </row>
    <row r="60" spans="1:5" ht="15.6" x14ac:dyDescent="0.3">
      <c r="A60" s="30" t="s">
        <v>48</v>
      </c>
      <c r="B60" s="15">
        <f t="shared" ref="B60" si="10">C60+D60+E60</f>
        <v>1.8</v>
      </c>
      <c r="C60" s="17"/>
      <c r="D60" s="14"/>
      <c r="E60" s="17">
        <v>1.8</v>
      </c>
    </row>
    <row r="61" spans="1:5" ht="17.25" customHeight="1" x14ac:dyDescent="0.3">
      <c r="A61" s="28" t="s">
        <v>59</v>
      </c>
      <c r="B61" s="7">
        <f>C61+D61+E61</f>
        <v>176.4</v>
      </c>
      <c r="C61" s="23">
        <f>C63</f>
        <v>163.19999999999999</v>
      </c>
      <c r="D61" s="23">
        <f t="shared" ref="D61:E61" si="11">D63</f>
        <v>1.3</v>
      </c>
      <c r="E61" s="23">
        <f t="shared" si="11"/>
        <v>11.9</v>
      </c>
    </row>
    <row r="62" spans="1:5" ht="15.6" x14ac:dyDescent="0.3">
      <c r="A62" s="3" t="s">
        <v>0</v>
      </c>
      <c r="B62" s="15"/>
      <c r="C62" s="17"/>
      <c r="D62" s="14"/>
      <c r="E62" s="17"/>
    </row>
    <row r="63" spans="1:5" ht="17.25" customHeight="1" x14ac:dyDescent="0.3">
      <c r="A63" s="28" t="s">
        <v>24</v>
      </c>
      <c r="B63" s="7">
        <f>C63+D63+E63</f>
        <v>176.4</v>
      </c>
      <c r="C63" s="23">
        <f>C65</f>
        <v>163.19999999999999</v>
      </c>
      <c r="D63" s="23">
        <f t="shared" ref="D63:E63" si="12">D65</f>
        <v>1.3</v>
      </c>
      <c r="E63" s="23">
        <f t="shared" si="12"/>
        <v>11.9</v>
      </c>
    </row>
    <row r="64" spans="1:5" ht="15.6" x14ac:dyDescent="0.3">
      <c r="A64" s="29" t="s">
        <v>0</v>
      </c>
      <c r="B64" s="7"/>
      <c r="C64" s="23"/>
      <c r="D64" s="23"/>
      <c r="E64" s="23"/>
    </row>
    <row r="65" spans="1:5" ht="31.2" x14ac:dyDescent="0.3">
      <c r="A65" s="28" t="s">
        <v>42</v>
      </c>
      <c r="B65" s="7">
        <f t="shared" ref="B65:B90" si="13">C65+D65+E65</f>
        <v>176.4</v>
      </c>
      <c r="C65" s="23">
        <f>C66+C67+C68+C69+C70+C71+C72</f>
        <v>163.19999999999999</v>
      </c>
      <c r="D65" s="23">
        <f>D66+D67+D68+D69+D70+D71+D72</f>
        <v>1.3</v>
      </c>
      <c r="E65" s="23">
        <f>E66+E67+E68+E69+E70+E71+E72</f>
        <v>11.9</v>
      </c>
    </row>
    <row r="66" spans="1:5" ht="48.75" customHeight="1" x14ac:dyDescent="0.3">
      <c r="A66" s="35" t="s">
        <v>65</v>
      </c>
      <c r="B66" s="15">
        <f t="shared" si="13"/>
        <v>139</v>
      </c>
      <c r="C66" s="17">
        <v>137.5</v>
      </c>
      <c r="D66" s="17">
        <v>1.1000000000000001</v>
      </c>
      <c r="E66" s="17">
        <v>0.4</v>
      </c>
    </row>
    <row r="67" spans="1:5" ht="46.8" x14ac:dyDescent="0.3">
      <c r="A67" s="35" t="s">
        <v>66</v>
      </c>
      <c r="B67" s="15">
        <f t="shared" si="13"/>
        <v>26</v>
      </c>
      <c r="C67" s="17">
        <v>25.7</v>
      </c>
      <c r="D67" s="14">
        <v>0.2</v>
      </c>
      <c r="E67" s="17">
        <v>0.1</v>
      </c>
    </row>
    <row r="68" spans="1:5" ht="31.2" x14ac:dyDescent="0.3">
      <c r="A68" s="24" t="s">
        <v>8</v>
      </c>
      <c r="B68" s="15">
        <f t="shared" si="13"/>
        <v>1.8</v>
      </c>
      <c r="C68" s="22"/>
      <c r="D68" s="14"/>
      <c r="E68" s="22">
        <v>1.8</v>
      </c>
    </row>
    <row r="69" spans="1:5" ht="31.2" x14ac:dyDescent="0.3">
      <c r="A69" s="35" t="s">
        <v>13</v>
      </c>
      <c r="B69" s="15">
        <f t="shared" si="13"/>
        <v>4</v>
      </c>
      <c r="C69" s="17"/>
      <c r="D69" s="14"/>
      <c r="E69" s="17">
        <v>4</v>
      </c>
    </row>
    <row r="70" spans="1:5" ht="33" customHeight="1" x14ac:dyDescent="0.3">
      <c r="A70" s="35" t="s">
        <v>56</v>
      </c>
      <c r="B70" s="15">
        <f t="shared" si="13"/>
        <v>1.5</v>
      </c>
      <c r="C70" s="17"/>
      <c r="D70" s="17"/>
      <c r="E70" s="17">
        <v>1.5</v>
      </c>
    </row>
    <row r="71" spans="1:5" ht="78" x14ac:dyDescent="0.3">
      <c r="A71" s="32" t="s">
        <v>16</v>
      </c>
      <c r="B71" s="15">
        <f t="shared" si="13"/>
        <v>4</v>
      </c>
      <c r="C71" s="17"/>
      <c r="D71" s="14"/>
      <c r="E71" s="17">
        <v>4</v>
      </c>
    </row>
    <row r="72" spans="1:5" ht="31.2" x14ac:dyDescent="0.3">
      <c r="A72" s="30" t="s">
        <v>64</v>
      </c>
      <c r="B72" s="15">
        <f>C72+D72+E72</f>
        <v>0.1</v>
      </c>
      <c r="C72" s="17"/>
      <c r="D72" s="17"/>
      <c r="E72" s="17">
        <v>0.1</v>
      </c>
    </row>
    <row r="73" spans="1:5" ht="15.6" x14ac:dyDescent="0.3">
      <c r="A73" s="6" t="s">
        <v>60</v>
      </c>
      <c r="B73" s="7">
        <f>C73+D73+E73</f>
        <v>867.99999999999989</v>
      </c>
      <c r="C73" s="7">
        <f>C75+C85</f>
        <v>809.89999999999986</v>
      </c>
      <c r="D73" s="7">
        <f>D75+D85</f>
        <v>37.199999999999996</v>
      </c>
      <c r="E73" s="7">
        <f>E75+E85</f>
        <v>20.9</v>
      </c>
    </row>
    <row r="74" spans="1:5" ht="15.6" x14ac:dyDescent="0.3">
      <c r="A74" s="3" t="s">
        <v>0</v>
      </c>
      <c r="B74" s="15"/>
      <c r="C74" s="13"/>
      <c r="D74" s="14"/>
      <c r="E74" s="13"/>
    </row>
    <row r="75" spans="1:5" ht="15.6" x14ac:dyDescent="0.3">
      <c r="A75" s="6" t="s">
        <v>5</v>
      </c>
      <c r="B75" s="7">
        <f>C75+D75+E75</f>
        <v>355.79999999999995</v>
      </c>
      <c r="C75" s="7">
        <f>C77</f>
        <v>348.49999999999994</v>
      </c>
      <c r="D75" s="7">
        <f t="shared" ref="D75:E75" si="14">D77</f>
        <v>1.8000000000000003</v>
      </c>
      <c r="E75" s="7">
        <f t="shared" si="14"/>
        <v>5.5</v>
      </c>
    </row>
    <row r="76" spans="1:5" ht="15.6" x14ac:dyDescent="0.3">
      <c r="A76" s="12" t="s">
        <v>1</v>
      </c>
      <c r="B76" s="7"/>
      <c r="C76" s="7"/>
      <c r="D76" s="7"/>
      <c r="E76" s="7"/>
    </row>
    <row r="77" spans="1:5" ht="31.2" x14ac:dyDescent="0.3">
      <c r="A77" s="28" t="s">
        <v>43</v>
      </c>
      <c r="B77" s="7">
        <f t="shared" ref="B77" si="15">C77+D77+E77</f>
        <v>355.79999999999995</v>
      </c>
      <c r="C77" s="7">
        <f>C78+C79+C80+C81+C82+C83+C84</f>
        <v>348.49999999999994</v>
      </c>
      <c r="D77" s="7">
        <f>D78+D79+D80+D81+D82+D83+D84</f>
        <v>1.8000000000000003</v>
      </c>
      <c r="E77" s="7">
        <f>E78+E79+E80+E81+E82+E83+E84</f>
        <v>5.5</v>
      </c>
    </row>
    <row r="78" spans="1:5" ht="31.2" x14ac:dyDescent="0.3">
      <c r="A78" s="3" t="s">
        <v>25</v>
      </c>
      <c r="B78" s="15">
        <f t="shared" si="13"/>
        <v>90</v>
      </c>
      <c r="C78" s="17">
        <v>88.8</v>
      </c>
      <c r="D78" s="17">
        <v>0.4</v>
      </c>
      <c r="E78" s="17">
        <v>0.8</v>
      </c>
    </row>
    <row r="79" spans="1:5" ht="46.8" x14ac:dyDescent="0.3">
      <c r="A79" s="3" t="s">
        <v>26</v>
      </c>
      <c r="B79" s="15">
        <f t="shared" si="13"/>
        <v>81.600000000000009</v>
      </c>
      <c r="C79" s="17">
        <v>80.400000000000006</v>
      </c>
      <c r="D79" s="17">
        <v>0.4</v>
      </c>
      <c r="E79" s="17">
        <v>0.8</v>
      </c>
    </row>
    <row r="80" spans="1:5" ht="46.8" x14ac:dyDescent="0.3">
      <c r="A80" s="37" t="s">
        <v>40</v>
      </c>
      <c r="B80" s="15">
        <f t="shared" si="13"/>
        <v>81.600000000000009</v>
      </c>
      <c r="C80" s="17">
        <v>80.5</v>
      </c>
      <c r="D80" s="17">
        <v>0.4</v>
      </c>
      <c r="E80" s="17">
        <v>0.7</v>
      </c>
    </row>
    <row r="81" spans="1:5" ht="31.2" x14ac:dyDescent="0.3">
      <c r="A81" s="37" t="s">
        <v>27</v>
      </c>
      <c r="B81" s="15">
        <f t="shared" si="13"/>
        <v>50.3</v>
      </c>
      <c r="C81" s="17">
        <v>49.4</v>
      </c>
      <c r="D81" s="17">
        <v>0.3</v>
      </c>
      <c r="E81" s="17">
        <v>0.6</v>
      </c>
    </row>
    <row r="82" spans="1:5" ht="31.2" x14ac:dyDescent="0.3">
      <c r="A82" s="38" t="s">
        <v>28</v>
      </c>
      <c r="B82" s="15">
        <f>C82+D82+E82</f>
        <v>50.3</v>
      </c>
      <c r="C82" s="17">
        <v>49.4</v>
      </c>
      <c r="D82" s="17">
        <v>0.3</v>
      </c>
      <c r="E82" s="17">
        <v>0.6</v>
      </c>
    </row>
    <row r="83" spans="1:5" ht="31.2" x14ac:dyDescent="0.3">
      <c r="A83" s="38" t="s">
        <v>49</v>
      </c>
      <c r="B83" s="15">
        <f t="shared" si="13"/>
        <v>1</v>
      </c>
      <c r="C83" s="17"/>
      <c r="D83" s="17"/>
      <c r="E83" s="17">
        <v>1</v>
      </c>
    </row>
    <row r="84" spans="1:5" ht="31.2" x14ac:dyDescent="0.3">
      <c r="A84" s="38" t="s">
        <v>50</v>
      </c>
      <c r="B84" s="15">
        <f t="shared" si="13"/>
        <v>1</v>
      </c>
      <c r="C84" s="17"/>
      <c r="D84" s="17"/>
      <c r="E84" s="17">
        <v>1</v>
      </c>
    </row>
    <row r="85" spans="1:5" ht="15.6" x14ac:dyDescent="0.3">
      <c r="A85" s="6" t="s">
        <v>6</v>
      </c>
      <c r="B85" s="7">
        <f>C85+D85+E85</f>
        <v>512.19999999999993</v>
      </c>
      <c r="C85" s="7">
        <f>C87</f>
        <v>461.4</v>
      </c>
      <c r="D85" s="7">
        <f t="shared" ref="D85:E85" si="16">D87</f>
        <v>35.4</v>
      </c>
      <c r="E85" s="7">
        <f t="shared" si="16"/>
        <v>15.4</v>
      </c>
    </row>
    <row r="86" spans="1:5" ht="15.6" x14ac:dyDescent="0.3">
      <c r="A86" s="12" t="s">
        <v>1</v>
      </c>
      <c r="B86" s="7"/>
      <c r="C86" s="7"/>
      <c r="D86" s="7"/>
      <c r="E86" s="7"/>
    </row>
    <row r="87" spans="1:5" ht="33" customHeight="1" x14ac:dyDescent="0.3">
      <c r="A87" s="28" t="s">
        <v>43</v>
      </c>
      <c r="B87" s="7">
        <f t="shared" ref="B87:B88" si="17">C87+D87+E87</f>
        <v>512.19999999999993</v>
      </c>
      <c r="C87" s="7">
        <f>C88+C89+C90</f>
        <v>461.4</v>
      </c>
      <c r="D87" s="7">
        <f>D88+D89+D90</f>
        <v>35.4</v>
      </c>
      <c r="E87" s="7">
        <f>E88+E89+E90</f>
        <v>15.4</v>
      </c>
    </row>
    <row r="88" spans="1:5" ht="46.8" x14ac:dyDescent="0.3">
      <c r="A88" s="39" t="s">
        <v>45</v>
      </c>
      <c r="B88" s="15">
        <f t="shared" si="17"/>
        <v>506.69999999999993</v>
      </c>
      <c r="C88" s="15">
        <v>461.4</v>
      </c>
      <c r="D88" s="15">
        <v>35.4</v>
      </c>
      <c r="E88" s="15">
        <v>9.9</v>
      </c>
    </row>
    <row r="89" spans="1:5" ht="31.2" x14ac:dyDescent="0.3">
      <c r="A89" s="24" t="s">
        <v>51</v>
      </c>
      <c r="B89" s="15">
        <f t="shared" si="13"/>
        <v>3.5</v>
      </c>
      <c r="C89" s="17"/>
      <c r="D89" s="17"/>
      <c r="E89" s="17">
        <v>3.5</v>
      </c>
    </row>
    <row r="90" spans="1:5" ht="31.2" x14ac:dyDescent="0.3">
      <c r="A90" s="24" t="s">
        <v>29</v>
      </c>
      <c r="B90" s="15">
        <f t="shared" si="13"/>
        <v>2</v>
      </c>
      <c r="C90" s="17"/>
      <c r="D90" s="17"/>
      <c r="E90" s="17">
        <v>2</v>
      </c>
    </row>
    <row r="91" spans="1:5" ht="15.6" x14ac:dyDescent="0.3">
      <c r="A91" s="25" t="s">
        <v>7</v>
      </c>
      <c r="B91" s="26">
        <f>B8+B38+B61+B73</f>
        <v>2501.2999999999997</v>
      </c>
      <c r="C91" s="26">
        <f>C8+C38+C61+C73</f>
        <v>1904.4999999999998</v>
      </c>
      <c r="D91" s="26">
        <f>D8+D38+D61+D73</f>
        <v>386</v>
      </c>
      <c r="E91" s="26">
        <f>E8+E38+E61+E73</f>
        <v>210.8</v>
      </c>
    </row>
    <row r="92" spans="1:5" x14ac:dyDescent="0.3">
      <c r="C92" s="1"/>
      <c r="D92" s="1"/>
      <c r="E92" s="1"/>
    </row>
  </sheetData>
  <mergeCells count="5">
    <mergeCell ref="B4:E4"/>
    <mergeCell ref="B5:B6"/>
    <mergeCell ref="C5:E5"/>
    <mergeCell ref="A2:E2"/>
    <mergeCell ref="A4:A6"/>
  </mergeCells>
  <pageMargins left="1.1811023622047245" right="0.59055118110236227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АИП - 2020 год</vt:lpstr>
      <vt:lpstr>'АИП - 2020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2020-01-29T12:15:08Z</dcterms:modified>
</cp:coreProperties>
</file>