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8" windowWidth="13020" windowHeight="7056"/>
  </bookViews>
  <sheets>
    <sheet name="АИП - 01.04.2020" sheetId="9" r:id="rId1"/>
  </sheets>
  <definedNames>
    <definedName name="_xlnm.Print_Area" localSheetId="0">'АИП - 01.04.2020'!$A$1:$E$256</definedName>
  </definedNames>
  <calcPr calcId="145621"/>
</workbook>
</file>

<file path=xl/calcChain.xml><?xml version="1.0" encoding="utf-8"?>
<calcChain xmlns="http://schemas.openxmlformats.org/spreadsheetml/2006/main">
  <c r="D14" i="9" l="1"/>
  <c r="E14" i="9"/>
  <c r="C14" i="9"/>
  <c r="D223" i="9" l="1"/>
  <c r="D222" i="9" s="1"/>
  <c r="E223" i="9"/>
  <c r="E222" i="9" s="1"/>
  <c r="C223" i="9"/>
  <c r="C222" i="9" s="1"/>
  <c r="D227" i="9"/>
  <c r="E227" i="9"/>
  <c r="C227" i="9"/>
  <c r="B225" i="9"/>
  <c r="D26" i="9"/>
  <c r="E26" i="9"/>
  <c r="C26" i="9"/>
  <c r="B29" i="9"/>
  <c r="D155" i="9"/>
  <c r="E155" i="9"/>
  <c r="C155" i="9"/>
  <c r="D152" i="9"/>
  <c r="E152" i="9"/>
  <c r="C152" i="9"/>
  <c r="D94" i="9"/>
  <c r="D93" i="9" s="1"/>
  <c r="D101" i="9"/>
  <c r="D100" i="9" s="1"/>
  <c r="E94" i="9"/>
  <c r="E93" i="9" s="1"/>
  <c r="E101" i="9"/>
  <c r="E100" i="9" s="1"/>
  <c r="C94" i="9"/>
  <c r="C93" i="9" s="1"/>
  <c r="C101" i="9"/>
  <c r="C100" i="9" s="1"/>
  <c r="B103" i="9"/>
  <c r="D244" i="9"/>
  <c r="D243" i="9" s="1"/>
  <c r="D241" i="9" s="1"/>
  <c r="D239" i="9" s="1"/>
  <c r="E244" i="9"/>
  <c r="E243" i="9" s="1"/>
  <c r="C244" i="9"/>
  <c r="C243" i="9" s="1"/>
  <c r="C241" i="9" s="1"/>
  <c r="D252" i="9"/>
  <c r="D251" i="9" s="1"/>
  <c r="D249" i="9" s="1"/>
  <c r="D247" i="9" s="1"/>
  <c r="E252" i="9"/>
  <c r="E251" i="9" s="1"/>
  <c r="E249" i="9" s="1"/>
  <c r="E247" i="9" s="1"/>
  <c r="C252" i="9"/>
  <c r="C251" i="9" s="1"/>
  <c r="D15" i="9"/>
  <c r="E15" i="9"/>
  <c r="C15" i="9"/>
  <c r="B18" i="9"/>
  <c r="D235" i="9"/>
  <c r="D226" i="9" s="1"/>
  <c r="E235" i="9"/>
  <c r="C235" i="9"/>
  <c r="B246" i="9"/>
  <c r="D216" i="9"/>
  <c r="E216" i="9"/>
  <c r="C216" i="9"/>
  <c r="B218" i="9"/>
  <c r="B211" i="9"/>
  <c r="B215" i="9"/>
  <c r="D182" i="9"/>
  <c r="E182" i="9"/>
  <c r="C182" i="9"/>
  <c r="D179" i="9"/>
  <c r="E179" i="9"/>
  <c r="C179" i="9"/>
  <c r="B181" i="9"/>
  <c r="D174" i="9"/>
  <c r="E174" i="9"/>
  <c r="B174" i="9" s="1"/>
  <c r="C174" i="9"/>
  <c r="B176" i="9"/>
  <c r="B177" i="9"/>
  <c r="B178" i="9"/>
  <c r="B160" i="9"/>
  <c r="D158" i="9"/>
  <c r="E158" i="9"/>
  <c r="E151" i="9" s="1"/>
  <c r="C158" i="9"/>
  <c r="D145" i="9"/>
  <c r="E145" i="9"/>
  <c r="C145" i="9"/>
  <c r="D142" i="9"/>
  <c r="E142" i="9"/>
  <c r="C142" i="9"/>
  <c r="D139" i="9"/>
  <c r="E139" i="9"/>
  <c r="C139" i="9"/>
  <c r="D136" i="9"/>
  <c r="E136" i="9"/>
  <c r="B136" i="9" s="1"/>
  <c r="C136" i="9"/>
  <c r="D133" i="9"/>
  <c r="E133" i="9"/>
  <c r="C133" i="9"/>
  <c r="C126" i="9" s="1"/>
  <c r="D130" i="9"/>
  <c r="E130" i="9"/>
  <c r="C130" i="9"/>
  <c r="B132" i="9"/>
  <c r="B135" i="9"/>
  <c r="B138" i="9"/>
  <c r="B141" i="9"/>
  <c r="B144" i="9"/>
  <c r="B147" i="9"/>
  <c r="B148" i="9"/>
  <c r="D112" i="9"/>
  <c r="D110" i="9" s="1"/>
  <c r="D108" i="9" s="1"/>
  <c r="E112" i="9"/>
  <c r="E110" i="9" s="1"/>
  <c r="E108" i="9" s="1"/>
  <c r="E106" i="9" s="1"/>
  <c r="C112" i="9"/>
  <c r="C110" i="9" s="1"/>
  <c r="B114" i="9"/>
  <c r="B133" i="9"/>
  <c r="B145" i="9"/>
  <c r="D126" i="9"/>
  <c r="B142" i="9"/>
  <c r="B130" i="9"/>
  <c r="B98" i="9"/>
  <c r="B97" i="9"/>
  <c r="B96" i="9"/>
  <c r="B30" i="9"/>
  <c r="D78" i="9"/>
  <c r="E78" i="9"/>
  <c r="C78" i="9"/>
  <c r="B81" i="9"/>
  <c r="D60" i="9"/>
  <c r="E60" i="9"/>
  <c r="C60" i="9"/>
  <c r="D56" i="9"/>
  <c r="E56" i="9"/>
  <c r="C56" i="9"/>
  <c r="B63" i="9"/>
  <c r="B62" i="9"/>
  <c r="D52" i="9"/>
  <c r="E52" i="9"/>
  <c r="C52" i="9"/>
  <c r="B55" i="9"/>
  <c r="B54" i="9"/>
  <c r="B28" i="9"/>
  <c r="B33" i="9"/>
  <c r="E31" i="9"/>
  <c r="D31" i="9"/>
  <c r="C31" i="9"/>
  <c r="D49" i="9"/>
  <c r="E49" i="9"/>
  <c r="C49" i="9"/>
  <c r="B51" i="9"/>
  <c r="D43" i="9"/>
  <c r="E43" i="9"/>
  <c r="C43" i="9"/>
  <c r="B43" i="9" s="1"/>
  <c r="B45" i="9"/>
  <c r="B42" i="9"/>
  <c r="D40" i="9"/>
  <c r="E40" i="9"/>
  <c r="C40" i="9"/>
  <c r="B39" i="9"/>
  <c r="E37" i="9"/>
  <c r="D37" i="9"/>
  <c r="C37" i="9"/>
  <c r="D34" i="9"/>
  <c r="E34" i="9"/>
  <c r="C34" i="9"/>
  <c r="B34" i="9" s="1"/>
  <c r="D74" i="9"/>
  <c r="E74" i="9"/>
  <c r="C74" i="9"/>
  <c r="B77" i="9"/>
  <c r="B76" i="9"/>
  <c r="D68" i="9"/>
  <c r="E68" i="9"/>
  <c r="C68" i="9"/>
  <c r="B68" i="9" s="1"/>
  <c r="B70" i="9"/>
  <c r="B31" i="9"/>
  <c r="B52" i="9"/>
  <c r="B37" i="9"/>
  <c r="B90" i="9"/>
  <c r="B86" i="9"/>
  <c r="D87" i="9"/>
  <c r="E87" i="9"/>
  <c r="C87" i="9"/>
  <c r="B89" i="9"/>
  <c r="D83" i="9"/>
  <c r="E83" i="9"/>
  <c r="E67" i="9" s="1"/>
  <c r="C83" i="9"/>
  <c r="B85" i="9"/>
  <c r="B80" i="9"/>
  <c r="B82" i="9"/>
  <c r="D21" i="9"/>
  <c r="E21" i="9"/>
  <c r="C21" i="9"/>
  <c r="B25" i="9"/>
  <c r="B24" i="9"/>
  <c r="B23" i="9"/>
  <c r="D67" i="9"/>
  <c r="B237" i="9"/>
  <c r="B129" i="9"/>
  <c r="B74" i="9"/>
  <c r="B36" i="9"/>
  <c r="B19" i="9"/>
  <c r="B20" i="9"/>
  <c r="B17" i="9"/>
  <c r="B94" i="9"/>
  <c r="D169" i="9"/>
  <c r="E169" i="9"/>
  <c r="C169" i="9"/>
  <c r="B172" i="9"/>
  <c r="B173" i="9"/>
  <c r="B171" i="9"/>
  <c r="B190" i="9"/>
  <c r="D188" i="9"/>
  <c r="E188" i="9"/>
  <c r="C188" i="9"/>
  <c r="B184" i="9"/>
  <c r="B127" i="9"/>
  <c r="B124" i="9"/>
  <c r="B125" i="9"/>
  <c r="D122" i="9"/>
  <c r="D117" i="9" s="1"/>
  <c r="D115" i="9" s="1"/>
  <c r="D104" i="9" s="1"/>
  <c r="E122" i="9"/>
  <c r="E117" i="9" s="1"/>
  <c r="C122" i="9"/>
  <c r="C117" i="9" s="1"/>
  <c r="B118" i="9"/>
  <c r="B238" i="9"/>
  <c r="B235" i="9"/>
  <c r="B234" i="9"/>
  <c r="E232" i="9"/>
  <c r="B232" i="9" s="1"/>
  <c r="B231" i="9"/>
  <c r="B230" i="9"/>
  <c r="B229" i="9"/>
  <c r="C226" i="9"/>
  <c r="B219" i="9"/>
  <c r="B214" i="9"/>
  <c r="E212" i="9"/>
  <c r="D212" i="9"/>
  <c r="C212" i="9"/>
  <c r="B210" i="9"/>
  <c r="E208" i="9"/>
  <c r="D208" i="9"/>
  <c r="C208" i="9"/>
  <c r="B207" i="9"/>
  <c r="B206" i="9"/>
  <c r="E204" i="9"/>
  <c r="D204" i="9"/>
  <c r="C204" i="9"/>
  <c r="B203" i="9"/>
  <c r="B202" i="9"/>
  <c r="E200" i="9"/>
  <c r="D200" i="9"/>
  <c r="C200" i="9"/>
  <c r="B199" i="9"/>
  <c r="B198" i="9"/>
  <c r="E196" i="9"/>
  <c r="D196" i="9"/>
  <c r="C196" i="9"/>
  <c r="B187" i="9"/>
  <c r="B185" i="9"/>
  <c r="B163" i="9"/>
  <c r="E162" i="9"/>
  <c r="B162" i="9" s="1"/>
  <c r="B161" i="9"/>
  <c r="B158" i="9"/>
  <c r="B157" i="9"/>
  <c r="B155" i="9"/>
  <c r="B154" i="9"/>
  <c r="B152" i="9"/>
  <c r="B121" i="9"/>
  <c r="B120" i="9"/>
  <c r="B109" i="9"/>
  <c r="B99" i="9"/>
  <c r="B83" i="9"/>
  <c r="B73" i="9"/>
  <c r="B71" i="9"/>
  <c r="B66" i="9"/>
  <c r="B64" i="9"/>
  <c r="B59" i="9"/>
  <c r="B58" i="9"/>
  <c r="B56" i="9"/>
  <c r="B48" i="9"/>
  <c r="B46" i="9"/>
  <c r="C195" i="9"/>
  <c r="C193" i="9" s="1"/>
  <c r="D168" i="9"/>
  <c r="D166" i="9" s="1"/>
  <c r="D164" i="9" s="1"/>
  <c r="B204" i="9"/>
  <c r="B182" i="9"/>
  <c r="B212" i="9"/>
  <c r="B169" i="9"/>
  <c r="B254" i="9"/>
  <c r="B255" i="9"/>
  <c r="B40" i="9" l="1"/>
  <c r="B15" i="9"/>
  <c r="E195" i="9"/>
  <c r="E193" i="9" s="1"/>
  <c r="B188" i="9"/>
  <c r="C168" i="9"/>
  <c r="B21" i="9"/>
  <c r="B87" i="9"/>
  <c r="B60" i="9"/>
  <c r="B252" i="9"/>
  <c r="B227" i="9"/>
  <c r="B216" i="9"/>
  <c r="B208" i="9"/>
  <c r="B200" i="9"/>
  <c r="B196" i="9"/>
  <c r="B179" i="9"/>
  <c r="E168" i="9"/>
  <c r="E166" i="9" s="1"/>
  <c r="E164" i="9" s="1"/>
  <c r="E126" i="9"/>
  <c r="E115" i="9" s="1"/>
  <c r="B139" i="9"/>
  <c r="D12" i="9"/>
  <c r="B78" i="9"/>
  <c r="B49" i="9"/>
  <c r="B26" i="9"/>
  <c r="B126" i="9"/>
  <c r="C166" i="9"/>
  <c r="C164" i="9" s="1"/>
  <c r="B168" i="9"/>
  <c r="E149" i="9"/>
  <c r="B149" i="9" s="1"/>
  <c r="B122" i="9"/>
  <c r="D195" i="9"/>
  <c r="B195" i="9" s="1"/>
  <c r="E12" i="9"/>
  <c r="C67" i="9"/>
  <c r="B67" i="9" s="1"/>
  <c r="B112" i="9"/>
  <c r="C151" i="9"/>
  <c r="B151" i="9" s="1"/>
  <c r="D151" i="9"/>
  <c r="B244" i="9"/>
  <c r="B101" i="9"/>
  <c r="C91" i="9"/>
  <c r="B166" i="9"/>
  <c r="D91" i="9"/>
  <c r="D10" i="9" s="1"/>
  <c r="B100" i="9"/>
  <c r="D220" i="9"/>
  <c r="B106" i="9"/>
  <c r="C220" i="9"/>
  <c r="C191" i="9" s="1"/>
  <c r="B222" i="9"/>
  <c r="C115" i="9"/>
  <c r="B117" i="9"/>
  <c r="C108" i="9"/>
  <c r="B108" i="9" s="1"/>
  <c r="B110" i="9"/>
  <c r="C249" i="9"/>
  <c r="B251" i="9"/>
  <c r="C239" i="9"/>
  <c r="B243" i="9"/>
  <c r="E241" i="9"/>
  <c r="E239" i="9" s="1"/>
  <c r="E91" i="9"/>
  <c r="B93" i="9"/>
  <c r="B223" i="9"/>
  <c r="E226" i="9"/>
  <c r="B226" i="9" s="1"/>
  <c r="D193" i="9" l="1"/>
  <c r="B193" i="9" s="1"/>
  <c r="B164" i="9"/>
  <c r="E104" i="9"/>
  <c r="E10" i="9"/>
  <c r="B14" i="9"/>
  <c r="C12" i="9"/>
  <c r="B239" i="9"/>
  <c r="B91" i="9"/>
  <c r="E220" i="9"/>
  <c r="E191" i="9" s="1"/>
  <c r="B241" i="9"/>
  <c r="C247" i="9"/>
  <c r="B247" i="9" s="1"/>
  <c r="B249" i="9"/>
  <c r="C104" i="9"/>
  <c r="B115" i="9"/>
  <c r="B220" i="9"/>
  <c r="D191" i="9" l="1"/>
  <c r="D256" i="9" s="1"/>
  <c r="E256" i="9"/>
  <c r="B12" i="9"/>
  <c r="C10" i="9"/>
  <c r="B10" i="9" s="1"/>
  <c r="B104" i="9"/>
  <c r="C256" i="9" l="1"/>
  <c r="B191" i="9"/>
  <c r="B256" i="9" s="1"/>
</calcChain>
</file>

<file path=xl/sharedStrings.xml><?xml version="1.0" encoding="utf-8"?>
<sst xmlns="http://schemas.openxmlformats.org/spreadsheetml/2006/main" count="257" uniqueCount="96">
  <si>
    <t>в том числе:</t>
  </si>
  <si>
    <t>из них:</t>
  </si>
  <si>
    <t>Дорожное хозяйство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</si>
  <si>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</si>
  <si>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</si>
  <si>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</si>
  <si>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</si>
  <si>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Всего</t>
  </si>
  <si>
    <t>Строительство отводящего коллектора р.Кайбулка и его притоков от улицы Гагарина до ул. Калинина в городе Чебоксары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</si>
  <si>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</si>
  <si>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</si>
  <si>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 xml:space="preserve">Реконструкция автомобильной дороги по ул. Гражданская (от кольца по ул. Гражданская до ул. Социалистическая) </t>
  </si>
  <si>
    <t xml:space="preserve">Строительство автодорог по улицам №1, 2, 3, 4, 5  в микрорайоне "Университетский-2" СЗР г.Чебоксары </t>
  </si>
  <si>
    <t>Строительство автодороги по ул.Ярмарочная</t>
  </si>
  <si>
    <t>проектные и изыскательские работы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</si>
  <si>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</si>
  <si>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автомобильной дороги от детского сада по ул. Прогрессивная до проезда Соляное</t>
  </si>
  <si>
    <t xml:space="preserve">Строительства автомобильной дороги №1 в микрорайоне №2 жилого района «Новый город» г. Чебоксары </t>
  </si>
  <si>
    <t>Строительства автомобильной дороги по ул. Новогородская в микрорайоне №2 жилого района «Новый город» г. Чебоксары</t>
  </si>
  <si>
    <t>Благоустройство</t>
  </si>
  <si>
    <t>Строительство площадки под складирование снега в г.Чебоксары</t>
  </si>
  <si>
    <t>Сбор, удаление отходов и очистка сточных вод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</si>
  <si>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</si>
  <si>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</si>
  <si>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</si>
  <si>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</si>
  <si>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Приобретение жилья для граждан по решению судов</t>
  </si>
  <si>
    <t>Объем финансирования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</si>
  <si>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</si>
  <si>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</si>
  <si>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</si>
  <si>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</si>
  <si>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</si>
  <si>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</si>
  <si>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</si>
  <si>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</si>
  <si>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</si>
  <si>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объекта "Средняя общеобразовательная школа на 1600 ученических мест поз. 1.34 в микрорайоне № 1 жилого района "Новый город" г. Чебоксары"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</si>
  <si>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</si>
  <si>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строительно-монтажные работы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</si>
  <si>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</si>
  <si>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</si>
  <si>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объекта "Средняя общеобразовательная школа на 1100 мест в 14 мкр. в НЮР г. Чебоксары"</t>
  </si>
  <si>
    <t xml:space="preserve">Строительство снегоплавильной станции в городе Чебоксары  </t>
  </si>
  <si>
    <t>Реконструкция автомобильной дороги по пр. И. Яковлева от Канашского шоссе до кольца пр. 9-ой Пятилетки г. Чебоксары (Автомобильная дорога от ул. Кукшумская до ул. Ашмарина — 1этап. Автомобильная дорога от ул.Ашмарина до примыкания к Канашскому шоссе — 2 этап. Автомобильная дорога от кольца пр. 9-ой Пятилетки до ул. Кукшумская — 3 этап.)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</si>
  <si>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</si>
  <si>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очистных сооружений водовыпусков на малых реках города Чебоксары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</si>
  <si>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</si>
  <si>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</si>
  <si>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</si>
  <si>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</si>
  <si>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республикан      ского                  бюджета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</si>
  <si>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</si>
  <si>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</si>
  <si>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Стрительство ливневых очистных соорудений в районе Калининского микрорайона "Грязевская стрелка"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</si>
  <si>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</si>
  <si>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</si>
  <si>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осуществление технического надзора</t>
  </si>
  <si>
    <t>Реконструкция автомобильной дороги по ул. Пархоменко г.Чебоксары</t>
  </si>
  <si>
    <t>Строительство автомобильной дороги по ул. А.Асламаса в 14 мкр г.Чебоксары</t>
  </si>
  <si>
    <t>Строительство автомобильной дороги по ул.1-ая Южная до пересечения с  ул. Р.Зорге г.Чебоксары Чувашской Республики</t>
  </si>
  <si>
    <t>Строительство третьего транспортного полукольца в городе  Чебоксары</t>
  </si>
  <si>
    <t>строительно - монтажные работы</t>
  </si>
  <si>
    <t xml:space="preserve">проектные и изыскательские работы </t>
  </si>
  <si>
    <t>Строительство автодороги к Административно-развлекательному комплексу г.Чебоксары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</si>
  <si>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</si>
  <si>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переустройство наружного газопровода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</si>
  <si>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</si>
  <si>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</si>
  <si>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</si>
  <si>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</si>
  <si>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</si>
  <si>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</si>
  <si>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</si>
  <si>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</si>
  <si>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</si>
  <si>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Строительство внутрипоселковых газораспределительных сетей в пос.Сосновка</t>
  </si>
  <si>
    <t>Строительство наружного освещения  г. Чебоксары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</si>
  <si>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</si>
  <si>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</si>
  <si>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</si>
  <si>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</si>
  <si>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</si>
  <si>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</si>
  <si>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</si>
  <si>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</si>
  <si>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</si>
  <si>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</si>
  <si>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</si>
  <si>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</si>
  <si>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просп. И.Яковлева от Канашского шоссе до кольца просп. 9-й Пятилетки г. Чебоксары (Автомобильная дорога от Канашского шоссе до ул. Ашмарина – 4 этап)</t>
  </si>
  <si>
    <t>Управление образования администрации города Чебоксары</t>
  </si>
  <si>
    <t>Реконструкция моста по ул. Полевая</t>
  </si>
  <si>
    <t>Реконструкция моста по ул.Грибоедова</t>
  </si>
  <si>
    <t>Расшифровка плановых назначений адресной инвестиционной программы города Чебоксары на 01.04.2020 года</t>
  </si>
  <si>
    <t>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</si>
</sst>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/>
    <xf numFmtId="2" fontId="11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3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49" fontId="10" fillId="2" borderId="1" xfId="2" applyNumberFormat="1" applyFont="1" applyFill="1" applyBorder="1" applyAlignment="1">
      <alignment horizontal="justify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7"/>
  <sheetViews>
    <sheetView tabSelected="1" view="pageBreakPreview" zoomScaleNormal="70" zoomScaleSheetLayoutView="100" workbookViewId="0">
      <selection activeCell="B14" sqref="B14"/>
    </sheetView>
  </sheetViews>
  <sheetFormatPr defaultRowHeight="14.4" x14ac:dyDescent="0.3"/>
  <cols>
    <col min="1" max="1" width="70.664062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3" spans="1:5" ht="38.4" customHeight="1" x14ac:dyDescent="0.3">
      <c r="A3" s="56" t="s">
        <v>94</v>
      </c>
      <c r="B3" s="56"/>
      <c r="C3" s="56"/>
      <c r="D3" s="56"/>
      <c r="E3" s="56"/>
    </row>
    <row r="4" spans="1:5" ht="17.25" customHeight="1" x14ac:dyDescent="0.3">
      <c r="A4" s="26"/>
      <c r="B4" s="26"/>
      <c r="C4" s="26"/>
      <c r="D4" s="26"/>
      <c r="E4" s="26"/>
    </row>
    <row r="5" spans="1:5" ht="15.6" x14ac:dyDescent="0.3">
      <c r="A5" s="2"/>
      <c r="B5" s="2"/>
      <c r="C5" s="2"/>
      <c r="D5" s="60" t="s">
        <v>95</v>
      </c>
      <c r="E5" s="60"/>
    </row>
    <row r="6" spans="1:5" ht="18.75" customHeight="1" x14ac:dyDescent="0.3">
      <c r="A6" s="57" t="s">
        <v>33</v>
      </c>
      <c r="B6" s="55" t="s">
        <v>27</v>
      </c>
      <c r="C6" s="55"/>
      <c r="D6" s="55"/>
      <c r="E6" s="55"/>
    </row>
    <row r="7" spans="1:5" ht="15.6" x14ac:dyDescent="0.3">
      <c r="A7" s="58"/>
      <c r="B7" s="55" t="s">
        <v>29</v>
      </c>
      <c r="C7" s="55" t="s">
        <v>28</v>
      </c>
      <c r="D7" s="55"/>
      <c r="E7" s="55"/>
    </row>
    <row r="8" spans="1:5" ht="84" customHeight="1" x14ac:dyDescent="0.3">
      <c r="A8" s="59"/>
      <c r="B8" s="55"/>
      <c r="C8" s="3" t="s">
        <v>31</v>
      </c>
      <c r="D8" s="3" t="s">
        <v>51</v>
      </c>
      <c r="E8" s="3" t="s">
        <v>30</v>
      </c>
    </row>
    <row r="9" spans="1:5" ht="18.600000000000001" customHeight="1" x14ac:dyDescent="0.3">
      <c r="A9" s="4" t="s">
        <v>0</v>
      </c>
      <c r="B9" s="5"/>
      <c r="C9" s="6"/>
      <c r="D9" s="6"/>
      <c r="E9" s="6"/>
    </row>
    <row r="10" spans="1:5" ht="18" customHeight="1" x14ac:dyDescent="0.3">
      <c r="A10" s="7" t="s">
        <v>47</v>
      </c>
      <c r="B10" s="8">
        <f>C10+D10+E10</f>
        <v>1204.4126999999999</v>
      </c>
      <c r="C10" s="8">
        <f>C12+C91</f>
        <v>701.43560000000002</v>
      </c>
      <c r="D10" s="8">
        <f>D12+D91</f>
        <v>344.87189999999998</v>
      </c>
      <c r="E10" s="8">
        <f>E12+E91</f>
        <v>158.1052</v>
      </c>
    </row>
    <row r="11" spans="1:5" ht="18" customHeight="1" x14ac:dyDescent="0.3">
      <c r="A11" s="4" t="s">
        <v>0</v>
      </c>
      <c r="B11" s="9"/>
      <c r="C11" s="10"/>
      <c r="D11" s="10"/>
      <c r="E11" s="10"/>
    </row>
    <row r="12" spans="1:5" ht="15.6" x14ac:dyDescent="0.3">
      <c r="A12" s="11" t="s">
        <v>2</v>
      </c>
      <c r="B12" s="12">
        <f>C12+D12+E12</f>
        <v>842.06020000000001</v>
      </c>
      <c r="C12" s="12">
        <f>C14+C67</f>
        <v>368.84859999999998</v>
      </c>
      <c r="D12" s="12">
        <f>D14+D67</f>
        <v>327.88869999999997</v>
      </c>
      <c r="E12" s="12">
        <f>E14+E67</f>
        <v>145.3229</v>
      </c>
    </row>
    <row r="13" spans="1:5" ht="16.2" customHeight="1" x14ac:dyDescent="0.3">
      <c r="A13" s="13" t="s">
        <v>1</v>
      </c>
      <c r="B13" s="12"/>
      <c r="C13" s="14"/>
      <c r="D13" s="15"/>
      <c r="E13" s="14"/>
    </row>
    <row r="14" spans="1:5" ht="34.200000000000003" customHeight="1" x14ac:dyDescent="0.3">
      <c r="A14" s="27" t="s">
        <v>34</v>
      </c>
      <c r="B14" s="12">
        <f t="shared" ref="B14" si="0">C14+D14+E14</f>
        <v>747.61829999999986</v>
      </c>
      <c r="C14" s="10">
        <f>C15+C21+C26+C30+C31+C34+C37+C40+C43+C46+C49+C52+C56+C60+C64</f>
        <v>292.75559999999996</v>
      </c>
      <c r="D14" s="10">
        <f t="shared" ref="D14:E14" si="1">D15+D21+D26+D30+D31+D34+D37+D40+D43+D46+D49+D52+D56+D60+D64</f>
        <v>325.29589999999996</v>
      </c>
      <c r="E14" s="10">
        <f t="shared" si="1"/>
        <v>129.5668</v>
      </c>
    </row>
    <row r="15" spans="1:5" ht="93.6" x14ac:dyDescent="0.3">
      <c r="A15" s="4" t="s">
        <v>44</v>
      </c>
      <c r="B15" s="16">
        <f>C15+D15+E15</f>
        <v>391.17759999999998</v>
      </c>
      <c r="C15" s="17">
        <f>C17+C18+C19+C20</f>
        <v>192.75559999999999</v>
      </c>
      <c r="D15" s="17">
        <f t="shared" ref="D15:E15" si="2">D17+D18+D19+D20</f>
        <v>154.20439999999999</v>
      </c>
      <c r="E15" s="17">
        <f t="shared" si="2"/>
        <v>44.217599999999997</v>
      </c>
    </row>
    <row r="16" spans="1:5" ht="15.6" x14ac:dyDescent="0.3">
      <c r="A16" s="28" t="s">
        <v>0</v>
      </c>
      <c r="B16" s="16"/>
      <c r="C16" s="17"/>
      <c r="D16" s="15"/>
      <c r="E16" s="17"/>
    </row>
    <row r="17" spans="1:5" ht="15.6" x14ac:dyDescent="0.3">
      <c r="A17" s="29" t="s">
        <v>39</v>
      </c>
      <c r="B17" s="16">
        <f>C17+D17+E17</f>
        <v>385.5111</v>
      </c>
      <c r="C17" s="17">
        <v>192.75559999999999</v>
      </c>
      <c r="D17" s="15">
        <v>154.20439999999999</v>
      </c>
      <c r="E17" s="17">
        <v>38.551099999999998</v>
      </c>
    </row>
    <row r="18" spans="1:5" ht="15.6" x14ac:dyDescent="0.3">
      <c r="A18" s="29" t="s">
        <v>39</v>
      </c>
      <c r="B18" s="16">
        <f>C18+D18+E18</f>
        <v>3.8054999999999999</v>
      </c>
      <c r="C18" s="17"/>
      <c r="D18" s="15"/>
      <c r="E18" s="17">
        <v>3.8054999999999999</v>
      </c>
    </row>
    <row r="19" spans="1:5" ht="15.6" x14ac:dyDescent="0.3">
      <c r="A19" s="29" t="s">
        <v>14</v>
      </c>
      <c r="B19" s="16">
        <f t="shared" ref="B19:B21" si="3">C19+D19+E19</f>
        <v>1.6112</v>
      </c>
      <c r="C19" s="17"/>
      <c r="D19" s="15"/>
      <c r="E19" s="17">
        <v>1.6112</v>
      </c>
    </row>
    <row r="20" spans="1:5" ht="15.6" x14ac:dyDescent="0.3">
      <c r="A20" s="35" t="s">
        <v>57</v>
      </c>
      <c r="B20" s="16">
        <f t="shared" si="3"/>
        <v>0.24979999999999999</v>
      </c>
      <c r="C20" s="17"/>
      <c r="D20" s="15"/>
      <c r="E20" s="17">
        <v>0.24979999999999999</v>
      </c>
    </row>
    <row r="21" spans="1:5" ht="31.2" x14ac:dyDescent="0.3">
      <c r="A21" s="30" t="s">
        <v>11</v>
      </c>
      <c r="B21" s="16">
        <f t="shared" si="3"/>
        <v>210.12700000000001</v>
      </c>
      <c r="C21" s="17">
        <f>C23+C24+C25</f>
        <v>100</v>
      </c>
      <c r="D21" s="17">
        <f t="shared" ref="D21:E21" si="4">D23+D24+D25</f>
        <v>80</v>
      </c>
      <c r="E21" s="17">
        <f t="shared" si="4"/>
        <v>30.126999999999999</v>
      </c>
    </row>
    <row r="22" spans="1:5" ht="15.6" x14ac:dyDescent="0.3">
      <c r="A22" s="29" t="s">
        <v>0</v>
      </c>
      <c r="B22" s="16"/>
      <c r="C22" s="17"/>
      <c r="D22" s="15"/>
      <c r="E22" s="17"/>
    </row>
    <row r="23" spans="1:5" ht="15.6" x14ac:dyDescent="0.3">
      <c r="A23" s="41" t="s">
        <v>62</v>
      </c>
      <c r="B23" s="16">
        <f>C23+D23+E23</f>
        <v>200</v>
      </c>
      <c r="C23" s="17">
        <v>100</v>
      </c>
      <c r="D23" s="15">
        <v>80</v>
      </c>
      <c r="E23" s="17">
        <v>20</v>
      </c>
    </row>
    <row r="24" spans="1:5" ht="15.6" x14ac:dyDescent="0.3">
      <c r="A24" s="41" t="s">
        <v>63</v>
      </c>
      <c r="B24" s="16">
        <f t="shared" ref="B24:B26" si="5">C24+D24+E24</f>
        <v>8.327</v>
      </c>
      <c r="C24" s="17"/>
      <c r="D24" s="15"/>
      <c r="E24" s="17">
        <v>8.327</v>
      </c>
    </row>
    <row r="25" spans="1:5" ht="15.6" x14ac:dyDescent="0.3">
      <c r="A25" s="41" t="s">
        <v>57</v>
      </c>
      <c r="B25" s="16">
        <f t="shared" si="5"/>
        <v>1.8</v>
      </c>
      <c r="C25" s="17"/>
      <c r="D25" s="15"/>
      <c r="E25" s="17">
        <v>1.8</v>
      </c>
    </row>
    <row r="26" spans="1:5" ht="31.2" x14ac:dyDescent="0.3">
      <c r="A26" s="53" t="s">
        <v>61</v>
      </c>
      <c r="B26" s="16">
        <f t="shared" si="5"/>
        <v>73.760800000000003</v>
      </c>
      <c r="C26" s="18">
        <f>C28+C29</f>
        <v>0</v>
      </c>
      <c r="D26" s="18">
        <f t="shared" ref="D26:E26" si="6">D28+D29</f>
        <v>62.680900000000001</v>
      </c>
      <c r="E26" s="18">
        <f t="shared" si="6"/>
        <v>11.0799</v>
      </c>
    </row>
    <row r="27" spans="1:5" ht="15.6" x14ac:dyDescent="0.3">
      <c r="A27" s="28" t="s">
        <v>0</v>
      </c>
      <c r="B27" s="16"/>
      <c r="C27" s="18"/>
      <c r="D27" s="15"/>
      <c r="E27" s="18"/>
    </row>
    <row r="28" spans="1:5" ht="15.6" x14ac:dyDescent="0.3">
      <c r="A28" s="29" t="s">
        <v>14</v>
      </c>
      <c r="B28" s="16">
        <f t="shared" ref="B28:B30" si="7">C28+D28+E28</f>
        <v>73.742400000000004</v>
      </c>
      <c r="C28" s="18"/>
      <c r="D28" s="15">
        <v>62.680900000000001</v>
      </c>
      <c r="E28" s="18">
        <v>11.061500000000001</v>
      </c>
    </row>
    <row r="29" spans="1:5" ht="15.6" x14ac:dyDescent="0.3">
      <c r="A29" s="29" t="s">
        <v>14</v>
      </c>
      <c r="B29" s="16">
        <f t="shared" si="7"/>
        <v>1.84E-2</v>
      </c>
      <c r="C29" s="18"/>
      <c r="D29" s="15"/>
      <c r="E29" s="18">
        <v>1.84E-2</v>
      </c>
    </row>
    <row r="30" spans="1:5" ht="31.2" x14ac:dyDescent="0.3">
      <c r="A30" s="13" t="s">
        <v>64</v>
      </c>
      <c r="B30" s="16">
        <f t="shared" si="7"/>
        <v>35.513300000000001</v>
      </c>
      <c r="C30" s="17"/>
      <c r="D30" s="15">
        <v>28.410599999999999</v>
      </c>
      <c r="E30" s="17">
        <v>7.1026999999999996</v>
      </c>
    </row>
    <row r="31" spans="1:5" ht="15.6" x14ac:dyDescent="0.3">
      <c r="A31" s="4" t="s">
        <v>13</v>
      </c>
      <c r="B31" s="16">
        <f t="shared" ref="B31" si="8">C31+D31+E31</f>
        <v>4.3170000000000002</v>
      </c>
      <c r="C31" s="17">
        <f>C33</f>
        <v>0</v>
      </c>
      <c r="D31" s="17">
        <f t="shared" ref="D31:E31" si="9">D33</f>
        <v>0</v>
      </c>
      <c r="E31" s="17">
        <f t="shared" si="9"/>
        <v>4.3170000000000002</v>
      </c>
    </row>
    <row r="32" spans="1:5" ht="16.2" customHeight="1" x14ac:dyDescent="0.3">
      <c r="A32" s="28" t="s">
        <v>0</v>
      </c>
      <c r="B32" s="16"/>
      <c r="C32" s="17"/>
      <c r="D32" s="15"/>
      <c r="E32" s="17"/>
    </row>
    <row r="33" spans="1:5" ht="18" customHeight="1" x14ac:dyDescent="0.3">
      <c r="A33" s="29" t="s">
        <v>14</v>
      </c>
      <c r="B33" s="16">
        <f t="shared" ref="B33" si="10">C33+D33+E33</f>
        <v>4.3170000000000002</v>
      </c>
      <c r="C33" s="17"/>
      <c r="D33" s="15"/>
      <c r="E33" s="17">
        <v>4.3170000000000002</v>
      </c>
    </row>
    <row r="34" spans="1:5" ht="31.2" x14ac:dyDescent="0.3">
      <c r="A34" s="4" t="s">
        <v>60</v>
      </c>
      <c r="B34" s="16">
        <f t="shared" ref="B34:B162" si="11">C34+D34+E34</f>
        <v>2.2000000000000002</v>
      </c>
      <c r="C34" s="18">
        <f>C36</f>
        <v>0</v>
      </c>
      <c r="D34" s="18">
        <f t="shared" ref="D34:E34" si="12">D36</f>
        <v>0</v>
      </c>
      <c r="E34" s="18">
        <f t="shared" si="12"/>
        <v>2.2000000000000002</v>
      </c>
    </row>
    <row r="35" spans="1:5" ht="15.6" x14ac:dyDescent="0.3">
      <c r="A35" s="28" t="s">
        <v>0</v>
      </c>
      <c r="B35" s="16"/>
      <c r="C35" s="18"/>
      <c r="D35" s="15"/>
      <c r="E35" s="18"/>
    </row>
    <row r="36" spans="1:5" ht="15.6" x14ac:dyDescent="0.3">
      <c r="A36" s="29" t="s">
        <v>14</v>
      </c>
      <c r="B36" s="16">
        <f t="shared" si="11"/>
        <v>2.2000000000000002</v>
      </c>
      <c r="C36" s="18"/>
      <c r="D36" s="15"/>
      <c r="E36" s="18">
        <v>2.2000000000000002</v>
      </c>
    </row>
    <row r="37" spans="1:5" ht="18.75" customHeight="1" x14ac:dyDescent="0.3">
      <c r="A37" s="29" t="s">
        <v>58</v>
      </c>
      <c r="B37" s="16">
        <f t="shared" si="11"/>
        <v>3.8296000000000001</v>
      </c>
      <c r="C37" s="17">
        <f>C39</f>
        <v>0</v>
      </c>
      <c r="D37" s="17">
        <f t="shared" ref="D37:E37" si="13">D39</f>
        <v>0</v>
      </c>
      <c r="E37" s="17">
        <f t="shared" si="13"/>
        <v>3.8296000000000001</v>
      </c>
    </row>
    <row r="38" spans="1:5" ht="15.6" x14ac:dyDescent="0.3">
      <c r="A38" s="28" t="s">
        <v>0</v>
      </c>
      <c r="B38" s="16"/>
      <c r="C38" s="17"/>
      <c r="D38" s="15"/>
      <c r="E38" s="17"/>
    </row>
    <row r="39" spans="1:5" ht="15.6" x14ac:dyDescent="0.3">
      <c r="A39" s="29" t="s">
        <v>14</v>
      </c>
      <c r="B39" s="16">
        <f t="shared" ref="B39" si="14">C39+D39+E39</f>
        <v>3.8296000000000001</v>
      </c>
      <c r="C39" s="17"/>
      <c r="D39" s="15"/>
      <c r="E39" s="17">
        <v>3.8296000000000001</v>
      </c>
    </row>
    <row r="40" spans="1:5" ht="31.2" x14ac:dyDescent="0.3">
      <c r="A40" s="4" t="s">
        <v>89</v>
      </c>
      <c r="B40" s="16">
        <f t="shared" si="11"/>
        <v>4.0999999999999996</v>
      </c>
      <c r="C40" s="18">
        <f>C42</f>
        <v>0</v>
      </c>
      <c r="D40" s="18">
        <f t="shared" ref="D40:E40" si="15">D42</f>
        <v>0</v>
      </c>
      <c r="E40" s="18">
        <f t="shared" si="15"/>
        <v>4.0999999999999996</v>
      </c>
    </row>
    <row r="41" spans="1:5" ht="15.6" x14ac:dyDescent="0.3">
      <c r="A41" s="28" t="s">
        <v>0</v>
      </c>
      <c r="B41" s="16"/>
      <c r="C41" s="18"/>
      <c r="D41" s="15"/>
      <c r="E41" s="18"/>
    </row>
    <row r="42" spans="1:5" ht="15.6" x14ac:dyDescent="0.3">
      <c r="A42" s="29" t="s">
        <v>14</v>
      </c>
      <c r="B42" s="16">
        <f t="shared" ref="B42" si="16">C42+D42+E42</f>
        <v>4.0999999999999996</v>
      </c>
      <c r="C42" s="18"/>
      <c r="D42" s="15"/>
      <c r="E42" s="18">
        <v>4.0999999999999996</v>
      </c>
    </row>
    <row r="43" spans="1:5" ht="51.6" customHeight="1" x14ac:dyDescent="0.3">
      <c r="A43" s="4" t="s">
        <v>90</v>
      </c>
      <c r="B43" s="16">
        <f t="shared" si="11"/>
        <v>1</v>
      </c>
      <c r="C43" s="18">
        <f>C45</f>
        <v>0</v>
      </c>
      <c r="D43" s="18">
        <f t="shared" ref="D43:E43" si="17">D45</f>
        <v>0</v>
      </c>
      <c r="E43" s="18">
        <f t="shared" si="17"/>
        <v>1</v>
      </c>
    </row>
    <row r="44" spans="1:5" ht="15.6" x14ac:dyDescent="0.3">
      <c r="A44" s="28" t="s">
        <v>0</v>
      </c>
      <c r="B44" s="16"/>
      <c r="C44" s="18"/>
      <c r="D44" s="15"/>
      <c r="E44" s="18"/>
    </row>
    <row r="45" spans="1:5" ht="15.6" x14ac:dyDescent="0.3">
      <c r="A45" s="29" t="s">
        <v>14</v>
      </c>
      <c r="B45" s="16">
        <f t="shared" si="11"/>
        <v>1</v>
      </c>
      <c r="C45" s="18"/>
      <c r="D45" s="15"/>
      <c r="E45" s="18">
        <v>1</v>
      </c>
    </row>
    <row r="46" spans="1:5" ht="31.2" x14ac:dyDescent="0.3">
      <c r="A46" s="4" t="s">
        <v>9</v>
      </c>
      <c r="B46" s="16">
        <f t="shared" si="11"/>
        <v>3.2378</v>
      </c>
      <c r="C46" s="18"/>
      <c r="D46" s="15"/>
      <c r="E46" s="18">
        <v>3.2378</v>
      </c>
    </row>
    <row r="47" spans="1:5" ht="15.6" x14ac:dyDescent="0.3">
      <c r="A47" s="28" t="s">
        <v>0</v>
      </c>
      <c r="B47" s="16"/>
      <c r="C47" s="18"/>
      <c r="D47" s="15"/>
      <c r="E47" s="18"/>
    </row>
    <row r="48" spans="1:5" ht="15.6" x14ac:dyDescent="0.3">
      <c r="A48" s="29" t="s">
        <v>14</v>
      </c>
      <c r="B48" s="16">
        <f t="shared" si="11"/>
        <v>3.2378</v>
      </c>
      <c r="C48" s="18"/>
      <c r="D48" s="15"/>
      <c r="E48" s="18">
        <v>3.2378</v>
      </c>
    </row>
    <row r="49" spans="1:5" ht="37.5" customHeight="1" x14ac:dyDescent="0.3">
      <c r="A49" s="13" t="s">
        <v>10</v>
      </c>
      <c r="B49" s="16">
        <f t="shared" ref="B49" si="18">C49+D49+E49</f>
        <v>1.9672000000000001</v>
      </c>
      <c r="C49" s="17">
        <f>C51</f>
        <v>0</v>
      </c>
      <c r="D49" s="17">
        <f t="shared" ref="D49:E49" si="19">D51</f>
        <v>0</v>
      </c>
      <c r="E49" s="17">
        <f t="shared" si="19"/>
        <v>1.9672000000000001</v>
      </c>
    </row>
    <row r="50" spans="1:5" ht="15.6" x14ac:dyDescent="0.3">
      <c r="A50" s="28" t="s">
        <v>0</v>
      </c>
      <c r="B50" s="16"/>
      <c r="C50" s="17"/>
      <c r="D50" s="15"/>
      <c r="E50" s="17"/>
    </row>
    <row r="51" spans="1:5" ht="15.6" x14ac:dyDescent="0.3">
      <c r="A51" s="29" t="s">
        <v>14</v>
      </c>
      <c r="B51" s="16">
        <f t="shared" ref="B51:B52" si="20">C51+D51+E51</f>
        <v>1.9672000000000001</v>
      </c>
      <c r="C51" s="17"/>
      <c r="D51" s="15"/>
      <c r="E51" s="17">
        <v>1.9672000000000001</v>
      </c>
    </row>
    <row r="52" spans="1:5" ht="50.25" customHeight="1" x14ac:dyDescent="0.3">
      <c r="A52" s="45" t="s">
        <v>67</v>
      </c>
      <c r="B52" s="16">
        <f t="shared" si="20"/>
        <v>10.018000000000001</v>
      </c>
      <c r="C52" s="18">
        <f>C54+C55</f>
        <v>0</v>
      </c>
      <c r="D52" s="18">
        <f t="shared" ref="D52:E52" si="21">D54+D55</f>
        <v>0</v>
      </c>
      <c r="E52" s="18">
        <f t="shared" si="21"/>
        <v>10.018000000000001</v>
      </c>
    </row>
    <row r="53" spans="1:5" ht="15.6" x14ac:dyDescent="0.3">
      <c r="A53" s="28" t="s">
        <v>0</v>
      </c>
      <c r="B53" s="16"/>
      <c r="C53" s="18"/>
      <c r="D53" s="15"/>
      <c r="E53" s="18"/>
    </row>
    <row r="54" spans="1:5" ht="15.6" x14ac:dyDescent="0.3">
      <c r="A54" s="29" t="s">
        <v>39</v>
      </c>
      <c r="B54" s="16">
        <f t="shared" ref="B54:B55" si="22">C54+D54+E54</f>
        <v>8</v>
      </c>
      <c r="C54" s="18"/>
      <c r="D54" s="15"/>
      <c r="E54" s="18">
        <v>8</v>
      </c>
    </row>
    <row r="55" spans="1:5" ht="15.6" x14ac:dyDescent="0.3">
      <c r="A55" s="29" t="s">
        <v>14</v>
      </c>
      <c r="B55" s="16">
        <f t="shared" si="22"/>
        <v>2.0179999999999998</v>
      </c>
      <c r="C55" s="18"/>
      <c r="D55" s="15"/>
      <c r="E55" s="18">
        <v>2.0179999999999998</v>
      </c>
    </row>
    <row r="56" spans="1:5" ht="15.6" x14ac:dyDescent="0.3">
      <c r="A56" s="4" t="s">
        <v>92</v>
      </c>
      <c r="B56" s="16">
        <f t="shared" si="11"/>
        <v>3.1</v>
      </c>
      <c r="C56" s="18">
        <f>C58+C59</f>
        <v>0</v>
      </c>
      <c r="D56" s="18">
        <f t="shared" ref="D56:E56" si="23">D58+D59</f>
        <v>0</v>
      </c>
      <c r="E56" s="18">
        <f t="shared" si="23"/>
        <v>3.1</v>
      </c>
    </row>
    <row r="57" spans="1:5" ht="15.6" x14ac:dyDescent="0.3">
      <c r="A57" s="28" t="s">
        <v>0</v>
      </c>
      <c r="B57" s="16"/>
      <c r="C57" s="18"/>
      <c r="D57" s="15"/>
      <c r="E57" s="18"/>
    </row>
    <row r="58" spans="1:5" ht="15.6" x14ac:dyDescent="0.3">
      <c r="A58" s="29" t="s">
        <v>14</v>
      </c>
      <c r="B58" s="16">
        <f t="shared" si="11"/>
        <v>3</v>
      </c>
      <c r="C58" s="18"/>
      <c r="D58" s="15"/>
      <c r="E58" s="18">
        <v>3</v>
      </c>
    </row>
    <row r="59" spans="1:5" ht="15.6" x14ac:dyDescent="0.3">
      <c r="A59" s="41" t="s">
        <v>57</v>
      </c>
      <c r="B59" s="16">
        <f t="shared" si="11"/>
        <v>0.1</v>
      </c>
      <c r="C59" s="18"/>
      <c r="D59" s="15"/>
      <c r="E59" s="18">
        <v>0.1</v>
      </c>
    </row>
    <row r="60" spans="1:5" ht="15.6" x14ac:dyDescent="0.3">
      <c r="A60" s="4" t="s">
        <v>93</v>
      </c>
      <c r="B60" s="16">
        <f t="shared" ref="B60" si="24">C60+D60+E60</f>
        <v>3.1</v>
      </c>
      <c r="C60" s="18">
        <f>C62+C63</f>
        <v>0</v>
      </c>
      <c r="D60" s="18">
        <f t="shared" ref="D60:E60" si="25">D62+D63</f>
        <v>0</v>
      </c>
      <c r="E60" s="18">
        <f t="shared" si="25"/>
        <v>3.1</v>
      </c>
    </row>
    <row r="61" spans="1:5" ht="15.6" x14ac:dyDescent="0.3">
      <c r="A61" s="28" t="s">
        <v>0</v>
      </c>
      <c r="B61" s="16"/>
      <c r="C61" s="18"/>
      <c r="D61" s="15"/>
      <c r="E61" s="18"/>
    </row>
    <row r="62" spans="1:5" ht="15.6" x14ac:dyDescent="0.3">
      <c r="A62" s="29" t="s">
        <v>39</v>
      </c>
      <c r="B62" s="16">
        <f t="shared" ref="B62:B63" si="26">C62+D62+E62</f>
        <v>0.1</v>
      </c>
      <c r="C62" s="18"/>
      <c r="D62" s="15"/>
      <c r="E62" s="18">
        <v>0.1</v>
      </c>
    </row>
    <row r="63" spans="1:5" ht="15.6" x14ac:dyDescent="0.3">
      <c r="A63" s="29" t="s">
        <v>14</v>
      </c>
      <c r="B63" s="16">
        <f t="shared" si="26"/>
        <v>3</v>
      </c>
      <c r="C63" s="18"/>
      <c r="D63" s="15"/>
      <c r="E63" s="18">
        <v>3</v>
      </c>
    </row>
    <row r="64" spans="1:5" ht="46.8" x14ac:dyDescent="0.3">
      <c r="A64" s="54" t="s">
        <v>38</v>
      </c>
      <c r="B64" s="16">
        <f t="shared" si="11"/>
        <v>0.17</v>
      </c>
      <c r="C64" s="17"/>
      <c r="D64" s="15"/>
      <c r="E64" s="17">
        <v>0.17</v>
      </c>
    </row>
    <row r="65" spans="1:5" ht="15.6" x14ac:dyDescent="0.3">
      <c r="A65" s="28" t="s">
        <v>0</v>
      </c>
      <c r="B65" s="16"/>
      <c r="C65" s="17"/>
      <c r="D65" s="15"/>
      <c r="E65" s="17"/>
    </row>
    <row r="66" spans="1:5" ht="15.6" x14ac:dyDescent="0.3">
      <c r="A66" s="29" t="s">
        <v>14</v>
      </c>
      <c r="B66" s="16">
        <f t="shared" si="11"/>
        <v>0.17</v>
      </c>
      <c r="C66" s="17"/>
      <c r="D66" s="15"/>
      <c r="E66" s="17">
        <v>0.17</v>
      </c>
    </row>
    <row r="67" spans="1:5" ht="31.2" x14ac:dyDescent="0.3">
      <c r="A67" s="27" t="s">
        <v>35</v>
      </c>
      <c r="B67" s="8">
        <f t="shared" si="11"/>
        <v>94.441900000000004</v>
      </c>
      <c r="C67" s="19">
        <f>C68+C71+C74+C78+C83+C87</f>
        <v>76.093000000000004</v>
      </c>
      <c r="D67" s="19">
        <f t="shared" ref="D67:E67" si="27">D68+D71+D74+D78+D83+D87</f>
        <v>2.5928000000000004</v>
      </c>
      <c r="E67" s="19">
        <f t="shared" si="27"/>
        <v>15.756099999999998</v>
      </c>
    </row>
    <row r="68" spans="1:5" ht="46.8" x14ac:dyDescent="0.3">
      <c r="A68" s="29" t="s">
        <v>65</v>
      </c>
      <c r="B68" s="16">
        <f t="shared" si="11"/>
        <v>1.25</v>
      </c>
      <c r="C68" s="17">
        <f>C70</f>
        <v>0</v>
      </c>
      <c r="D68" s="17">
        <f t="shared" ref="D68:E68" si="28">D70</f>
        <v>0</v>
      </c>
      <c r="E68" s="17">
        <f t="shared" si="28"/>
        <v>1.25</v>
      </c>
    </row>
    <row r="69" spans="1:5" ht="15.6" x14ac:dyDescent="0.3">
      <c r="A69" s="28" t="s">
        <v>0</v>
      </c>
      <c r="B69" s="8"/>
      <c r="C69" s="19"/>
      <c r="D69" s="19"/>
      <c r="E69" s="19"/>
    </row>
    <row r="70" spans="1:5" ht="15.6" x14ac:dyDescent="0.3">
      <c r="A70" s="29" t="s">
        <v>14</v>
      </c>
      <c r="B70" s="16">
        <f t="shared" si="11"/>
        <v>1.25</v>
      </c>
      <c r="C70" s="19"/>
      <c r="D70" s="19"/>
      <c r="E70" s="17">
        <v>1.25</v>
      </c>
    </row>
    <row r="71" spans="1:5" ht="31.2" x14ac:dyDescent="0.3">
      <c r="A71" s="31" t="s">
        <v>16</v>
      </c>
      <c r="B71" s="16">
        <f t="shared" si="11"/>
        <v>1.3</v>
      </c>
      <c r="C71" s="18"/>
      <c r="D71" s="15"/>
      <c r="E71" s="18">
        <v>1.3</v>
      </c>
    </row>
    <row r="72" spans="1:5" ht="15.6" x14ac:dyDescent="0.3">
      <c r="A72" s="28" t="s">
        <v>0</v>
      </c>
      <c r="B72" s="16"/>
      <c r="C72" s="18"/>
      <c r="D72" s="15"/>
      <c r="E72" s="18"/>
    </row>
    <row r="73" spans="1:5" ht="15.6" x14ac:dyDescent="0.3">
      <c r="A73" s="29" t="s">
        <v>14</v>
      </c>
      <c r="B73" s="16">
        <f t="shared" si="11"/>
        <v>1.3</v>
      </c>
      <c r="C73" s="18"/>
      <c r="D73" s="15"/>
      <c r="E73" s="18">
        <v>1.3</v>
      </c>
    </row>
    <row r="74" spans="1:5" ht="31.2" x14ac:dyDescent="0.3">
      <c r="A74" s="13" t="s">
        <v>59</v>
      </c>
      <c r="B74" s="16">
        <f t="shared" si="11"/>
        <v>3.9502000000000002</v>
      </c>
      <c r="C74" s="18">
        <f>C76+C77</f>
        <v>0</v>
      </c>
      <c r="D74" s="18">
        <f t="shared" ref="D74:E74" si="29">D76+D77</f>
        <v>0</v>
      </c>
      <c r="E74" s="18">
        <f t="shared" si="29"/>
        <v>3.9502000000000002</v>
      </c>
    </row>
    <row r="75" spans="1:5" ht="15.6" x14ac:dyDescent="0.3">
      <c r="A75" s="42" t="s">
        <v>0</v>
      </c>
      <c r="B75" s="16"/>
      <c r="C75" s="18"/>
      <c r="D75" s="15"/>
      <c r="E75" s="18"/>
    </row>
    <row r="76" spans="1:5" ht="15.6" x14ac:dyDescent="0.3">
      <c r="A76" s="43" t="s">
        <v>14</v>
      </c>
      <c r="B76" s="16">
        <f t="shared" si="11"/>
        <v>4.8999999999999998E-3</v>
      </c>
      <c r="C76" s="18"/>
      <c r="D76" s="15"/>
      <c r="E76" s="18">
        <v>4.8999999999999998E-3</v>
      </c>
    </row>
    <row r="77" spans="1:5" ht="15.6" x14ac:dyDescent="0.3">
      <c r="A77" s="52" t="s">
        <v>66</v>
      </c>
      <c r="B77" s="16">
        <f t="shared" si="11"/>
        <v>3.9453</v>
      </c>
      <c r="C77" s="18"/>
      <c r="D77" s="15"/>
      <c r="E77" s="18">
        <v>3.9453</v>
      </c>
    </row>
    <row r="78" spans="1:5" ht="31.2" x14ac:dyDescent="0.3">
      <c r="A78" s="44" t="s">
        <v>12</v>
      </c>
      <c r="B78" s="16">
        <f t="shared" si="11"/>
        <v>10.058999999999999</v>
      </c>
      <c r="C78" s="18">
        <f>C80+C81+C82</f>
        <v>0</v>
      </c>
      <c r="D78" s="18">
        <f t="shared" ref="D78:E78" si="30">D80+D81+D82</f>
        <v>1.9779</v>
      </c>
      <c r="E78" s="18">
        <f t="shared" si="30"/>
        <v>8.0810999999999993</v>
      </c>
    </row>
    <row r="79" spans="1:5" ht="15.6" x14ac:dyDescent="0.3">
      <c r="A79" s="28" t="s">
        <v>0</v>
      </c>
      <c r="B79" s="16"/>
      <c r="C79" s="18"/>
      <c r="D79" s="15"/>
      <c r="E79" s="18"/>
    </row>
    <row r="80" spans="1:5" ht="15.6" x14ac:dyDescent="0.3">
      <c r="A80" s="29" t="s">
        <v>39</v>
      </c>
      <c r="B80" s="16">
        <f t="shared" si="11"/>
        <v>3.9558</v>
      </c>
      <c r="C80" s="18"/>
      <c r="D80" s="15">
        <v>1.9779</v>
      </c>
      <c r="E80" s="18">
        <v>1.9779</v>
      </c>
    </row>
    <row r="81" spans="1:5" ht="15.6" x14ac:dyDescent="0.3">
      <c r="A81" s="29" t="s">
        <v>39</v>
      </c>
      <c r="B81" s="16">
        <f t="shared" ref="B81" si="31">C81+D81+E81</f>
        <v>4.6032000000000002</v>
      </c>
      <c r="C81" s="18"/>
      <c r="D81" s="15"/>
      <c r="E81" s="18">
        <v>4.6032000000000002</v>
      </c>
    </row>
    <row r="82" spans="1:5" ht="15.6" x14ac:dyDescent="0.3">
      <c r="A82" s="29" t="s">
        <v>14</v>
      </c>
      <c r="B82" s="16">
        <f t="shared" si="11"/>
        <v>1.5</v>
      </c>
      <c r="C82" s="18"/>
      <c r="D82" s="15"/>
      <c r="E82" s="18">
        <v>1.5</v>
      </c>
    </row>
    <row r="83" spans="1:5" ht="31.2" x14ac:dyDescent="0.3">
      <c r="A83" s="13" t="s">
        <v>17</v>
      </c>
      <c r="B83" s="16">
        <f t="shared" si="11"/>
        <v>23.295399999999997</v>
      </c>
      <c r="C83" s="18">
        <f>C85+C86</f>
        <v>22.719899999999999</v>
      </c>
      <c r="D83" s="18">
        <f t="shared" ref="D83:E83" si="32">D85+D86</f>
        <v>0.18360000000000001</v>
      </c>
      <c r="E83" s="18">
        <f t="shared" si="32"/>
        <v>0.39189999999999997</v>
      </c>
    </row>
    <row r="84" spans="1:5" ht="15.6" x14ac:dyDescent="0.3">
      <c r="A84" s="28" t="s">
        <v>0</v>
      </c>
      <c r="B84" s="16"/>
      <c r="C84" s="18"/>
      <c r="D84" s="15"/>
      <c r="E84" s="18"/>
    </row>
    <row r="85" spans="1:5" ht="15.6" x14ac:dyDescent="0.3">
      <c r="A85" s="29" t="s">
        <v>39</v>
      </c>
      <c r="B85" s="16">
        <f t="shared" ref="B85:B86" si="33">C85+D85+E85</f>
        <v>22.949399999999997</v>
      </c>
      <c r="C85" s="18">
        <v>22.719899999999999</v>
      </c>
      <c r="D85" s="15">
        <v>0.18360000000000001</v>
      </c>
      <c r="E85" s="18">
        <v>4.5900000000000003E-2</v>
      </c>
    </row>
    <row r="86" spans="1:5" ht="15.6" x14ac:dyDescent="0.3">
      <c r="A86" s="29" t="s">
        <v>14</v>
      </c>
      <c r="B86" s="16">
        <f t="shared" si="33"/>
        <v>0.34599999999999997</v>
      </c>
      <c r="C86" s="18"/>
      <c r="D86" s="15"/>
      <c r="E86" s="18">
        <v>0.34599999999999997</v>
      </c>
    </row>
    <row r="87" spans="1:5" ht="31.2" x14ac:dyDescent="0.3">
      <c r="A87" s="13" t="s">
        <v>18</v>
      </c>
      <c r="B87" s="16">
        <f t="shared" si="11"/>
        <v>54.587299999999999</v>
      </c>
      <c r="C87" s="18">
        <f>C89+C90</f>
        <v>53.373100000000001</v>
      </c>
      <c r="D87" s="18">
        <f t="shared" ref="D87:E87" si="34">D89+D90</f>
        <v>0.43130000000000002</v>
      </c>
      <c r="E87" s="18">
        <f t="shared" si="34"/>
        <v>0.78290000000000004</v>
      </c>
    </row>
    <row r="88" spans="1:5" ht="15.6" x14ac:dyDescent="0.3">
      <c r="A88" s="28" t="s">
        <v>0</v>
      </c>
      <c r="B88" s="16"/>
      <c r="C88" s="18"/>
      <c r="D88" s="15"/>
      <c r="E88" s="18"/>
    </row>
    <row r="89" spans="1:5" ht="15.6" x14ac:dyDescent="0.3">
      <c r="A89" s="29" t="s">
        <v>39</v>
      </c>
      <c r="B89" s="16">
        <f t="shared" ref="B89:B90" si="35">C89+D89+E89</f>
        <v>53.912300000000002</v>
      </c>
      <c r="C89" s="18">
        <v>53.373100000000001</v>
      </c>
      <c r="D89" s="15">
        <v>0.43130000000000002</v>
      </c>
      <c r="E89" s="18">
        <v>0.1079</v>
      </c>
    </row>
    <row r="90" spans="1:5" ht="15.6" x14ac:dyDescent="0.3">
      <c r="A90" s="29" t="s">
        <v>14</v>
      </c>
      <c r="B90" s="16">
        <f t="shared" si="35"/>
        <v>0.67500000000000004</v>
      </c>
      <c r="C90" s="18"/>
      <c r="D90" s="15"/>
      <c r="E90" s="18">
        <v>0.67500000000000004</v>
      </c>
    </row>
    <row r="91" spans="1:5" ht="15.6" x14ac:dyDescent="0.3">
      <c r="A91" s="7" t="s">
        <v>3</v>
      </c>
      <c r="B91" s="8">
        <f t="shared" si="11"/>
        <v>362.35250000000002</v>
      </c>
      <c r="C91" s="8">
        <f>C93+C100</f>
        <v>332.58699999999999</v>
      </c>
      <c r="D91" s="8">
        <f t="shared" ref="D91:E91" si="36">D93+D100</f>
        <v>16.9832</v>
      </c>
      <c r="E91" s="8">
        <f t="shared" si="36"/>
        <v>12.782300000000001</v>
      </c>
    </row>
    <row r="92" spans="1:5" ht="15.75" customHeight="1" x14ac:dyDescent="0.3">
      <c r="A92" s="13" t="s">
        <v>1</v>
      </c>
      <c r="B92" s="8"/>
      <c r="C92" s="8"/>
      <c r="D92" s="8"/>
      <c r="E92" s="8"/>
    </row>
    <row r="93" spans="1:5" ht="34.200000000000003" customHeight="1" x14ac:dyDescent="0.3">
      <c r="A93" s="27" t="s">
        <v>34</v>
      </c>
      <c r="B93" s="8">
        <f t="shared" si="11"/>
        <v>362.0025</v>
      </c>
      <c r="C93" s="8">
        <f>C94+C99</f>
        <v>332.58699999999999</v>
      </c>
      <c r="D93" s="8">
        <f>D94+D99</f>
        <v>16.9832</v>
      </c>
      <c r="E93" s="8">
        <f>E94+E99</f>
        <v>12.432300000000001</v>
      </c>
    </row>
    <row r="94" spans="1:5" ht="97.5" customHeight="1" x14ac:dyDescent="0.3">
      <c r="A94" s="23" t="s">
        <v>36</v>
      </c>
      <c r="B94" s="16">
        <f t="shared" si="11"/>
        <v>361.0025</v>
      </c>
      <c r="C94" s="18">
        <f>C96+C97+C98</f>
        <v>332.58699999999999</v>
      </c>
      <c r="D94" s="18">
        <f t="shared" ref="D94:E94" si="37">D96+D97+D98</f>
        <v>16.9832</v>
      </c>
      <c r="E94" s="18">
        <f t="shared" si="37"/>
        <v>11.432300000000001</v>
      </c>
    </row>
    <row r="95" spans="1:5" ht="15.75" customHeight="1" x14ac:dyDescent="0.3">
      <c r="A95" s="32" t="s">
        <v>0</v>
      </c>
      <c r="B95" s="16"/>
      <c r="C95" s="18"/>
      <c r="D95" s="15"/>
      <c r="E95" s="18"/>
    </row>
    <row r="96" spans="1:5" ht="15.75" customHeight="1" x14ac:dyDescent="0.3">
      <c r="A96" s="29" t="s">
        <v>39</v>
      </c>
      <c r="B96" s="16">
        <f t="shared" si="11"/>
        <v>353.81599999999997</v>
      </c>
      <c r="C96" s="18">
        <v>332.58699999999999</v>
      </c>
      <c r="D96" s="15">
        <v>16.9832</v>
      </c>
      <c r="E96" s="18">
        <v>4.2458</v>
      </c>
    </row>
    <row r="97" spans="1:5" ht="15.75" customHeight="1" x14ac:dyDescent="0.3">
      <c r="A97" s="29" t="s">
        <v>14</v>
      </c>
      <c r="B97" s="16">
        <f t="shared" si="11"/>
        <v>4.3665000000000003</v>
      </c>
      <c r="C97" s="18"/>
      <c r="D97" s="15"/>
      <c r="E97" s="18">
        <v>4.3665000000000003</v>
      </c>
    </row>
    <row r="98" spans="1:5" ht="15.75" customHeight="1" x14ac:dyDescent="0.3">
      <c r="A98" s="35" t="s">
        <v>57</v>
      </c>
      <c r="B98" s="16">
        <f t="shared" si="11"/>
        <v>2.82</v>
      </c>
      <c r="C98" s="18"/>
      <c r="D98" s="15"/>
      <c r="E98" s="18">
        <v>2.82</v>
      </c>
    </row>
    <row r="99" spans="1:5" ht="93.6" x14ac:dyDescent="0.3">
      <c r="A99" s="33" t="s">
        <v>68</v>
      </c>
      <c r="B99" s="16">
        <f t="shared" si="11"/>
        <v>1</v>
      </c>
      <c r="C99" s="18"/>
      <c r="D99" s="15"/>
      <c r="E99" s="18">
        <v>1</v>
      </c>
    </row>
    <row r="100" spans="1:5" ht="31.2" x14ac:dyDescent="0.3">
      <c r="A100" s="27" t="s">
        <v>35</v>
      </c>
      <c r="B100" s="8">
        <f t="shared" si="11"/>
        <v>0.35</v>
      </c>
      <c r="C100" s="22">
        <f>C101</f>
        <v>0</v>
      </c>
      <c r="D100" s="22">
        <f t="shared" ref="D100:E100" si="38">D101</f>
        <v>0</v>
      </c>
      <c r="E100" s="22">
        <f t="shared" si="38"/>
        <v>0.35</v>
      </c>
    </row>
    <row r="101" spans="1:5" ht="93.6" x14ac:dyDescent="0.3">
      <c r="A101" s="23" t="s">
        <v>36</v>
      </c>
      <c r="B101" s="16">
        <f t="shared" ref="B101:B103" si="39">C101+D101+E101</f>
        <v>0.35</v>
      </c>
      <c r="C101" s="18">
        <f>C103</f>
        <v>0</v>
      </c>
      <c r="D101" s="18">
        <f t="shared" ref="D101:E101" si="40">D103</f>
        <v>0</v>
      </c>
      <c r="E101" s="18">
        <f t="shared" si="40"/>
        <v>0.35</v>
      </c>
    </row>
    <row r="102" spans="1:5" ht="15.6" x14ac:dyDescent="0.3">
      <c r="A102" s="32" t="s">
        <v>0</v>
      </c>
      <c r="B102" s="16"/>
      <c r="C102" s="18"/>
      <c r="D102" s="15"/>
      <c r="E102" s="18"/>
    </row>
    <row r="103" spans="1:5" ht="15.6" x14ac:dyDescent="0.3">
      <c r="A103" s="29" t="s">
        <v>14</v>
      </c>
      <c r="B103" s="16">
        <f t="shared" si="39"/>
        <v>0.35</v>
      </c>
      <c r="C103" s="18"/>
      <c r="D103" s="15"/>
      <c r="E103" s="18">
        <v>0.35</v>
      </c>
    </row>
    <row r="104" spans="1:5" ht="15.6" x14ac:dyDescent="0.3">
      <c r="A104" s="7" t="s">
        <v>48</v>
      </c>
      <c r="B104" s="8">
        <f t="shared" si="11"/>
        <v>111.3078</v>
      </c>
      <c r="C104" s="20">
        <f>C106+C115+C149</f>
        <v>0</v>
      </c>
      <c r="D104" s="20">
        <f>D106+D115+D149</f>
        <v>46.178899999999999</v>
      </c>
      <c r="E104" s="20">
        <f>E106+E115+E149</f>
        <v>65.128900000000002</v>
      </c>
    </row>
    <row r="105" spans="1:5" ht="15.6" x14ac:dyDescent="0.3">
      <c r="A105" s="4" t="s">
        <v>0</v>
      </c>
      <c r="B105" s="16"/>
      <c r="C105" s="14"/>
      <c r="D105" s="15"/>
      <c r="E105" s="14"/>
    </row>
    <row r="106" spans="1:5" ht="15.6" x14ac:dyDescent="0.3">
      <c r="A106" s="7" t="s">
        <v>25</v>
      </c>
      <c r="B106" s="8">
        <f t="shared" si="11"/>
        <v>11.2776</v>
      </c>
      <c r="C106" s="10"/>
      <c r="D106" s="10"/>
      <c r="E106" s="10">
        <f t="shared" ref="E106" si="41">E108</f>
        <v>11.2776</v>
      </c>
    </row>
    <row r="107" spans="1:5" ht="15.6" x14ac:dyDescent="0.3">
      <c r="A107" s="13" t="s">
        <v>1</v>
      </c>
      <c r="B107" s="8"/>
      <c r="C107" s="10"/>
      <c r="D107" s="10"/>
      <c r="E107" s="10"/>
    </row>
    <row r="108" spans="1:5" ht="31.2" x14ac:dyDescent="0.3">
      <c r="A108" s="27" t="s">
        <v>35</v>
      </c>
      <c r="B108" s="8">
        <f t="shared" si="11"/>
        <v>11.2776</v>
      </c>
      <c r="C108" s="10">
        <f>+C109+C110</f>
        <v>0</v>
      </c>
      <c r="D108" s="10">
        <f t="shared" ref="D108:E108" si="42">+D109+D110</f>
        <v>0</v>
      </c>
      <c r="E108" s="10">
        <f t="shared" si="42"/>
        <v>11.2776</v>
      </c>
    </row>
    <row r="109" spans="1:5" ht="15.6" x14ac:dyDescent="0.3">
      <c r="A109" s="4" t="s">
        <v>26</v>
      </c>
      <c r="B109" s="16">
        <f t="shared" si="11"/>
        <v>7.6776</v>
      </c>
      <c r="C109" s="14"/>
      <c r="D109" s="15"/>
      <c r="E109" s="14">
        <v>7.6776</v>
      </c>
    </row>
    <row r="110" spans="1:5" ht="15.6" x14ac:dyDescent="0.3">
      <c r="A110" s="31" t="s">
        <v>69</v>
      </c>
      <c r="B110" s="16">
        <f t="shared" si="11"/>
        <v>3.6</v>
      </c>
      <c r="C110" s="14">
        <f>C112</f>
        <v>0</v>
      </c>
      <c r="D110" s="14">
        <f t="shared" ref="D110:E110" si="43">D112</f>
        <v>0</v>
      </c>
      <c r="E110" s="14">
        <f t="shared" si="43"/>
        <v>3.6</v>
      </c>
    </row>
    <row r="111" spans="1:5" ht="15.6" x14ac:dyDescent="0.3">
      <c r="A111" s="46" t="s">
        <v>0</v>
      </c>
      <c r="B111" s="16"/>
      <c r="C111" s="14"/>
      <c r="D111" s="15"/>
      <c r="E111" s="14"/>
    </row>
    <row r="112" spans="1:5" ht="31.2" x14ac:dyDescent="0.3">
      <c r="A112" s="31" t="s">
        <v>70</v>
      </c>
      <c r="B112" s="16">
        <f t="shared" si="11"/>
        <v>3.6</v>
      </c>
      <c r="C112" s="14">
        <f>C114</f>
        <v>0</v>
      </c>
      <c r="D112" s="14">
        <f t="shared" ref="D112:E112" si="44">D114</f>
        <v>0</v>
      </c>
      <c r="E112" s="14">
        <f t="shared" si="44"/>
        <v>3.6</v>
      </c>
    </row>
    <row r="113" spans="1:5" ht="15.6" x14ac:dyDescent="0.3">
      <c r="A113" s="29" t="s">
        <v>0</v>
      </c>
      <c r="B113" s="16"/>
      <c r="C113" s="14"/>
      <c r="D113" s="15"/>
      <c r="E113" s="14"/>
    </row>
    <row r="114" spans="1:5" ht="15.6" x14ac:dyDescent="0.3">
      <c r="A114" s="29" t="s">
        <v>14</v>
      </c>
      <c r="B114" s="16">
        <f t="shared" si="11"/>
        <v>3.6</v>
      </c>
      <c r="C114" s="14"/>
      <c r="D114" s="15"/>
      <c r="E114" s="14">
        <v>3.6</v>
      </c>
    </row>
    <row r="115" spans="1:5" ht="19.2" customHeight="1" x14ac:dyDescent="0.3">
      <c r="A115" s="7" t="s">
        <v>4</v>
      </c>
      <c r="B115" s="8">
        <f t="shared" si="11"/>
        <v>87.730199999999996</v>
      </c>
      <c r="C115" s="8">
        <f>C117+C126</f>
        <v>0</v>
      </c>
      <c r="D115" s="8">
        <f t="shared" ref="D115:E115" si="45">D117+D126</f>
        <v>46.178899999999999</v>
      </c>
      <c r="E115" s="8">
        <f t="shared" si="45"/>
        <v>41.551299999999998</v>
      </c>
    </row>
    <row r="116" spans="1:5" ht="15.6" x14ac:dyDescent="0.3">
      <c r="A116" s="13" t="s">
        <v>1</v>
      </c>
      <c r="B116" s="8"/>
      <c r="C116" s="8"/>
      <c r="D116" s="8"/>
      <c r="E116" s="8"/>
    </row>
    <row r="117" spans="1:5" ht="31.2" x14ac:dyDescent="0.3">
      <c r="A117" s="27" t="s">
        <v>35</v>
      </c>
      <c r="B117" s="8">
        <f>C117+D117+E117</f>
        <v>11.3268</v>
      </c>
      <c r="C117" s="8">
        <f>C118+C121+C122</f>
        <v>0</v>
      </c>
      <c r="D117" s="8">
        <f t="shared" ref="D117:E117" si="46">D118+D121+D122</f>
        <v>0.26140000000000002</v>
      </c>
      <c r="E117" s="8">
        <f t="shared" si="46"/>
        <v>11.0654</v>
      </c>
    </row>
    <row r="118" spans="1:5" ht="46.8" x14ac:dyDescent="0.3">
      <c r="A118" s="4" t="s">
        <v>15</v>
      </c>
      <c r="B118" s="16">
        <f>C118+D118+E118</f>
        <v>6</v>
      </c>
      <c r="C118" s="16"/>
      <c r="D118" s="16"/>
      <c r="E118" s="16">
        <v>6</v>
      </c>
    </row>
    <row r="119" spans="1:5" ht="15.6" x14ac:dyDescent="0.3">
      <c r="A119" s="28" t="s">
        <v>0</v>
      </c>
      <c r="B119" s="16"/>
      <c r="C119" s="16"/>
      <c r="D119" s="16"/>
      <c r="E119" s="16"/>
    </row>
    <row r="120" spans="1:5" ht="15.6" x14ac:dyDescent="0.3">
      <c r="A120" s="29" t="s">
        <v>14</v>
      </c>
      <c r="B120" s="16">
        <f t="shared" si="11"/>
        <v>6</v>
      </c>
      <c r="C120" s="16"/>
      <c r="D120" s="16"/>
      <c r="E120" s="16">
        <v>6</v>
      </c>
    </row>
    <row r="121" spans="1:5" ht="33.6" customHeight="1" x14ac:dyDescent="0.3">
      <c r="A121" s="13" t="s">
        <v>45</v>
      </c>
      <c r="B121" s="16">
        <f t="shared" si="11"/>
        <v>0.32680000000000003</v>
      </c>
      <c r="C121" s="21"/>
      <c r="D121" s="15">
        <v>0.26140000000000002</v>
      </c>
      <c r="E121" s="21">
        <v>6.54E-2</v>
      </c>
    </row>
    <row r="122" spans="1:5" ht="49.5" customHeight="1" x14ac:dyDescent="0.3">
      <c r="A122" s="13" t="s">
        <v>52</v>
      </c>
      <c r="B122" s="16">
        <f>C122+D122+E122</f>
        <v>5</v>
      </c>
      <c r="C122" s="21">
        <f>C124+C125</f>
        <v>0</v>
      </c>
      <c r="D122" s="21">
        <f t="shared" ref="D122:E122" si="47">D124+D125</f>
        <v>0</v>
      </c>
      <c r="E122" s="21">
        <f t="shared" si="47"/>
        <v>5</v>
      </c>
    </row>
    <row r="123" spans="1:5" ht="15.6" x14ac:dyDescent="0.3">
      <c r="A123" s="28" t="s">
        <v>0</v>
      </c>
      <c r="B123" s="16"/>
      <c r="C123" s="21"/>
      <c r="D123" s="15"/>
      <c r="E123" s="21"/>
    </row>
    <row r="124" spans="1:5" ht="15.6" x14ac:dyDescent="0.3">
      <c r="A124" s="29" t="s">
        <v>39</v>
      </c>
      <c r="B124" s="16">
        <f t="shared" ref="B124:B125" si="48">C124+D124+E124</f>
        <v>4</v>
      </c>
      <c r="C124" s="21"/>
      <c r="D124" s="15"/>
      <c r="E124" s="21">
        <v>4</v>
      </c>
    </row>
    <row r="125" spans="1:5" ht="15.6" x14ac:dyDescent="0.3">
      <c r="A125" s="29" t="s">
        <v>14</v>
      </c>
      <c r="B125" s="16">
        <f t="shared" si="48"/>
        <v>1</v>
      </c>
      <c r="C125" s="21"/>
      <c r="D125" s="15"/>
      <c r="E125" s="21">
        <v>1</v>
      </c>
    </row>
    <row r="126" spans="1:5" ht="31.2" x14ac:dyDescent="0.3">
      <c r="A126" s="27" t="s">
        <v>34</v>
      </c>
      <c r="B126" s="8">
        <f>C126+D126+E126</f>
        <v>76.403400000000005</v>
      </c>
      <c r="C126" s="40">
        <f>C127+C130+C133+C136+C139+C142+C145</f>
        <v>0</v>
      </c>
      <c r="D126" s="40">
        <f t="shared" ref="D126:E126" si="49">D127+D130+D133+D136+D139+D142+D145</f>
        <v>45.917499999999997</v>
      </c>
      <c r="E126" s="40">
        <f t="shared" si="49"/>
        <v>30.485900000000001</v>
      </c>
    </row>
    <row r="127" spans="1:5" ht="31.2" x14ac:dyDescent="0.3">
      <c r="A127" s="39" t="s">
        <v>53</v>
      </c>
      <c r="B127" s="16">
        <f>C127+D127+E127</f>
        <v>3</v>
      </c>
      <c r="C127" s="21"/>
      <c r="D127" s="15"/>
      <c r="E127" s="21">
        <v>3</v>
      </c>
    </row>
    <row r="128" spans="1:5" ht="15.6" x14ac:dyDescent="0.3">
      <c r="A128" s="28" t="s">
        <v>0</v>
      </c>
      <c r="B128" s="16"/>
      <c r="C128" s="21"/>
      <c r="D128" s="15"/>
      <c r="E128" s="21"/>
    </row>
    <row r="129" spans="1:5" ht="15.6" x14ac:dyDescent="0.3">
      <c r="A129" s="29" t="s">
        <v>14</v>
      </c>
      <c r="B129" s="16">
        <f t="shared" ref="B129:B148" si="50">C129+D129+E129</f>
        <v>3</v>
      </c>
      <c r="C129" s="21"/>
      <c r="D129" s="15"/>
      <c r="E129" s="21">
        <v>3</v>
      </c>
    </row>
    <row r="130" spans="1:5" ht="46.8" x14ac:dyDescent="0.3">
      <c r="A130" s="13" t="s">
        <v>71</v>
      </c>
      <c r="B130" s="16">
        <f t="shared" si="50"/>
        <v>5.7473000000000001</v>
      </c>
      <c r="C130" s="21">
        <f>C132</f>
        <v>0</v>
      </c>
      <c r="D130" s="21">
        <f t="shared" ref="D130:E130" si="51">D132</f>
        <v>4.5978000000000003</v>
      </c>
      <c r="E130" s="21">
        <f t="shared" si="51"/>
        <v>1.1495</v>
      </c>
    </row>
    <row r="131" spans="1:5" ht="15.6" x14ac:dyDescent="0.3">
      <c r="A131" s="29" t="s">
        <v>0</v>
      </c>
      <c r="B131" s="16"/>
      <c r="C131" s="21"/>
      <c r="D131" s="15"/>
      <c r="E131" s="21"/>
    </row>
    <row r="132" spans="1:5" ht="15.6" x14ac:dyDescent="0.3">
      <c r="A132" s="29" t="s">
        <v>39</v>
      </c>
      <c r="B132" s="16">
        <f t="shared" si="50"/>
        <v>5.7473000000000001</v>
      </c>
      <c r="C132" s="21"/>
      <c r="D132" s="15">
        <v>4.5978000000000003</v>
      </c>
      <c r="E132" s="21">
        <v>1.1495</v>
      </c>
    </row>
    <row r="133" spans="1:5" ht="46.8" x14ac:dyDescent="0.3">
      <c r="A133" s="13" t="s">
        <v>72</v>
      </c>
      <c r="B133" s="16">
        <f t="shared" si="50"/>
        <v>2.1152000000000002</v>
      </c>
      <c r="C133" s="21">
        <f>C135</f>
        <v>0</v>
      </c>
      <c r="D133" s="21">
        <f t="shared" ref="D133:E133" si="52">D135</f>
        <v>0</v>
      </c>
      <c r="E133" s="21">
        <f t="shared" si="52"/>
        <v>2.1152000000000002</v>
      </c>
    </row>
    <row r="134" spans="1:5" ht="15.6" x14ac:dyDescent="0.3">
      <c r="A134" s="29" t="s">
        <v>0</v>
      </c>
      <c r="B134" s="16"/>
      <c r="C134" s="21"/>
      <c r="D134" s="15"/>
      <c r="E134" s="21"/>
    </row>
    <row r="135" spans="1:5" ht="15.6" x14ac:dyDescent="0.3">
      <c r="A135" s="29" t="s">
        <v>14</v>
      </c>
      <c r="B135" s="16">
        <f t="shared" si="50"/>
        <v>2.1152000000000002</v>
      </c>
      <c r="C135" s="21"/>
      <c r="D135" s="15"/>
      <c r="E135" s="21">
        <v>2.1152000000000002</v>
      </c>
    </row>
    <row r="136" spans="1:5" ht="31.2" x14ac:dyDescent="0.3">
      <c r="A136" s="13" t="s">
        <v>73</v>
      </c>
      <c r="B136" s="16">
        <f t="shared" si="50"/>
        <v>2.1785000000000001</v>
      </c>
      <c r="C136" s="21">
        <f>C138</f>
        <v>0</v>
      </c>
      <c r="D136" s="21">
        <f t="shared" ref="D136:E136" si="53">D138</f>
        <v>0</v>
      </c>
      <c r="E136" s="21">
        <f t="shared" si="53"/>
        <v>2.1785000000000001</v>
      </c>
    </row>
    <row r="137" spans="1:5" ht="15.6" x14ac:dyDescent="0.3">
      <c r="A137" s="29" t="s">
        <v>0</v>
      </c>
      <c r="B137" s="16"/>
      <c r="C137" s="21"/>
      <c r="D137" s="15"/>
      <c r="E137" s="21"/>
    </row>
    <row r="138" spans="1:5" ht="15.6" x14ac:dyDescent="0.3">
      <c r="A138" s="29" t="s">
        <v>14</v>
      </c>
      <c r="B138" s="16">
        <f t="shared" si="50"/>
        <v>2.1785000000000001</v>
      </c>
      <c r="C138" s="21"/>
      <c r="D138" s="15"/>
      <c r="E138" s="21">
        <v>2.1785000000000001</v>
      </c>
    </row>
    <row r="139" spans="1:5" ht="46.8" x14ac:dyDescent="0.3">
      <c r="A139" s="13" t="s">
        <v>74</v>
      </c>
      <c r="B139" s="16">
        <f t="shared" si="50"/>
        <v>2.1806999999999999</v>
      </c>
      <c r="C139" s="21">
        <f>C141</f>
        <v>0</v>
      </c>
      <c r="D139" s="21">
        <f t="shared" ref="D139:E139" si="54">D141</f>
        <v>0</v>
      </c>
      <c r="E139" s="21">
        <f t="shared" si="54"/>
        <v>2.1806999999999999</v>
      </c>
    </row>
    <row r="140" spans="1:5" ht="15.6" x14ac:dyDescent="0.3">
      <c r="A140" s="29" t="s">
        <v>0</v>
      </c>
      <c r="B140" s="16"/>
      <c r="C140" s="21"/>
      <c r="D140" s="15"/>
      <c r="E140" s="21"/>
    </row>
    <row r="141" spans="1:5" ht="15.6" x14ac:dyDescent="0.3">
      <c r="A141" s="29" t="s">
        <v>14</v>
      </c>
      <c r="B141" s="16">
        <f t="shared" si="50"/>
        <v>2.1806999999999999</v>
      </c>
      <c r="C141" s="21"/>
      <c r="D141" s="15"/>
      <c r="E141" s="21">
        <v>2.1806999999999999</v>
      </c>
    </row>
    <row r="142" spans="1:5" ht="46.8" x14ac:dyDescent="0.3">
      <c r="A142" s="13" t="s">
        <v>75</v>
      </c>
      <c r="B142" s="16">
        <f t="shared" si="50"/>
        <v>4.9002999999999997</v>
      </c>
      <c r="C142" s="21">
        <f>C144</f>
        <v>0</v>
      </c>
      <c r="D142" s="21">
        <f t="shared" ref="D142:E142" si="55">D144</f>
        <v>0</v>
      </c>
      <c r="E142" s="21">
        <f t="shared" si="55"/>
        <v>4.9002999999999997</v>
      </c>
    </row>
    <row r="143" spans="1:5" ht="15.6" x14ac:dyDescent="0.3">
      <c r="A143" s="29" t="s">
        <v>0</v>
      </c>
      <c r="B143" s="16"/>
      <c r="C143" s="21"/>
      <c r="D143" s="15"/>
      <c r="E143" s="21"/>
    </row>
    <row r="144" spans="1:5" ht="15.6" x14ac:dyDescent="0.3">
      <c r="A144" s="29" t="s">
        <v>14</v>
      </c>
      <c r="B144" s="16">
        <f t="shared" si="50"/>
        <v>4.9002999999999997</v>
      </c>
      <c r="C144" s="21"/>
      <c r="D144" s="15"/>
      <c r="E144" s="21">
        <v>4.9002999999999997</v>
      </c>
    </row>
    <row r="145" spans="1:5" ht="31.2" x14ac:dyDescent="0.3">
      <c r="A145" s="13" t="s">
        <v>76</v>
      </c>
      <c r="B145" s="16">
        <f t="shared" si="50"/>
        <v>56.281399999999998</v>
      </c>
      <c r="C145" s="21">
        <f>C147+C148</f>
        <v>0</v>
      </c>
      <c r="D145" s="21">
        <f t="shared" ref="D145:E145" si="56">D147+D148</f>
        <v>41.319699999999997</v>
      </c>
      <c r="E145" s="21">
        <f t="shared" si="56"/>
        <v>14.9617</v>
      </c>
    </row>
    <row r="146" spans="1:5" ht="15.6" x14ac:dyDescent="0.3">
      <c r="A146" s="29" t="s">
        <v>0</v>
      </c>
      <c r="B146" s="16"/>
      <c r="C146" s="21"/>
      <c r="D146" s="15"/>
      <c r="E146" s="21"/>
    </row>
    <row r="147" spans="1:5" ht="15.6" x14ac:dyDescent="0.3">
      <c r="A147" s="29" t="s">
        <v>39</v>
      </c>
      <c r="B147" s="16">
        <f t="shared" si="50"/>
        <v>51.6496</v>
      </c>
      <c r="C147" s="21"/>
      <c r="D147" s="15">
        <v>41.319699999999997</v>
      </c>
      <c r="E147" s="21">
        <v>10.3299</v>
      </c>
    </row>
    <row r="148" spans="1:5" ht="15.6" x14ac:dyDescent="0.3">
      <c r="A148" s="29" t="s">
        <v>14</v>
      </c>
      <c r="B148" s="16">
        <f t="shared" si="50"/>
        <v>4.6318000000000001</v>
      </c>
      <c r="C148" s="21"/>
      <c r="D148" s="15"/>
      <c r="E148" s="21">
        <v>4.6318000000000001</v>
      </c>
    </row>
    <row r="149" spans="1:5" ht="15.6" x14ac:dyDescent="0.3">
      <c r="A149" s="34" t="s">
        <v>19</v>
      </c>
      <c r="B149" s="8">
        <f>C149+D149+E149</f>
        <v>12.3</v>
      </c>
      <c r="C149" s="22"/>
      <c r="D149" s="22"/>
      <c r="E149" s="22">
        <f>E151+E162</f>
        <v>12.3</v>
      </c>
    </row>
    <row r="150" spans="1:5" ht="15.6" x14ac:dyDescent="0.3">
      <c r="A150" s="13" t="s">
        <v>1</v>
      </c>
      <c r="B150" s="8"/>
      <c r="C150" s="22"/>
      <c r="D150" s="22"/>
      <c r="E150" s="22"/>
    </row>
    <row r="151" spans="1:5" ht="31.2" x14ac:dyDescent="0.3">
      <c r="A151" s="27" t="s">
        <v>34</v>
      </c>
      <c r="B151" s="8">
        <f t="shared" ref="B151" si="57">C151+D151+E151</f>
        <v>10.5</v>
      </c>
      <c r="C151" s="22">
        <f>C152+C155+C158</f>
        <v>0</v>
      </c>
      <c r="D151" s="22">
        <f t="shared" ref="D151:E151" si="58">D152+D155+D158</f>
        <v>0</v>
      </c>
      <c r="E151" s="22">
        <f t="shared" si="58"/>
        <v>10.5</v>
      </c>
    </row>
    <row r="152" spans="1:5" ht="15.6" x14ac:dyDescent="0.3">
      <c r="A152" s="35" t="s">
        <v>43</v>
      </c>
      <c r="B152" s="16">
        <f t="shared" si="11"/>
        <v>5.4</v>
      </c>
      <c r="C152" s="18">
        <f>C154</f>
        <v>0</v>
      </c>
      <c r="D152" s="18">
        <f t="shared" ref="D152:E152" si="59">D154</f>
        <v>0</v>
      </c>
      <c r="E152" s="18">
        <f t="shared" si="59"/>
        <v>5.4</v>
      </c>
    </row>
    <row r="153" spans="1:5" ht="15.6" x14ac:dyDescent="0.3">
      <c r="A153" s="28" t="s">
        <v>0</v>
      </c>
      <c r="B153" s="16"/>
      <c r="C153" s="18"/>
      <c r="D153" s="15"/>
      <c r="E153" s="18"/>
    </row>
    <row r="154" spans="1:5" ht="18.600000000000001" customHeight="1" x14ac:dyDescent="0.3">
      <c r="A154" s="29" t="s">
        <v>14</v>
      </c>
      <c r="B154" s="16">
        <f t="shared" si="11"/>
        <v>5.4</v>
      </c>
      <c r="C154" s="18"/>
      <c r="D154" s="15"/>
      <c r="E154" s="18">
        <v>5.4</v>
      </c>
    </row>
    <row r="155" spans="1:5" ht="15.6" x14ac:dyDescent="0.3">
      <c r="A155" s="35" t="s">
        <v>20</v>
      </c>
      <c r="B155" s="16">
        <f t="shared" si="11"/>
        <v>0.1</v>
      </c>
      <c r="C155" s="18">
        <f>C157</f>
        <v>0</v>
      </c>
      <c r="D155" s="18">
        <f t="shared" ref="D155:E155" si="60">D157</f>
        <v>0</v>
      </c>
      <c r="E155" s="18">
        <f t="shared" si="60"/>
        <v>0.1</v>
      </c>
    </row>
    <row r="156" spans="1:5" ht="15.6" x14ac:dyDescent="0.3">
      <c r="A156" s="28" t="s">
        <v>0</v>
      </c>
      <c r="B156" s="16"/>
      <c r="C156" s="18"/>
      <c r="D156" s="15"/>
      <c r="E156" s="18"/>
    </row>
    <row r="157" spans="1:5" ht="15.6" x14ac:dyDescent="0.3">
      <c r="A157" s="29" t="s">
        <v>14</v>
      </c>
      <c r="B157" s="16">
        <f t="shared" si="11"/>
        <v>0.1</v>
      </c>
      <c r="C157" s="18"/>
      <c r="D157" s="15"/>
      <c r="E157" s="18">
        <v>0.1</v>
      </c>
    </row>
    <row r="158" spans="1:5" ht="15.6" x14ac:dyDescent="0.3">
      <c r="A158" s="13" t="s">
        <v>77</v>
      </c>
      <c r="B158" s="16">
        <f t="shared" si="11"/>
        <v>5</v>
      </c>
      <c r="C158" s="18">
        <f>C160+C161</f>
        <v>0</v>
      </c>
      <c r="D158" s="18">
        <f t="shared" ref="D158:E158" si="61">D160+D161</f>
        <v>0</v>
      </c>
      <c r="E158" s="18">
        <f t="shared" si="61"/>
        <v>5</v>
      </c>
    </row>
    <row r="159" spans="1:5" ht="19.2" customHeight="1" x14ac:dyDescent="0.3">
      <c r="A159" s="28" t="s">
        <v>0</v>
      </c>
      <c r="B159" s="16"/>
      <c r="C159" s="18"/>
      <c r="D159" s="15"/>
      <c r="E159" s="18"/>
    </row>
    <row r="160" spans="1:5" ht="19.2" customHeight="1" x14ac:dyDescent="0.3">
      <c r="A160" s="29" t="s">
        <v>39</v>
      </c>
      <c r="B160" s="16">
        <f t="shared" si="11"/>
        <v>4.46</v>
      </c>
      <c r="C160" s="18"/>
      <c r="D160" s="15"/>
      <c r="E160" s="18">
        <v>4.46</v>
      </c>
    </row>
    <row r="161" spans="1:5" ht="15.6" x14ac:dyDescent="0.3">
      <c r="A161" s="29" t="s">
        <v>14</v>
      </c>
      <c r="B161" s="16">
        <f t="shared" si="11"/>
        <v>0.54</v>
      </c>
      <c r="C161" s="18"/>
      <c r="D161" s="15"/>
      <c r="E161" s="18">
        <v>0.54</v>
      </c>
    </row>
    <row r="162" spans="1:5" ht="31.2" x14ac:dyDescent="0.3">
      <c r="A162" s="36" t="s">
        <v>40</v>
      </c>
      <c r="B162" s="8">
        <f t="shared" si="11"/>
        <v>1.8</v>
      </c>
      <c r="C162" s="22"/>
      <c r="D162" s="22"/>
      <c r="E162" s="22">
        <f t="shared" ref="E162" si="62">E163</f>
        <v>1.8</v>
      </c>
    </row>
    <row r="163" spans="1:5" ht="15.6" x14ac:dyDescent="0.3">
      <c r="A163" s="29" t="s">
        <v>41</v>
      </c>
      <c r="B163" s="16">
        <f t="shared" ref="B163" si="63">C163+D163+E163</f>
        <v>1.8</v>
      </c>
      <c r="C163" s="18"/>
      <c r="D163" s="15"/>
      <c r="E163" s="18">
        <v>1.8</v>
      </c>
    </row>
    <row r="164" spans="1:5" ht="17.25" customHeight="1" x14ac:dyDescent="0.3">
      <c r="A164" s="27" t="s">
        <v>49</v>
      </c>
      <c r="B164" s="8">
        <f>C164+D164+E164</f>
        <v>183.00100000000003</v>
      </c>
      <c r="C164" s="22">
        <f>C166</f>
        <v>163.19650000000001</v>
      </c>
      <c r="D164" s="22">
        <f t="shared" ref="D164:E164" si="64">D166</f>
        <v>1.3187</v>
      </c>
      <c r="E164" s="22">
        <f t="shared" si="64"/>
        <v>18.485799999999998</v>
      </c>
    </row>
    <row r="165" spans="1:5" ht="15.6" x14ac:dyDescent="0.3">
      <c r="A165" s="4" t="s">
        <v>0</v>
      </c>
      <c r="B165" s="16"/>
      <c r="C165" s="18"/>
      <c r="D165" s="15"/>
      <c r="E165" s="18"/>
    </row>
    <row r="166" spans="1:5" ht="17.25" customHeight="1" x14ac:dyDescent="0.3">
      <c r="A166" s="27" t="s">
        <v>21</v>
      </c>
      <c r="B166" s="8">
        <f>C166+D166+E166</f>
        <v>183.00100000000003</v>
      </c>
      <c r="C166" s="22">
        <f>C168</f>
        <v>163.19650000000001</v>
      </c>
      <c r="D166" s="22">
        <f t="shared" ref="D166:E166" si="65">D168</f>
        <v>1.3187</v>
      </c>
      <c r="E166" s="22">
        <f t="shared" si="65"/>
        <v>18.485799999999998</v>
      </c>
    </row>
    <row r="167" spans="1:5" ht="15.6" x14ac:dyDescent="0.3">
      <c r="A167" s="28" t="s">
        <v>0</v>
      </c>
      <c r="B167" s="8"/>
      <c r="C167" s="22"/>
      <c r="D167" s="22"/>
      <c r="E167" s="22"/>
    </row>
    <row r="168" spans="1:5" ht="31.2" x14ac:dyDescent="0.3">
      <c r="A168" s="27" t="s">
        <v>34</v>
      </c>
      <c r="B168" s="8">
        <f t="shared" ref="B168:B247" si="66">C168+D168+E168</f>
        <v>183.00100000000003</v>
      </c>
      <c r="C168" s="22">
        <f>C169+C174+C179+C182+C185+C188</f>
        <v>163.19650000000001</v>
      </c>
      <c r="D168" s="22">
        <f t="shared" ref="D168:E168" si="67">D169+D174+D179+D182+D185+D188</f>
        <v>1.3187</v>
      </c>
      <c r="E168" s="22">
        <f t="shared" si="67"/>
        <v>18.485799999999998</v>
      </c>
    </row>
    <row r="169" spans="1:5" ht="48.75" customHeight="1" x14ac:dyDescent="0.3">
      <c r="A169" s="35" t="s">
        <v>55</v>
      </c>
      <c r="B169" s="16">
        <f t="shared" si="66"/>
        <v>139.27979999999999</v>
      </c>
      <c r="C169" s="18">
        <f>C171+C172+C173</f>
        <v>137.4512</v>
      </c>
      <c r="D169" s="18">
        <f t="shared" ref="D169:E169" si="68">D171+D172+D173</f>
        <v>1.1107</v>
      </c>
      <c r="E169" s="18">
        <f t="shared" si="68"/>
        <v>0.71789999999999998</v>
      </c>
    </row>
    <row r="170" spans="1:5" ht="15.6" x14ac:dyDescent="0.3">
      <c r="A170" s="28" t="s">
        <v>0</v>
      </c>
      <c r="B170" s="16"/>
      <c r="C170" s="18"/>
      <c r="D170" s="15"/>
      <c r="E170" s="18"/>
    </row>
    <row r="171" spans="1:5" ht="15.6" x14ac:dyDescent="0.3">
      <c r="A171" s="29" t="s">
        <v>39</v>
      </c>
      <c r="B171" s="16">
        <f t="shared" ref="B171:B173" si="69">C171+D171+E171</f>
        <v>138.83960000000002</v>
      </c>
      <c r="C171" s="18">
        <v>137.4512</v>
      </c>
      <c r="D171" s="15">
        <v>1.1107</v>
      </c>
      <c r="E171" s="18">
        <v>0.2777</v>
      </c>
    </row>
    <row r="172" spans="1:5" ht="15.6" x14ac:dyDescent="0.3">
      <c r="A172" s="29" t="s">
        <v>14</v>
      </c>
      <c r="B172" s="16">
        <f t="shared" si="69"/>
        <v>0.16589999999999999</v>
      </c>
      <c r="C172" s="18"/>
      <c r="D172" s="15"/>
      <c r="E172" s="18">
        <v>0.16589999999999999</v>
      </c>
    </row>
    <row r="173" spans="1:5" ht="15.6" x14ac:dyDescent="0.3">
      <c r="A173" s="35" t="s">
        <v>57</v>
      </c>
      <c r="B173" s="16">
        <f t="shared" si="69"/>
        <v>0.27429999999999999</v>
      </c>
      <c r="C173" s="18"/>
      <c r="D173" s="15"/>
      <c r="E173" s="18">
        <v>0.27429999999999999</v>
      </c>
    </row>
    <row r="174" spans="1:5" ht="46.8" x14ac:dyDescent="0.3">
      <c r="A174" s="35" t="s">
        <v>56</v>
      </c>
      <c r="B174" s="16">
        <f t="shared" si="66"/>
        <v>26.806699999999999</v>
      </c>
      <c r="C174" s="18">
        <f>C176+C177+C178</f>
        <v>25.7453</v>
      </c>
      <c r="D174" s="18">
        <f t="shared" ref="D174:E174" si="70">D176+D177+D178</f>
        <v>0.20799999999999999</v>
      </c>
      <c r="E174" s="18">
        <f t="shared" si="70"/>
        <v>0.85339999999999994</v>
      </c>
    </row>
    <row r="175" spans="1:5" ht="15.6" x14ac:dyDescent="0.3">
      <c r="A175" s="28" t="s">
        <v>0</v>
      </c>
      <c r="B175" s="16"/>
      <c r="C175" s="18"/>
      <c r="D175" s="15"/>
      <c r="E175" s="18"/>
    </row>
    <row r="176" spans="1:5" ht="15.6" x14ac:dyDescent="0.3">
      <c r="A176" s="29" t="s">
        <v>39</v>
      </c>
      <c r="B176" s="16">
        <f t="shared" si="66"/>
        <v>25.958499999999997</v>
      </c>
      <c r="C176" s="18">
        <v>25.7453</v>
      </c>
      <c r="D176" s="15">
        <v>0.20799999999999999</v>
      </c>
      <c r="E176" s="18">
        <v>5.1999999999999998E-3</v>
      </c>
    </row>
    <row r="177" spans="1:5" ht="15.6" x14ac:dyDescent="0.3">
      <c r="A177" s="29" t="s">
        <v>14</v>
      </c>
      <c r="B177" s="16">
        <f t="shared" si="66"/>
        <v>0.61409999999999998</v>
      </c>
      <c r="C177" s="18"/>
      <c r="D177" s="15"/>
      <c r="E177" s="18">
        <v>0.61409999999999998</v>
      </c>
    </row>
    <row r="178" spans="1:5" ht="15.6" x14ac:dyDescent="0.3">
      <c r="A178" s="35" t="s">
        <v>57</v>
      </c>
      <c r="B178" s="16">
        <f t="shared" si="66"/>
        <v>0.2341</v>
      </c>
      <c r="C178" s="18"/>
      <c r="D178" s="15"/>
      <c r="E178" s="18">
        <v>0.2341</v>
      </c>
    </row>
    <row r="179" spans="1:5" ht="31.2" x14ac:dyDescent="0.3">
      <c r="A179" s="23" t="s">
        <v>8</v>
      </c>
      <c r="B179" s="16">
        <f t="shared" si="66"/>
        <v>1</v>
      </c>
      <c r="C179" s="21">
        <f>C181</f>
        <v>0</v>
      </c>
      <c r="D179" s="21">
        <f t="shared" ref="D179:E179" si="71">D181</f>
        <v>0</v>
      </c>
      <c r="E179" s="21">
        <f t="shared" si="71"/>
        <v>1</v>
      </c>
    </row>
    <row r="180" spans="1:5" ht="15.6" x14ac:dyDescent="0.3">
      <c r="A180" s="29" t="s">
        <v>0</v>
      </c>
      <c r="B180" s="16"/>
      <c r="C180" s="21"/>
      <c r="D180" s="15"/>
      <c r="E180" s="21"/>
    </row>
    <row r="181" spans="1:5" ht="15.6" x14ac:dyDescent="0.3">
      <c r="A181" s="29" t="s">
        <v>14</v>
      </c>
      <c r="B181" s="16">
        <f t="shared" si="66"/>
        <v>1</v>
      </c>
      <c r="C181" s="21"/>
      <c r="D181" s="15"/>
      <c r="E181" s="21">
        <v>1</v>
      </c>
    </row>
    <row r="182" spans="1:5" ht="33" customHeight="1" x14ac:dyDescent="0.3">
      <c r="A182" s="35" t="s">
        <v>46</v>
      </c>
      <c r="B182" s="16">
        <f t="shared" si="66"/>
        <v>9.4</v>
      </c>
      <c r="C182" s="18">
        <f>C184</f>
        <v>0</v>
      </c>
      <c r="D182" s="18">
        <f t="shared" ref="D182:E182" si="72">D184</f>
        <v>0</v>
      </c>
      <c r="E182" s="18">
        <f t="shared" si="72"/>
        <v>9.4</v>
      </c>
    </row>
    <row r="183" spans="1:5" ht="15.6" x14ac:dyDescent="0.3">
      <c r="A183" s="29" t="s">
        <v>0</v>
      </c>
      <c r="B183" s="16"/>
      <c r="C183" s="18"/>
      <c r="D183" s="15"/>
      <c r="E183" s="18"/>
    </row>
    <row r="184" spans="1:5" ht="15.6" x14ac:dyDescent="0.3">
      <c r="A184" s="29" t="s">
        <v>14</v>
      </c>
      <c r="B184" s="16">
        <f t="shared" si="66"/>
        <v>9.4</v>
      </c>
      <c r="C184" s="18"/>
      <c r="D184" s="15"/>
      <c r="E184" s="18">
        <v>9.4</v>
      </c>
    </row>
    <row r="185" spans="1:5" ht="34.5" customHeight="1" x14ac:dyDescent="0.3">
      <c r="A185" s="31" t="s">
        <v>78</v>
      </c>
      <c r="B185" s="16">
        <f t="shared" si="66"/>
        <v>4</v>
      </c>
      <c r="C185" s="18"/>
      <c r="D185" s="15"/>
      <c r="E185" s="18">
        <v>4</v>
      </c>
    </row>
    <row r="186" spans="1:5" ht="15.6" x14ac:dyDescent="0.3">
      <c r="A186" s="29" t="s">
        <v>0</v>
      </c>
      <c r="B186" s="16"/>
      <c r="C186" s="18"/>
      <c r="D186" s="15"/>
      <c r="E186" s="18"/>
    </row>
    <row r="187" spans="1:5" ht="15.6" x14ac:dyDescent="0.3">
      <c r="A187" s="29" t="s">
        <v>14</v>
      </c>
      <c r="B187" s="16">
        <f t="shared" si="66"/>
        <v>4</v>
      </c>
      <c r="C187" s="18"/>
      <c r="D187" s="15"/>
      <c r="E187" s="18">
        <v>4</v>
      </c>
    </row>
    <row r="188" spans="1:5" ht="31.2" x14ac:dyDescent="0.3">
      <c r="A188" s="29" t="s">
        <v>54</v>
      </c>
      <c r="B188" s="16">
        <f>C188+D188+E188</f>
        <v>2.5145</v>
      </c>
      <c r="C188" s="18">
        <f>C190</f>
        <v>0</v>
      </c>
      <c r="D188" s="18">
        <f t="shared" ref="D188:E188" si="73">D190</f>
        <v>0</v>
      </c>
      <c r="E188" s="18">
        <f t="shared" si="73"/>
        <v>2.5145</v>
      </c>
    </row>
    <row r="189" spans="1:5" ht="15.6" x14ac:dyDescent="0.3">
      <c r="A189" s="29" t="s">
        <v>0</v>
      </c>
      <c r="B189" s="16"/>
      <c r="C189" s="18"/>
      <c r="D189" s="15"/>
      <c r="E189" s="18"/>
    </row>
    <row r="190" spans="1:5" ht="15.6" x14ac:dyDescent="0.3">
      <c r="A190" s="29" t="s">
        <v>14</v>
      </c>
      <c r="B190" s="16">
        <f t="shared" ref="B190" si="74">C190+D190+E190</f>
        <v>2.5145</v>
      </c>
      <c r="C190" s="18"/>
      <c r="D190" s="15"/>
      <c r="E190" s="18">
        <v>2.5145</v>
      </c>
    </row>
    <row r="191" spans="1:5" ht="15.6" x14ac:dyDescent="0.3">
      <c r="A191" s="7" t="s">
        <v>50</v>
      </c>
      <c r="B191" s="8">
        <f>C191+D191+E191</f>
        <v>754.83500000000004</v>
      </c>
      <c r="C191" s="8">
        <f>C193+C220</f>
        <v>626.54750000000001</v>
      </c>
      <c r="D191" s="8">
        <f>D193+D220</f>
        <v>93.179400000000015</v>
      </c>
      <c r="E191" s="8">
        <f>E193+E220</f>
        <v>35.1081</v>
      </c>
    </row>
    <row r="192" spans="1:5" ht="15.6" x14ac:dyDescent="0.3">
      <c r="A192" s="4" t="s">
        <v>0</v>
      </c>
      <c r="B192" s="16"/>
      <c r="C192" s="14"/>
      <c r="D192" s="15"/>
      <c r="E192" s="14"/>
    </row>
    <row r="193" spans="1:5" ht="15.6" x14ac:dyDescent="0.3">
      <c r="A193" s="7" t="s">
        <v>5</v>
      </c>
      <c r="B193" s="8">
        <f>C193+D193+E193</f>
        <v>419.40030000000002</v>
      </c>
      <c r="C193" s="8">
        <f>C195</f>
        <v>410.44909999999999</v>
      </c>
      <c r="D193" s="8">
        <f t="shared" ref="D193:E193" si="75">D195</f>
        <v>2.2304999999999997</v>
      </c>
      <c r="E193" s="8">
        <f t="shared" si="75"/>
        <v>6.7206999999999999</v>
      </c>
    </row>
    <row r="194" spans="1:5" ht="15.6" x14ac:dyDescent="0.3">
      <c r="A194" s="13" t="s">
        <v>1</v>
      </c>
      <c r="B194" s="8"/>
      <c r="C194" s="8"/>
      <c r="D194" s="8"/>
      <c r="E194" s="8"/>
    </row>
    <row r="195" spans="1:5" ht="31.2" x14ac:dyDescent="0.3">
      <c r="A195" s="27" t="s">
        <v>35</v>
      </c>
      <c r="B195" s="8">
        <f t="shared" ref="B195" si="76">C195+D195+E195</f>
        <v>419.40030000000002</v>
      </c>
      <c r="C195" s="8">
        <f>C196+C200+C204+C208+C212+C216</f>
        <v>410.44909999999999</v>
      </c>
      <c r="D195" s="8">
        <f t="shared" ref="D195:E195" si="77">D196+D200+D204+D208+D212+D216</f>
        <v>2.2304999999999997</v>
      </c>
      <c r="E195" s="8">
        <f t="shared" si="77"/>
        <v>6.7206999999999999</v>
      </c>
    </row>
    <row r="196" spans="1:5" ht="31.2" x14ac:dyDescent="0.3">
      <c r="A196" s="4" t="s">
        <v>22</v>
      </c>
      <c r="B196" s="16">
        <f t="shared" si="66"/>
        <v>51.765300000000003</v>
      </c>
      <c r="C196" s="18">
        <f>C198+C199</f>
        <v>49.500100000000003</v>
      </c>
      <c r="D196" s="18">
        <f t="shared" ref="D196:E196" si="78">D198+D199</f>
        <v>0.40760000000000002</v>
      </c>
      <c r="E196" s="18">
        <f t="shared" si="78"/>
        <v>1.8575999999999999</v>
      </c>
    </row>
    <row r="197" spans="1:5" ht="15.6" x14ac:dyDescent="0.3">
      <c r="A197" s="28" t="s">
        <v>0</v>
      </c>
      <c r="B197" s="16"/>
      <c r="C197" s="18"/>
      <c r="D197" s="15"/>
      <c r="E197" s="18"/>
    </row>
    <row r="198" spans="1:5" ht="15.6" x14ac:dyDescent="0.3">
      <c r="A198" s="29" t="s">
        <v>39</v>
      </c>
      <c r="B198" s="16">
        <f t="shared" si="66"/>
        <v>50.315300000000008</v>
      </c>
      <c r="C198" s="18">
        <v>49.500100000000003</v>
      </c>
      <c r="D198" s="15">
        <v>0.40760000000000002</v>
      </c>
      <c r="E198" s="18">
        <v>0.40760000000000002</v>
      </c>
    </row>
    <row r="199" spans="1:5" ht="15.6" x14ac:dyDescent="0.3">
      <c r="A199" s="29" t="s">
        <v>14</v>
      </c>
      <c r="B199" s="16">
        <f t="shared" si="66"/>
        <v>1.45</v>
      </c>
      <c r="C199" s="18"/>
      <c r="D199" s="15"/>
      <c r="E199" s="18">
        <v>1.45</v>
      </c>
    </row>
    <row r="200" spans="1:5" ht="46.8" x14ac:dyDescent="0.3">
      <c r="A200" s="4" t="s">
        <v>23</v>
      </c>
      <c r="B200" s="16">
        <f t="shared" si="66"/>
        <v>106.55760000000001</v>
      </c>
      <c r="C200" s="18">
        <f>C202+C203</f>
        <v>105.1456</v>
      </c>
      <c r="D200" s="18">
        <f t="shared" ref="D200:E200" si="79">D202+D203</f>
        <v>0.53100000000000003</v>
      </c>
      <c r="E200" s="18">
        <f t="shared" si="79"/>
        <v>0.88100000000000001</v>
      </c>
    </row>
    <row r="201" spans="1:5" ht="15.6" x14ac:dyDescent="0.3">
      <c r="A201" s="28" t="s">
        <v>0</v>
      </c>
      <c r="B201" s="16"/>
      <c r="C201" s="18"/>
      <c r="D201" s="15"/>
      <c r="E201" s="18"/>
    </row>
    <row r="202" spans="1:5" ht="15.6" x14ac:dyDescent="0.3">
      <c r="A202" s="29" t="s">
        <v>39</v>
      </c>
      <c r="B202" s="16">
        <f t="shared" si="66"/>
        <v>106.20760000000001</v>
      </c>
      <c r="C202" s="18">
        <v>105.1456</v>
      </c>
      <c r="D202" s="15">
        <v>0.53100000000000003</v>
      </c>
      <c r="E202" s="18">
        <v>0.53100000000000003</v>
      </c>
    </row>
    <row r="203" spans="1:5" ht="15.6" x14ac:dyDescent="0.3">
      <c r="A203" s="29" t="s">
        <v>14</v>
      </c>
      <c r="B203" s="16">
        <f t="shared" si="66"/>
        <v>0.35</v>
      </c>
      <c r="C203" s="18"/>
      <c r="D203" s="15"/>
      <c r="E203" s="18">
        <v>0.35</v>
      </c>
    </row>
    <row r="204" spans="1:5" ht="46.8" x14ac:dyDescent="0.3">
      <c r="A204" s="37" t="s">
        <v>32</v>
      </c>
      <c r="B204" s="16">
        <f t="shared" si="66"/>
        <v>102.24199999999999</v>
      </c>
      <c r="C204" s="18">
        <f>C206+C207</f>
        <v>100.8732</v>
      </c>
      <c r="D204" s="18">
        <f t="shared" ref="D204:E204" si="80">D206+D207</f>
        <v>0.50939999999999996</v>
      </c>
      <c r="E204" s="18">
        <f t="shared" si="80"/>
        <v>0.85939999999999994</v>
      </c>
    </row>
    <row r="205" spans="1:5" ht="15.6" x14ac:dyDescent="0.3">
      <c r="A205" s="28" t="s">
        <v>0</v>
      </c>
      <c r="B205" s="16"/>
      <c r="C205" s="18"/>
      <c r="D205" s="15"/>
      <c r="E205" s="18"/>
    </row>
    <row r="206" spans="1:5" ht="15.6" x14ac:dyDescent="0.3">
      <c r="A206" s="29" t="s">
        <v>39</v>
      </c>
      <c r="B206" s="16">
        <f t="shared" si="66"/>
        <v>101.892</v>
      </c>
      <c r="C206" s="18">
        <v>100.8732</v>
      </c>
      <c r="D206" s="15">
        <v>0.50939999999999996</v>
      </c>
      <c r="E206" s="18">
        <v>0.50939999999999996</v>
      </c>
    </row>
    <row r="207" spans="1:5" ht="15.6" x14ac:dyDescent="0.3">
      <c r="A207" s="29" t="s">
        <v>14</v>
      </c>
      <c r="B207" s="16">
        <f t="shared" si="66"/>
        <v>0.35</v>
      </c>
      <c r="C207" s="18"/>
      <c r="D207" s="15"/>
      <c r="E207" s="18">
        <v>0.35</v>
      </c>
    </row>
    <row r="208" spans="1:5" ht="31.2" x14ac:dyDescent="0.3">
      <c r="A208" s="47" t="s">
        <v>79</v>
      </c>
      <c r="B208" s="16">
        <f t="shared" si="66"/>
        <v>65.233099999999993</v>
      </c>
      <c r="C208" s="18">
        <f>C210+C211</f>
        <v>63.595599999999997</v>
      </c>
      <c r="D208" s="18">
        <f t="shared" ref="D208:E208" si="81">D210+D211</f>
        <v>0.32119999999999999</v>
      </c>
      <c r="E208" s="18">
        <f t="shared" si="81"/>
        <v>1.3163</v>
      </c>
    </row>
    <row r="209" spans="1:5" ht="15.6" x14ac:dyDescent="0.3">
      <c r="A209" s="28" t="s">
        <v>0</v>
      </c>
      <c r="B209" s="16"/>
      <c r="C209" s="18"/>
      <c r="D209" s="15"/>
      <c r="E209" s="18"/>
    </row>
    <row r="210" spans="1:5" ht="15.6" x14ac:dyDescent="0.3">
      <c r="A210" s="29" t="s">
        <v>39</v>
      </c>
      <c r="B210" s="16">
        <f t="shared" si="66"/>
        <v>64.238</v>
      </c>
      <c r="C210" s="18">
        <v>63.595599999999997</v>
      </c>
      <c r="D210" s="15">
        <v>0.32119999999999999</v>
      </c>
      <c r="E210" s="18">
        <v>0.32119999999999999</v>
      </c>
    </row>
    <row r="211" spans="1:5" ht="15.6" x14ac:dyDescent="0.3">
      <c r="A211" s="29" t="s">
        <v>14</v>
      </c>
      <c r="B211" s="16">
        <f t="shared" ref="B211" si="82">C211+D211+E211</f>
        <v>0.99509999999999998</v>
      </c>
      <c r="C211" s="18"/>
      <c r="D211" s="18"/>
      <c r="E211" s="18">
        <v>0.99509999999999998</v>
      </c>
    </row>
    <row r="212" spans="1:5" ht="31.2" x14ac:dyDescent="0.3">
      <c r="A212" s="47" t="s">
        <v>80</v>
      </c>
      <c r="B212" s="16">
        <f>C212+D212+E212</f>
        <v>44.252299999999991</v>
      </c>
      <c r="C212" s="18">
        <f>C214+C215</f>
        <v>42.824599999999997</v>
      </c>
      <c r="D212" s="18">
        <f t="shared" ref="D212:E212" si="83">D214+D215</f>
        <v>0.21629999999999999</v>
      </c>
      <c r="E212" s="18">
        <f t="shared" si="83"/>
        <v>1.2114</v>
      </c>
    </row>
    <row r="213" spans="1:5" ht="18" customHeight="1" x14ac:dyDescent="0.3">
      <c r="A213" s="28" t="s">
        <v>0</v>
      </c>
      <c r="B213" s="16"/>
      <c r="C213" s="18"/>
      <c r="D213" s="15"/>
      <c r="E213" s="18"/>
    </row>
    <row r="214" spans="1:5" ht="18" customHeight="1" x14ac:dyDescent="0.3">
      <c r="A214" s="29" t="s">
        <v>39</v>
      </c>
      <c r="B214" s="16">
        <f t="shared" si="66"/>
        <v>43.25719999999999</v>
      </c>
      <c r="C214" s="18">
        <v>42.824599999999997</v>
      </c>
      <c r="D214" s="15">
        <v>0.21629999999999999</v>
      </c>
      <c r="E214" s="18">
        <v>0.21629999999999999</v>
      </c>
    </row>
    <row r="215" spans="1:5" ht="17.399999999999999" customHeight="1" x14ac:dyDescent="0.3">
      <c r="A215" s="29" t="s">
        <v>14</v>
      </c>
      <c r="B215" s="16">
        <f t="shared" ref="B215" si="84">C215+D215+E215</f>
        <v>0.99509999999999998</v>
      </c>
      <c r="C215" s="18"/>
      <c r="D215" s="18"/>
      <c r="E215" s="18">
        <v>0.99509999999999998</v>
      </c>
    </row>
    <row r="216" spans="1:5" ht="46.8" x14ac:dyDescent="0.3">
      <c r="A216" s="47" t="s">
        <v>81</v>
      </c>
      <c r="B216" s="16">
        <f t="shared" si="66"/>
        <v>49.349999999999994</v>
      </c>
      <c r="C216" s="18">
        <f>C218+C219</f>
        <v>48.51</v>
      </c>
      <c r="D216" s="18">
        <f t="shared" ref="D216:E216" si="85">D218+D219</f>
        <v>0.245</v>
      </c>
      <c r="E216" s="18">
        <f t="shared" si="85"/>
        <v>0.59499999999999997</v>
      </c>
    </row>
    <row r="217" spans="1:5" ht="17.399999999999999" customHeight="1" x14ac:dyDescent="0.3">
      <c r="A217" s="28" t="s">
        <v>0</v>
      </c>
      <c r="B217" s="16"/>
      <c r="C217" s="18"/>
      <c r="D217" s="15"/>
      <c r="E217" s="18"/>
    </row>
    <row r="218" spans="1:5" ht="17.399999999999999" customHeight="1" x14ac:dyDescent="0.3">
      <c r="A218" s="29" t="s">
        <v>39</v>
      </c>
      <c r="B218" s="16">
        <f t="shared" si="66"/>
        <v>48.999999999999993</v>
      </c>
      <c r="C218" s="18">
        <v>48.51</v>
      </c>
      <c r="D218" s="15">
        <v>0.245</v>
      </c>
      <c r="E218" s="18">
        <v>0.245</v>
      </c>
    </row>
    <row r="219" spans="1:5" ht="17.399999999999999" customHeight="1" x14ac:dyDescent="0.3">
      <c r="A219" s="29" t="s">
        <v>14</v>
      </c>
      <c r="B219" s="16">
        <f t="shared" si="66"/>
        <v>0.35</v>
      </c>
      <c r="C219" s="18"/>
      <c r="D219" s="15"/>
      <c r="E219" s="18">
        <v>0.35</v>
      </c>
    </row>
    <row r="220" spans="1:5" ht="15.6" x14ac:dyDescent="0.3">
      <c r="A220" s="7" t="s">
        <v>6</v>
      </c>
      <c r="B220" s="8">
        <f>C220+D220+E220</f>
        <v>335.43470000000002</v>
      </c>
      <c r="C220" s="8">
        <f>C222+C226</f>
        <v>216.0984</v>
      </c>
      <c r="D220" s="8">
        <f t="shared" ref="D220:E220" si="86">D222+D226</f>
        <v>90.948900000000009</v>
      </c>
      <c r="E220" s="8">
        <f t="shared" si="86"/>
        <v>28.387400000000003</v>
      </c>
    </row>
    <row r="221" spans="1:5" ht="15.6" x14ac:dyDescent="0.3">
      <c r="A221" s="13" t="s">
        <v>1</v>
      </c>
      <c r="B221" s="8"/>
      <c r="C221" s="8"/>
      <c r="D221" s="8"/>
      <c r="E221" s="8"/>
    </row>
    <row r="222" spans="1:5" ht="15.6" x14ac:dyDescent="0.3">
      <c r="A222" s="27" t="s">
        <v>91</v>
      </c>
      <c r="B222" s="8">
        <f t="shared" ref="B222:B225" si="87">C222+D222+E222</f>
        <v>43.032300000000006</v>
      </c>
      <c r="C222" s="8">
        <f>C223</f>
        <v>0</v>
      </c>
      <c r="D222" s="8">
        <f t="shared" ref="D222:E222" si="88">D223</f>
        <v>34.425800000000002</v>
      </c>
      <c r="E222" s="8">
        <f t="shared" si="88"/>
        <v>8.6065000000000005</v>
      </c>
    </row>
    <row r="223" spans="1:5" ht="46.8" x14ac:dyDescent="0.3">
      <c r="A223" s="38" t="s">
        <v>37</v>
      </c>
      <c r="B223" s="16">
        <f t="shared" si="87"/>
        <v>43.032300000000006</v>
      </c>
      <c r="C223" s="16">
        <f>C225</f>
        <v>0</v>
      </c>
      <c r="D223" s="16">
        <f t="shared" ref="D223:E223" si="89">D225</f>
        <v>34.425800000000002</v>
      </c>
      <c r="E223" s="16">
        <f t="shared" si="89"/>
        <v>8.6065000000000005</v>
      </c>
    </row>
    <row r="224" spans="1:5" ht="15.6" x14ac:dyDescent="0.3">
      <c r="A224" s="28" t="s">
        <v>0</v>
      </c>
      <c r="B224" s="8"/>
      <c r="C224" s="8"/>
      <c r="D224" s="8"/>
      <c r="E224" s="8"/>
    </row>
    <row r="225" spans="1:5" ht="31.2" x14ac:dyDescent="0.3">
      <c r="A225" s="29" t="s">
        <v>82</v>
      </c>
      <c r="B225" s="16">
        <f t="shared" si="87"/>
        <v>43.032300000000006</v>
      </c>
      <c r="C225" s="18"/>
      <c r="D225" s="15">
        <v>34.425800000000002</v>
      </c>
      <c r="E225" s="18">
        <v>8.6065000000000005</v>
      </c>
    </row>
    <row r="226" spans="1:5" ht="33" customHeight="1" x14ac:dyDescent="0.3">
      <c r="A226" s="27" t="s">
        <v>35</v>
      </c>
      <c r="B226" s="8">
        <f t="shared" ref="B226:B227" si="90">C226+D226+E226</f>
        <v>292.40239999999994</v>
      </c>
      <c r="C226" s="8">
        <f>C227+C232+C235</f>
        <v>216.0984</v>
      </c>
      <c r="D226" s="8">
        <f>D227+D232+D235</f>
        <v>56.523099999999999</v>
      </c>
      <c r="E226" s="8">
        <f>E227+E232+E235</f>
        <v>19.780900000000003</v>
      </c>
    </row>
    <row r="227" spans="1:5" ht="46.8" x14ac:dyDescent="0.3">
      <c r="A227" s="38" t="s">
        <v>37</v>
      </c>
      <c r="B227" s="16">
        <f t="shared" si="90"/>
        <v>282.0324</v>
      </c>
      <c r="C227" s="16">
        <f>C229+C230+C231</f>
        <v>216.0984</v>
      </c>
      <c r="D227" s="16">
        <f t="shared" ref="D227:E227" si="91">D229+D230+D231</f>
        <v>51.523099999999999</v>
      </c>
      <c r="E227" s="16">
        <f t="shared" si="91"/>
        <v>14.410900000000002</v>
      </c>
    </row>
    <row r="228" spans="1:5" ht="15.6" x14ac:dyDescent="0.3">
      <c r="A228" s="28" t="s">
        <v>0</v>
      </c>
      <c r="B228" s="16"/>
      <c r="C228" s="16"/>
      <c r="D228" s="16"/>
      <c r="E228" s="16"/>
    </row>
    <row r="229" spans="1:5" ht="15.6" x14ac:dyDescent="0.3">
      <c r="A229" s="29" t="s">
        <v>39</v>
      </c>
      <c r="B229" s="16">
        <f t="shared" si="66"/>
        <v>265.67989999999998</v>
      </c>
      <c r="C229" s="18">
        <v>216.0984</v>
      </c>
      <c r="D229" s="15">
        <v>39.665300000000002</v>
      </c>
      <c r="E229" s="18">
        <v>9.9161999999999999</v>
      </c>
    </row>
    <row r="230" spans="1:5" ht="15.6" x14ac:dyDescent="0.3">
      <c r="A230" s="29" t="s">
        <v>39</v>
      </c>
      <c r="B230" s="16">
        <f t="shared" si="66"/>
        <v>14.822299999999998</v>
      </c>
      <c r="C230" s="18"/>
      <c r="D230" s="15">
        <v>11.857799999999999</v>
      </c>
      <c r="E230" s="18">
        <v>2.9645000000000001</v>
      </c>
    </row>
    <row r="231" spans="1:5" ht="15.6" x14ac:dyDescent="0.3">
      <c r="A231" s="29" t="s">
        <v>14</v>
      </c>
      <c r="B231" s="16">
        <f t="shared" si="66"/>
        <v>1.5302</v>
      </c>
      <c r="C231" s="18"/>
      <c r="D231" s="15"/>
      <c r="E231" s="18">
        <v>1.5302</v>
      </c>
    </row>
    <row r="232" spans="1:5" ht="31.2" x14ac:dyDescent="0.3">
      <c r="A232" s="23" t="s">
        <v>42</v>
      </c>
      <c r="B232" s="16">
        <f t="shared" si="66"/>
        <v>3.5</v>
      </c>
      <c r="C232" s="18"/>
      <c r="D232" s="18"/>
      <c r="E232" s="18">
        <f t="shared" ref="E232" si="92">E234</f>
        <v>3.5</v>
      </c>
    </row>
    <row r="233" spans="1:5" ht="15.6" x14ac:dyDescent="0.3">
      <c r="A233" s="28" t="s">
        <v>0</v>
      </c>
      <c r="B233" s="16"/>
      <c r="C233" s="18"/>
      <c r="D233" s="15"/>
      <c r="E233" s="18"/>
    </row>
    <row r="234" spans="1:5" ht="15.6" x14ac:dyDescent="0.3">
      <c r="A234" s="29" t="s">
        <v>14</v>
      </c>
      <c r="B234" s="16">
        <f t="shared" ref="B234" si="93">C234+D234+E234</f>
        <v>3.5</v>
      </c>
      <c r="C234" s="18"/>
      <c r="D234" s="15"/>
      <c r="E234" s="18">
        <v>3.5</v>
      </c>
    </row>
    <row r="235" spans="1:5" ht="31.2" x14ac:dyDescent="0.3">
      <c r="A235" s="23" t="s">
        <v>24</v>
      </c>
      <c r="B235" s="16">
        <f t="shared" si="66"/>
        <v>6.87</v>
      </c>
      <c r="C235" s="18">
        <f>C237+C238</f>
        <v>0</v>
      </c>
      <c r="D235" s="18">
        <f t="shared" ref="D235:E235" si="94">D237+D238</f>
        <v>5</v>
      </c>
      <c r="E235" s="18">
        <f t="shared" si="94"/>
        <v>1.87</v>
      </c>
    </row>
    <row r="236" spans="1:5" ht="15.6" x14ac:dyDescent="0.3">
      <c r="A236" s="28" t="s">
        <v>0</v>
      </c>
      <c r="B236" s="16"/>
      <c r="C236" s="18"/>
      <c r="D236" s="15"/>
      <c r="E236" s="18"/>
    </row>
    <row r="237" spans="1:5" ht="15.6" x14ac:dyDescent="0.3">
      <c r="A237" s="29" t="s">
        <v>39</v>
      </c>
      <c r="B237" s="16">
        <f t="shared" si="66"/>
        <v>6.25</v>
      </c>
      <c r="C237" s="18"/>
      <c r="D237" s="15">
        <v>5</v>
      </c>
      <c r="E237" s="18">
        <v>1.25</v>
      </c>
    </row>
    <row r="238" spans="1:5" ht="15.6" x14ac:dyDescent="0.3">
      <c r="A238" s="29" t="s">
        <v>14</v>
      </c>
      <c r="B238" s="16">
        <f t="shared" si="66"/>
        <v>0.62</v>
      </c>
      <c r="C238" s="18"/>
      <c r="D238" s="15"/>
      <c r="E238" s="18">
        <v>0.62</v>
      </c>
    </row>
    <row r="239" spans="1:5" ht="15.6" x14ac:dyDescent="0.3">
      <c r="A239" s="48" t="s">
        <v>86</v>
      </c>
      <c r="B239" s="8">
        <f t="shared" si="66"/>
        <v>4</v>
      </c>
      <c r="C239" s="22">
        <f>C241</f>
        <v>0</v>
      </c>
      <c r="D239" s="22">
        <f t="shared" ref="D239:E239" si="95">D241</f>
        <v>0</v>
      </c>
      <c r="E239" s="22">
        <f t="shared" si="95"/>
        <v>4</v>
      </c>
    </row>
    <row r="240" spans="1:5" ht="15.6" x14ac:dyDescent="0.3">
      <c r="A240" s="46" t="s">
        <v>0</v>
      </c>
      <c r="B240" s="16"/>
      <c r="C240" s="18"/>
      <c r="D240" s="15"/>
      <c r="E240" s="18"/>
    </row>
    <row r="241" spans="1:5" ht="15.6" x14ac:dyDescent="0.3">
      <c r="A241" s="48" t="s">
        <v>87</v>
      </c>
      <c r="B241" s="8">
        <f t="shared" si="66"/>
        <v>4</v>
      </c>
      <c r="C241" s="22">
        <f>C243</f>
        <v>0</v>
      </c>
      <c r="D241" s="22">
        <f t="shared" ref="D241:E241" si="96">D243</f>
        <v>0</v>
      </c>
      <c r="E241" s="22">
        <f t="shared" si="96"/>
        <v>4</v>
      </c>
    </row>
    <row r="242" spans="1:5" ht="15.6" x14ac:dyDescent="0.3">
      <c r="A242" s="13" t="s">
        <v>1</v>
      </c>
      <c r="B242" s="8"/>
      <c r="C242" s="22"/>
      <c r="D242" s="22"/>
      <c r="E242" s="22"/>
    </row>
    <row r="243" spans="1:5" ht="31.2" x14ac:dyDescent="0.3">
      <c r="A243" s="27" t="s">
        <v>35</v>
      </c>
      <c r="B243" s="8">
        <f t="shared" si="66"/>
        <v>4</v>
      </c>
      <c r="C243" s="22">
        <f>C244</f>
        <v>0</v>
      </c>
      <c r="D243" s="22">
        <f t="shared" ref="D243:E243" si="97">D244</f>
        <v>0</v>
      </c>
      <c r="E243" s="22">
        <f t="shared" si="97"/>
        <v>4</v>
      </c>
    </row>
    <row r="244" spans="1:5" ht="31.2" x14ac:dyDescent="0.3">
      <c r="A244" s="49" t="s">
        <v>88</v>
      </c>
      <c r="B244" s="16">
        <f t="shared" si="66"/>
        <v>4</v>
      </c>
      <c r="C244" s="18">
        <f>C246</f>
        <v>0</v>
      </c>
      <c r="D244" s="18">
        <f t="shared" ref="D244:E244" si="98">D246</f>
        <v>0</v>
      </c>
      <c r="E244" s="18">
        <f t="shared" si="98"/>
        <v>4</v>
      </c>
    </row>
    <row r="245" spans="1:5" ht="15.6" x14ac:dyDescent="0.3">
      <c r="A245" s="29" t="s">
        <v>0</v>
      </c>
      <c r="B245" s="16"/>
      <c r="C245" s="18"/>
      <c r="D245" s="15"/>
      <c r="E245" s="18"/>
    </row>
    <row r="246" spans="1:5" ht="15.6" x14ac:dyDescent="0.3">
      <c r="A246" s="51" t="s">
        <v>63</v>
      </c>
      <c r="B246" s="16">
        <f t="shared" si="66"/>
        <v>4</v>
      </c>
      <c r="C246" s="18"/>
      <c r="D246" s="15"/>
      <c r="E246" s="18">
        <v>4</v>
      </c>
    </row>
    <row r="247" spans="1:5" ht="15.6" x14ac:dyDescent="0.3">
      <c r="A247" s="48" t="s">
        <v>83</v>
      </c>
      <c r="B247" s="8">
        <f t="shared" si="66"/>
        <v>58.616599999999998</v>
      </c>
      <c r="C247" s="22">
        <f>C249</f>
        <v>0</v>
      </c>
      <c r="D247" s="22">
        <f t="shared" ref="D247:E247" si="99">D249</f>
        <v>46.173299999999998</v>
      </c>
      <c r="E247" s="22">
        <f t="shared" si="99"/>
        <v>12.443300000000001</v>
      </c>
    </row>
    <row r="248" spans="1:5" ht="15.6" x14ac:dyDescent="0.3">
      <c r="A248" s="46" t="s">
        <v>0</v>
      </c>
      <c r="B248" s="16"/>
      <c r="C248" s="18"/>
      <c r="D248" s="15"/>
      <c r="E248" s="50"/>
    </row>
    <row r="249" spans="1:5" ht="15.6" x14ac:dyDescent="0.3">
      <c r="A249" s="48" t="s">
        <v>84</v>
      </c>
      <c r="B249" s="8">
        <f t="shared" ref="B249:B255" si="100">C249+D249+E249</f>
        <v>58.616599999999998</v>
      </c>
      <c r="C249" s="22">
        <f>C251</f>
        <v>0</v>
      </c>
      <c r="D249" s="22">
        <f t="shared" ref="D249:E249" si="101">D251</f>
        <v>46.173299999999998</v>
      </c>
      <c r="E249" s="22">
        <f t="shared" si="101"/>
        <v>12.443300000000001</v>
      </c>
    </row>
    <row r="250" spans="1:5" ht="15.6" x14ac:dyDescent="0.3">
      <c r="A250" s="13" t="s">
        <v>1</v>
      </c>
      <c r="B250" s="8"/>
      <c r="C250" s="22"/>
      <c r="D250" s="22"/>
      <c r="E250" s="22"/>
    </row>
    <row r="251" spans="1:5" ht="31.2" x14ac:dyDescent="0.3">
      <c r="A251" s="27" t="s">
        <v>35</v>
      </c>
      <c r="B251" s="8">
        <f t="shared" si="100"/>
        <v>58.616599999999998</v>
      </c>
      <c r="C251" s="22">
        <f>C252</f>
        <v>0</v>
      </c>
      <c r="D251" s="22">
        <f t="shared" ref="D251:E251" si="102">D252</f>
        <v>46.173299999999998</v>
      </c>
      <c r="E251" s="22">
        <f t="shared" si="102"/>
        <v>12.443300000000001</v>
      </c>
    </row>
    <row r="252" spans="1:5" ht="31.2" x14ac:dyDescent="0.3">
      <c r="A252" s="49" t="s">
        <v>85</v>
      </c>
      <c r="B252" s="16">
        <f t="shared" si="100"/>
        <v>58.616599999999998</v>
      </c>
      <c r="C252" s="18">
        <f>C254+C255</f>
        <v>0</v>
      </c>
      <c r="D252" s="18">
        <f t="shared" ref="D252:E252" si="103">D254+D255</f>
        <v>46.173299999999998</v>
      </c>
      <c r="E252" s="18">
        <f t="shared" si="103"/>
        <v>12.443300000000001</v>
      </c>
    </row>
    <row r="253" spans="1:5" ht="15.6" x14ac:dyDescent="0.3">
      <c r="A253" s="29" t="s">
        <v>0</v>
      </c>
      <c r="B253" s="16"/>
      <c r="C253" s="18"/>
      <c r="D253" s="15"/>
      <c r="E253" s="50"/>
    </row>
    <row r="254" spans="1:5" ht="15.6" x14ac:dyDescent="0.3">
      <c r="A254" s="41" t="s">
        <v>62</v>
      </c>
      <c r="B254" s="16">
        <f t="shared" si="100"/>
        <v>57.7166</v>
      </c>
      <c r="C254" s="18"/>
      <c r="D254" s="15">
        <v>46.173299999999998</v>
      </c>
      <c r="E254" s="50">
        <v>11.5433</v>
      </c>
    </row>
    <row r="255" spans="1:5" ht="15.6" x14ac:dyDescent="0.3">
      <c r="A255" s="51" t="s">
        <v>63</v>
      </c>
      <c r="B255" s="16">
        <f t="shared" si="100"/>
        <v>0.9</v>
      </c>
      <c r="C255" s="18"/>
      <c r="D255" s="15"/>
      <c r="E255" s="50">
        <v>0.9</v>
      </c>
    </row>
    <row r="256" spans="1:5" ht="15.6" x14ac:dyDescent="0.3">
      <c r="A256" s="24" t="s">
        <v>7</v>
      </c>
      <c r="B256" s="25">
        <f>B10+B104+B164+B191+B239+B247</f>
        <v>2316.1730999999995</v>
      </c>
      <c r="C256" s="25">
        <f>C10+C104+C164+C191+C239+C247</f>
        <v>1491.1795999999999</v>
      </c>
      <c r="D256" s="25">
        <f>D10+D104+D164+D191+D239+D247</f>
        <v>531.72220000000004</v>
      </c>
      <c r="E256" s="25">
        <f>E10+E104+E164+E191+E239+E247</f>
        <v>293.2713</v>
      </c>
    </row>
    <row r="257" spans="2:5" x14ac:dyDescent="0.3">
      <c r="B257" s="1"/>
      <c r="C257" s="1"/>
      <c r="D257" s="1"/>
      <c r="E257" s="1"/>
    </row>
  </sheetData>
  <mergeCells count="6">
    <mergeCell ref="B6:E6"/>
    <mergeCell ref="B7:B8"/>
    <mergeCell ref="C7:E7"/>
    <mergeCell ref="A3:E3"/>
    <mergeCell ref="A6:A8"/>
    <mergeCell ref="D5:E5"/>
  </mergeCells>
  <pageMargins left="1.1811023622047245" right="0.59055118110236227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- 01.04.2020</vt:lpstr>
      <vt:lpstr>'АИП - 01.04.2020'!Область_печати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2020-04-15T11:05:10Z</dcterms:modified>
</cp:coreProperties>
</file>