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5" i="1"/>
  <c r="F554"/>
  <c r="F553"/>
  <c r="H506"/>
  <c r="G131"/>
  <c r="H131"/>
  <c r="I131"/>
  <c r="J131"/>
  <c r="K131"/>
  <c r="L131"/>
  <c r="G132"/>
  <c r="H132"/>
  <c r="I132"/>
  <c r="J132"/>
  <c r="K132"/>
  <c r="L132"/>
  <c r="H133"/>
  <c r="I133"/>
  <c r="J133"/>
  <c r="K133"/>
  <c r="L133"/>
  <c r="G133"/>
  <c r="J324"/>
  <c r="K324"/>
  <c r="F321"/>
  <c r="L319"/>
  <c r="F319" s="1"/>
  <c r="F316"/>
  <c r="L314"/>
  <c r="F314" s="1"/>
  <c r="F656"/>
  <c r="F658"/>
  <c r="L651"/>
  <c r="K651"/>
  <c r="J651"/>
  <c r="F651" s="1"/>
  <c r="I651"/>
  <c r="H651"/>
  <c r="G651"/>
  <c r="F652"/>
  <c r="H641"/>
  <c r="I641"/>
  <c r="J641"/>
  <c r="K641"/>
  <c r="L641"/>
  <c r="G641"/>
  <c r="H646"/>
  <c r="I646"/>
  <c r="J646"/>
  <c r="K646"/>
  <c r="L646"/>
  <c r="G646"/>
  <c r="F649"/>
  <c r="F648"/>
  <c r="F644"/>
  <c r="F643"/>
  <c r="H360"/>
  <c r="I360"/>
  <c r="J360"/>
  <c r="K360"/>
  <c r="L360"/>
  <c r="G360"/>
  <c r="F361"/>
  <c r="G788"/>
  <c r="H788"/>
  <c r="I788"/>
  <c r="J788"/>
  <c r="K788"/>
  <c r="L788"/>
  <c r="G789"/>
  <c r="H789"/>
  <c r="I789"/>
  <c r="J789"/>
  <c r="K789"/>
  <c r="L789"/>
  <c r="G790"/>
  <c r="H790"/>
  <c r="I790"/>
  <c r="J790"/>
  <c r="K790"/>
  <c r="L790"/>
  <c r="H791"/>
  <c r="I791"/>
  <c r="J791"/>
  <c r="K791"/>
  <c r="L791"/>
  <c r="G791"/>
  <c r="F808"/>
  <c r="F809"/>
  <c r="K807"/>
  <c r="H119"/>
  <c r="I119"/>
  <c r="J119"/>
  <c r="K119"/>
  <c r="L119"/>
  <c r="G119"/>
  <c r="F120"/>
  <c r="H109"/>
  <c r="I109"/>
  <c r="J109"/>
  <c r="K109"/>
  <c r="L109"/>
  <c r="G109"/>
  <c r="F110"/>
  <c r="F105"/>
  <c r="F106"/>
  <c r="G90"/>
  <c r="H90"/>
  <c r="I90"/>
  <c r="J90"/>
  <c r="K90"/>
  <c r="L90"/>
  <c r="G91"/>
  <c r="H91"/>
  <c r="I91"/>
  <c r="J91"/>
  <c r="K91"/>
  <c r="L91"/>
  <c r="G92"/>
  <c r="H92"/>
  <c r="I92"/>
  <c r="J92"/>
  <c r="K92"/>
  <c r="L92"/>
  <c r="H93"/>
  <c r="I93"/>
  <c r="J93"/>
  <c r="K93"/>
  <c r="L93"/>
  <c r="H333"/>
  <c r="I333"/>
  <c r="J333"/>
  <c r="K333"/>
  <c r="L333"/>
  <c r="G333"/>
  <c r="F806"/>
  <c r="F805"/>
  <c r="L802"/>
  <c r="K802"/>
  <c r="J802"/>
  <c r="I802"/>
  <c r="H802"/>
  <c r="K797"/>
  <c r="L797"/>
  <c r="F801"/>
  <c r="F800"/>
  <c r="J797"/>
  <c r="I797"/>
  <c r="H797"/>
  <c r="G797"/>
  <c r="H792"/>
  <c r="I792"/>
  <c r="J792"/>
  <c r="F795"/>
  <c r="F796"/>
  <c r="G792"/>
  <c r="F794"/>
  <c r="H662"/>
  <c r="I662"/>
  <c r="J662"/>
  <c r="K662"/>
  <c r="L662"/>
  <c r="H663"/>
  <c r="I663"/>
  <c r="J663"/>
  <c r="K663"/>
  <c r="L663"/>
  <c r="H664"/>
  <c r="I664"/>
  <c r="J664"/>
  <c r="K664"/>
  <c r="L664"/>
  <c r="H665"/>
  <c r="I665"/>
  <c r="J665"/>
  <c r="K665"/>
  <c r="L665"/>
  <c r="G662"/>
  <c r="G663"/>
  <c r="G664"/>
  <c r="G665"/>
  <c r="F783"/>
  <c r="F782"/>
  <c r="I781"/>
  <c r="F781" s="1"/>
  <c r="H766"/>
  <c r="F778"/>
  <c r="F777"/>
  <c r="I776"/>
  <c r="F776" s="1"/>
  <c r="I771"/>
  <c r="F773"/>
  <c r="F772"/>
  <c r="F768"/>
  <c r="F767"/>
  <c r="F763"/>
  <c r="F762"/>
  <c r="H761"/>
  <c r="F761" s="1"/>
  <c r="H756"/>
  <c r="F756" s="1"/>
  <c r="F758"/>
  <c r="F757"/>
  <c r="K751"/>
  <c r="F751" s="1"/>
  <c r="F753"/>
  <c r="F752"/>
  <c r="H746"/>
  <c r="F746" s="1"/>
  <c r="F748"/>
  <c r="F747"/>
  <c r="L741"/>
  <c r="F741" s="1"/>
  <c r="F743"/>
  <c r="F742"/>
  <c r="H736"/>
  <c r="F738"/>
  <c r="F737"/>
  <c r="J731"/>
  <c r="F733"/>
  <c r="F732"/>
  <c r="K726"/>
  <c r="F728"/>
  <c r="F727"/>
  <c r="J721"/>
  <c r="F723"/>
  <c r="F722"/>
  <c r="K716"/>
  <c r="F718"/>
  <c r="F717"/>
  <c r="J711"/>
  <c r="F711" s="1"/>
  <c r="F713"/>
  <c r="F712"/>
  <c r="I706"/>
  <c r="F708"/>
  <c r="F707"/>
  <c r="F630"/>
  <c r="F628"/>
  <c r="H626"/>
  <c r="I626"/>
  <c r="J626"/>
  <c r="K626"/>
  <c r="L626"/>
  <c r="G626"/>
  <c r="F702"/>
  <c r="H701"/>
  <c r="F703"/>
  <c r="F698"/>
  <c r="G696"/>
  <c r="F696" s="1"/>
  <c r="F693"/>
  <c r="G691"/>
  <c r="F691" s="1"/>
  <c r="G686"/>
  <c r="F688"/>
  <c r="H637"/>
  <c r="I637"/>
  <c r="J637"/>
  <c r="K637"/>
  <c r="L637"/>
  <c r="H638"/>
  <c r="I638"/>
  <c r="J638"/>
  <c r="K638"/>
  <c r="L638"/>
  <c r="H639"/>
  <c r="I639"/>
  <c r="J639"/>
  <c r="K639"/>
  <c r="L639"/>
  <c r="H640"/>
  <c r="I640"/>
  <c r="J640"/>
  <c r="K640"/>
  <c r="L640"/>
  <c r="G637"/>
  <c r="G638"/>
  <c r="G639"/>
  <c r="G640"/>
  <c r="H622"/>
  <c r="I622"/>
  <c r="J622"/>
  <c r="K622"/>
  <c r="L622"/>
  <c r="H623"/>
  <c r="I623"/>
  <c r="J623"/>
  <c r="K623"/>
  <c r="L623"/>
  <c r="G622"/>
  <c r="G623"/>
  <c r="H624"/>
  <c r="I624"/>
  <c r="J624"/>
  <c r="K624"/>
  <c r="L624"/>
  <c r="G624"/>
  <c r="H625"/>
  <c r="I625"/>
  <c r="J625"/>
  <c r="K625"/>
  <c r="L625"/>
  <c r="G625"/>
  <c r="F633"/>
  <c r="F632"/>
  <c r="H631"/>
  <c r="I631"/>
  <c r="J631"/>
  <c r="K631"/>
  <c r="L631"/>
  <c r="G631"/>
  <c r="F683"/>
  <c r="I681"/>
  <c r="H681"/>
  <c r="F678"/>
  <c r="I676"/>
  <c r="H676"/>
  <c r="H671"/>
  <c r="I671"/>
  <c r="J671"/>
  <c r="K671"/>
  <c r="L671"/>
  <c r="F673"/>
  <c r="F674"/>
  <c r="G671"/>
  <c r="F675"/>
  <c r="F672"/>
  <c r="I666"/>
  <c r="J666"/>
  <c r="K666"/>
  <c r="L666"/>
  <c r="H666"/>
  <c r="F667"/>
  <c r="G502"/>
  <c r="H502"/>
  <c r="I502"/>
  <c r="J502"/>
  <c r="K502"/>
  <c r="L502"/>
  <c r="G503"/>
  <c r="H503"/>
  <c r="I503"/>
  <c r="J503"/>
  <c r="K503"/>
  <c r="L503"/>
  <c r="G504"/>
  <c r="H504"/>
  <c r="I504"/>
  <c r="J504"/>
  <c r="K504"/>
  <c r="L504"/>
  <c r="H505"/>
  <c r="I505"/>
  <c r="J505"/>
  <c r="K505"/>
  <c r="L505"/>
  <c r="G505"/>
  <c r="F619"/>
  <c r="F618"/>
  <c r="F617"/>
  <c r="H616"/>
  <c r="F615"/>
  <c r="F614"/>
  <c r="F613"/>
  <c r="F612"/>
  <c r="H611"/>
  <c r="F608"/>
  <c r="F609"/>
  <c r="I606"/>
  <c r="J606"/>
  <c r="F607"/>
  <c r="H606"/>
  <c r="F602"/>
  <c r="H601"/>
  <c r="F599"/>
  <c r="F600"/>
  <c r="F598"/>
  <c r="F597"/>
  <c r="K596"/>
  <c r="J596"/>
  <c r="I596"/>
  <c r="H596"/>
  <c r="I591"/>
  <c r="J591"/>
  <c r="K591"/>
  <c r="F592"/>
  <c r="F593"/>
  <c r="H591"/>
  <c r="F590"/>
  <c r="H586"/>
  <c r="F582"/>
  <c r="F583"/>
  <c r="F584"/>
  <c r="F585"/>
  <c r="I581"/>
  <c r="H581"/>
  <c r="J576"/>
  <c r="F580"/>
  <c r="I576"/>
  <c r="H576"/>
  <c r="I571"/>
  <c r="F575"/>
  <c r="H571"/>
  <c r="F570"/>
  <c r="H566"/>
  <c r="F566" s="1"/>
  <c r="F562"/>
  <c r="F563"/>
  <c r="F564"/>
  <c r="I561"/>
  <c r="F565"/>
  <c r="H561"/>
  <c r="F560"/>
  <c r="H556"/>
  <c r="F528"/>
  <c r="F552"/>
  <c r="L551"/>
  <c r="K551"/>
  <c r="J551"/>
  <c r="I551"/>
  <c r="H551"/>
  <c r="G551"/>
  <c r="F548"/>
  <c r="F547"/>
  <c r="L546"/>
  <c r="K546"/>
  <c r="J546"/>
  <c r="I546"/>
  <c r="F543"/>
  <c r="F542"/>
  <c r="H541"/>
  <c r="F541" s="1"/>
  <c r="F537"/>
  <c r="G536"/>
  <c r="F538"/>
  <c r="L536"/>
  <c r="K536"/>
  <c r="J536"/>
  <c r="I536"/>
  <c r="H536"/>
  <c r="F533"/>
  <c r="L531"/>
  <c r="K531"/>
  <c r="J531"/>
  <c r="I531"/>
  <c r="H531"/>
  <c r="G526"/>
  <c r="F518"/>
  <c r="F525"/>
  <c r="F524"/>
  <c r="L521"/>
  <c r="K521"/>
  <c r="J521"/>
  <c r="I521"/>
  <c r="H521"/>
  <c r="G521"/>
  <c r="H516"/>
  <c r="I516"/>
  <c r="J516"/>
  <c r="K516"/>
  <c r="L516"/>
  <c r="F520"/>
  <c r="F519"/>
  <c r="G516"/>
  <c r="F514"/>
  <c r="F513"/>
  <c r="G511"/>
  <c r="F511" s="1"/>
  <c r="F508"/>
  <c r="F509"/>
  <c r="G506"/>
  <c r="G472"/>
  <c r="H472"/>
  <c r="I472"/>
  <c r="J472"/>
  <c r="K472"/>
  <c r="L472"/>
  <c r="G473"/>
  <c r="H473"/>
  <c r="I473"/>
  <c r="J473"/>
  <c r="K473"/>
  <c r="L473"/>
  <c r="G474"/>
  <c r="H474"/>
  <c r="I474"/>
  <c r="J474"/>
  <c r="K474"/>
  <c r="L474"/>
  <c r="H475"/>
  <c r="I475"/>
  <c r="J475"/>
  <c r="K475"/>
  <c r="L475"/>
  <c r="G475"/>
  <c r="F500"/>
  <c r="F499"/>
  <c r="L496"/>
  <c r="K496"/>
  <c r="J496"/>
  <c r="I496"/>
  <c r="H496"/>
  <c r="G496"/>
  <c r="F492"/>
  <c r="F493"/>
  <c r="F494"/>
  <c r="L491"/>
  <c r="K491"/>
  <c r="J491"/>
  <c r="I491"/>
  <c r="H491"/>
  <c r="G491"/>
  <c r="F489"/>
  <c r="L486"/>
  <c r="K486"/>
  <c r="J486"/>
  <c r="I486"/>
  <c r="H486"/>
  <c r="G486"/>
  <c r="K481"/>
  <c r="F484"/>
  <c r="G481"/>
  <c r="F483"/>
  <c r="L481"/>
  <c r="J481"/>
  <c r="I481"/>
  <c r="H481"/>
  <c r="H442"/>
  <c r="I442"/>
  <c r="J442"/>
  <c r="K442"/>
  <c r="L442"/>
  <c r="H443"/>
  <c r="I443"/>
  <c r="J443"/>
  <c r="K443"/>
  <c r="L443"/>
  <c r="H444"/>
  <c r="I444"/>
  <c r="J444"/>
  <c r="K444"/>
  <c r="L444"/>
  <c r="H445"/>
  <c r="I445"/>
  <c r="J445"/>
  <c r="K445"/>
  <c r="L445"/>
  <c r="G442"/>
  <c r="G443"/>
  <c r="G444"/>
  <c r="G445"/>
  <c r="L476"/>
  <c r="F478"/>
  <c r="J476"/>
  <c r="I476"/>
  <c r="H476"/>
  <c r="F468"/>
  <c r="L466"/>
  <c r="K466"/>
  <c r="J466"/>
  <c r="I466"/>
  <c r="H466"/>
  <c r="G466"/>
  <c r="H461"/>
  <c r="I461"/>
  <c r="J461"/>
  <c r="K461"/>
  <c r="L461"/>
  <c r="F463"/>
  <c r="G461"/>
  <c r="G456"/>
  <c r="J451"/>
  <c r="F458"/>
  <c r="F453"/>
  <c r="L451"/>
  <c r="K451"/>
  <c r="I451"/>
  <c r="H451"/>
  <c r="I446"/>
  <c r="K446"/>
  <c r="L446"/>
  <c r="H446"/>
  <c r="F447"/>
  <c r="K787" l="1"/>
  <c r="L441"/>
  <c r="F591"/>
  <c r="F626"/>
  <c r="G787"/>
  <c r="I787"/>
  <c r="H441"/>
  <c r="G441"/>
  <c r="J787"/>
  <c r="F571"/>
  <c r="H787"/>
  <c r="F646"/>
  <c r="F551"/>
  <c r="L787"/>
  <c r="F788"/>
  <c r="F807"/>
  <c r="F790"/>
  <c r="F641"/>
  <c r="F666"/>
  <c r="F789"/>
  <c r="K441"/>
  <c r="J441"/>
  <c r="I441"/>
  <c r="F616"/>
  <c r="F631"/>
  <c r="F791"/>
  <c r="F802"/>
  <c r="F797"/>
  <c r="F792"/>
  <c r="F456"/>
  <c r="F611"/>
  <c r="F766"/>
  <c r="F771"/>
  <c r="F736"/>
  <c r="F731"/>
  <c r="F726"/>
  <c r="F721"/>
  <c r="F716"/>
  <c r="F706"/>
  <c r="F701"/>
  <c r="F686"/>
  <c r="F681"/>
  <c r="F676"/>
  <c r="K661"/>
  <c r="F671"/>
  <c r="G661"/>
  <c r="H661"/>
  <c r="L661"/>
  <c r="F663"/>
  <c r="I661"/>
  <c r="F665"/>
  <c r="F664"/>
  <c r="J661"/>
  <c r="I621"/>
  <c r="F662"/>
  <c r="F624"/>
  <c r="F606"/>
  <c r="F601"/>
  <c r="F596"/>
  <c r="F586"/>
  <c r="F581"/>
  <c r="F576"/>
  <c r="F561"/>
  <c r="F556"/>
  <c r="F546"/>
  <c r="F536"/>
  <c r="F531"/>
  <c r="F526"/>
  <c r="F521"/>
  <c r="F516"/>
  <c r="J501"/>
  <c r="G501"/>
  <c r="K501"/>
  <c r="F506"/>
  <c r="F505"/>
  <c r="H501"/>
  <c r="L501"/>
  <c r="F504"/>
  <c r="F503"/>
  <c r="I501"/>
  <c r="F502"/>
  <c r="F496"/>
  <c r="F491"/>
  <c r="I471"/>
  <c r="F486"/>
  <c r="F481"/>
  <c r="F472"/>
  <c r="G471"/>
  <c r="K471"/>
  <c r="J471"/>
  <c r="F476"/>
  <c r="F475"/>
  <c r="H471"/>
  <c r="L471"/>
  <c r="F474"/>
  <c r="F473"/>
  <c r="F466"/>
  <c r="F461"/>
  <c r="F451"/>
  <c r="F787" l="1"/>
  <c r="H621"/>
  <c r="L621"/>
  <c r="F661"/>
  <c r="K636"/>
  <c r="H636"/>
  <c r="K621"/>
  <c r="L636"/>
  <c r="F639"/>
  <c r="I636"/>
  <c r="J636"/>
  <c r="G636"/>
  <c r="F638"/>
  <c r="F640"/>
  <c r="F625"/>
  <c r="F637"/>
  <c r="F501"/>
  <c r="F471"/>
  <c r="F636" l="1"/>
  <c r="G621"/>
  <c r="F623"/>
  <c r="J621"/>
  <c r="F622"/>
  <c r="F448"/>
  <c r="F446"/>
  <c r="H382"/>
  <c r="H377" s="1"/>
  <c r="I382"/>
  <c r="J382"/>
  <c r="J377" s="1"/>
  <c r="K382"/>
  <c r="K377" s="1"/>
  <c r="L382"/>
  <c r="L377" s="1"/>
  <c r="H383"/>
  <c r="H378" s="1"/>
  <c r="I383"/>
  <c r="I378" s="1"/>
  <c r="J383"/>
  <c r="J378" s="1"/>
  <c r="K383"/>
  <c r="K378" s="1"/>
  <c r="L383"/>
  <c r="L378" s="1"/>
  <c r="H384"/>
  <c r="H379" s="1"/>
  <c r="I384"/>
  <c r="I379" s="1"/>
  <c r="J384"/>
  <c r="J379" s="1"/>
  <c r="K384"/>
  <c r="K379" s="1"/>
  <c r="L384"/>
  <c r="L379" s="1"/>
  <c r="H385"/>
  <c r="H380" s="1"/>
  <c r="I385"/>
  <c r="I380" s="1"/>
  <c r="J385"/>
  <c r="J380" s="1"/>
  <c r="K385"/>
  <c r="K380" s="1"/>
  <c r="L385"/>
  <c r="L380" s="1"/>
  <c r="G382"/>
  <c r="G377" s="1"/>
  <c r="G383"/>
  <c r="G384"/>
  <c r="G385"/>
  <c r="G380" s="1"/>
  <c r="F438"/>
  <c r="G436"/>
  <c r="F436" s="1"/>
  <c r="G431"/>
  <c r="F431" s="1"/>
  <c r="F434"/>
  <c r="F429"/>
  <c r="F428"/>
  <c r="H426"/>
  <c r="F426" s="1"/>
  <c r="F423"/>
  <c r="H421"/>
  <c r="F421" s="1"/>
  <c r="H416"/>
  <c r="F416" s="1"/>
  <c r="F418"/>
  <c r="F414"/>
  <c r="F413"/>
  <c r="G411"/>
  <c r="F411" s="1"/>
  <c r="F409"/>
  <c r="F408"/>
  <c r="G406"/>
  <c r="F406" s="1"/>
  <c r="F404"/>
  <c r="F403"/>
  <c r="G401"/>
  <c r="H396"/>
  <c r="F399"/>
  <c r="F398"/>
  <c r="G396"/>
  <c r="F394"/>
  <c r="F393"/>
  <c r="G391"/>
  <c r="H386"/>
  <c r="G386"/>
  <c r="F389"/>
  <c r="H351"/>
  <c r="I351"/>
  <c r="J351"/>
  <c r="K351"/>
  <c r="L351"/>
  <c r="G351"/>
  <c r="H365"/>
  <c r="I365"/>
  <c r="J365"/>
  <c r="K365"/>
  <c r="L365"/>
  <c r="G365"/>
  <c r="F371"/>
  <c r="F351" s="1"/>
  <c r="H370"/>
  <c r="I370"/>
  <c r="J370"/>
  <c r="K370"/>
  <c r="L370"/>
  <c r="G370"/>
  <c r="F387"/>
  <c r="L376" l="1"/>
  <c r="H376"/>
  <c r="K376"/>
  <c r="J376"/>
  <c r="F383"/>
  <c r="G378"/>
  <c r="F382"/>
  <c r="I377"/>
  <c r="F377" s="1"/>
  <c r="F384"/>
  <c r="G379"/>
  <c r="F396"/>
  <c r="F621"/>
  <c r="F445"/>
  <c r="F443"/>
  <c r="F442"/>
  <c r="F444"/>
  <c r="F401"/>
  <c r="F391"/>
  <c r="F388"/>
  <c r="L381"/>
  <c r="J381"/>
  <c r="I381"/>
  <c r="H381"/>
  <c r="K381"/>
  <c r="G381"/>
  <c r="H352"/>
  <c r="I352"/>
  <c r="J352"/>
  <c r="K352"/>
  <c r="L352"/>
  <c r="H353"/>
  <c r="I353"/>
  <c r="J353"/>
  <c r="K353"/>
  <c r="L353"/>
  <c r="G352"/>
  <c r="G353"/>
  <c r="H354"/>
  <c r="I354"/>
  <c r="J354"/>
  <c r="K354"/>
  <c r="L354"/>
  <c r="G354"/>
  <c r="F374"/>
  <c r="F372"/>
  <c r="F369"/>
  <c r="F367"/>
  <c r="F362"/>
  <c r="F357"/>
  <c r="F358"/>
  <c r="L355"/>
  <c r="K355"/>
  <c r="J355"/>
  <c r="I355"/>
  <c r="H355"/>
  <c r="G355"/>
  <c r="H344"/>
  <c r="I344"/>
  <c r="J344"/>
  <c r="K344"/>
  <c r="L344"/>
  <c r="F348"/>
  <c r="G344"/>
  <c r="F343"/>
  <c r="F338"/>
  <c r="G339"/>
  <c r="G334"/>
  <c r="H334"/>
  <c r="I334"/>
  <c r="H130"/>
  <c r="I130"/>
  <c r="J130"/>
  <c r="K130"/>
  <c r="L130"/>
  <c r="G130"/>
  <c r="F326"/>
  <c r="L324"/>
  <c r="F324" s="1"/>
  <c r="F311"/>
  <c r="L309"/>
  <c r="F309" s="1"/>
  <c r="F306"/>
  <c r="L304"/>
  <c r="F304" s="1"/>
  <c r="L299"/>
  <c r="F301"/>
  <c r="K294"/>
  <c r="F294" s="1"/>
  <c r="K289"/>
  <c r="F296"/>
  <c r="F291"/>
  <c r="F286"/>
  <c r="J284"/>
  <c r="F284" s="1"/>
  <c r="J279"/>
  <c r="F279" s="1"/>
  <c r="F281"/>
  <c r="F276"/>
  <c r="I274"/>
  <c r="F274" s="1"/>
  <c r="F271"/>
  <c r="I269"/>
  <c r="F269" s="1"/>
  <c r="I264"/>
  <c r="F264" s="1"/>
  <c r="F266"/>
  <c r="F261"/>
  <c r="H259"/>
  <c r="F259" s="1"/>
  <c r="F256"/>
  <c r="H254"/>
  <c r="F254" s="1"/>
  <c r="F251"/>
  <c r="H249"/>
  <c r="F249" s="1"/>
  <c r="H244"/>
  <c r="F246"/>
  <c r="F241"/>
  <c r="L239"/>
  <c r="F239" s="1"/>
  <c r="L234"/>
  <c r="F236"/>
  <c r="F231"/>
  <c r="K229"/>
  <c r="F229" s="1"/>
  <c r="K224"/>
  <c r="F224" s="1"/>
  <c r="F226"/>
  <c r="J219"/>
  <c r="F221"/>
  <c r="F216"/>
  <c r="I214"/>
  <c r="F214" s="1"/>
  <c r="F211"/>
  <c r="I209"/>
  <c r="F209" s="1"/>
  <c r="I204"/>
  <c r="F204" s="1"/>
  <c r="F206"/>
  <c r="F201"/>
  <c r="H199"/>
  <c r="F199" s="1"/>
  <c r="F196"/>
  <c r="H194"/>
  <c r="F194" s="1"/>
  <c r="F191"/>
  <c r="H189"/>
  <c r="F189" s="1"/>
  <c r="H184"/>
  <c r="F184" s="1"/>
  <c r="F186"/>
  <c r="F181"/>
  <c r="G179"/>
  <c r="F179" s="1"/>
  <c r="F176"/>
  <c r="G174"/>
  <c r="F174" s="1"/>
  <c r="F171"/>
  <c r="G169"/>
  <c r="F169" s="1"/>
  <c r="G376" l="1"/>
  <c r="F354"/>
  <c r="F353"/>
  <c r="G350"/>
  <c r="J350"/>
  <c r="I376"/>
  <c r="I350"/>
  <c r="K350"/>
  <c r="F352"/>
  <c r="L350"/>
  <c r="F381"/>
  <c r="H52"/>
  <c r="H350"/>
  <c r="F441"/>
  <c r="F386"/>
  <c r="F379"/>
  <c r="F385"/>
  <c r="F378"/>
  <c r="F370"/>
  <c r="F365"/>
  <c r="F360"/>
  <c r="F355"/>
  <c r="F344"/>
  <c r="F339"/>
  <c r="F334"/>
  <c r="F299"/>
  <c r="F289"/>
  <c r="F244"/>
  <c r="F234"/>
  <c r="F219"/>
  <c r="F166"/>
  <c r="K164"/>
  <c r="F164" s="1"/>
  <c r="F161"/>
  <c r="L159"/>
  <c r="F159" s="1"/>
  <c r="K154"/>
  <c r="F156"/>
  <c r="F151"/>
  <c r="H149"/>
  <c r="F146"/>
  <c r="H144"/>
  <c r="F143"/>
  <c r="F142"/>
  <c r="L139"/>
  <c r="K139"/>
  <c r="J139"/>
  <c r="I139"/>
  <c r="H139"/>
  <c r="G139"/>
  <c r="F137"/>
  <c r="F138"/>
  <c r="L134"/>
  <c r="K134"/>
  <c r="J134"/>
  <c r="I134"/>
  <c r="H134"/>
  <c r="G134"/>
  <c r="F133"/>
  <c r="I129"/>
  <c r="F132"/>
  <c r="L129"/>
  <c r="H129"/>
  <c r="F131"/>
  <c r="K129"/>
  <c r="G129"/>
  <c r="J129"/>
  <c r="I52"/>
  <c r="J52"/>
  <c r="K52"/>
  <c r="G93"/>
  <c r="F128"/>
  <c r="F126"/>
  <c r="L124"/>
  <c r="K124"/>
  <c r="J124"/>
  <c r="I124"/>
  <c r="H124"/>
  <c r="G124"/>
  <c r="F121"/>
  <c r="F123"/>
  <c r="H114"/>
  <c r="I114"/>
  <c r="F111"/>
  <c r="F118"/>
  <c r="G114"/>
  <c r="H104"/>
  <c r="I104"/>
  <c r="J104"/>
  <c r="G104"/>
  <c r="F107"/>
  <c r="F113"/>
  <c r="F100"/>
  <c r="F101"/>
  <c r="H99"/>
  <c r="I99"/>
  <c r="J99"/>
  <c r="K99"/>
  <c r="L99"/>
  <c r="G99"/>
  <c r="F108"/>
  <c r="F103"/>
  <c r="F98"/>
  <c r="L94"/>
  <c r="K94"/>
  <c r="J94"/>
  <c r="I94"/>
  <c r="H94"/>
  <c r="G94"/>
  <c r="H58"/>
  <c r="H54" s="1"/>
  <c r="I58"/>
  <c r="I54" s="1"/>
  <c r="J58"/>
  <c r="J54" s="1"/>
  <c r="K58"/>
  <c r="K54" s="1"/>
  <c r="L58"/>
  <c r="L54" s="1"/>
  <c r="G58"/>
  <c r="G53" s="1"/>
  <c r="G10" s="1"/>
  <c r="F88"/>
  <c r="L84"/>
  <c r="K84"/>
  <c r="J84"/>
  <c r="I84"/>
  <c r="H84"/>
  <c r="G84"/>
  <c r="F83"/>
  <c r="L79"/>
  <c r="K79"/>
  <c r="J79"/>
  <c r="I79"/>
  <c r="H79"/>
  <c r="G79"/>
  <c r="F78"/>
  <c r="L74"/>
  <c r="K74"/>
  <c r="J74"/>
  <c r="I74"/>
  <c r="H74"/>
  <c r="G74"/>
  <c r="F73"/>
  <c r="L69"/>
  <c r="K69"/>
  <c r="J69"/>
  <c r="I69"/>
  <c r="H69"/>
  <c r="G69"/>
  <c r="F68"/>
  <c r="L64"/>
  <c r="K64"/>
  <c r="J64"/>
  <c r="I64"/>
  <c r="H64"/>
  <c r="G64"/>
  <c r="F63"/>
  <c r="L53" l="1"/>
  <c r="I53"/>
  <c r="I10" s="1"/>
  <c r="F350"/>
  <c r="G51"/>
  <c r="G8" s="1"/>
  <c r="J50"/>
  <c r="J7" s="1"/>
  <c r="L51"/>
  <c r="L8" s="1"/>
  <c r="K53"/>
  <c r="L52"/>
  <c r="G52"/>
  <c r="J51"/>
  <c r="J8" s="1"/>
  <c r="I50"/>
  <c r="I7" s="1"/>
  <c r="I51"/>
  <c r="I8" s="1"/>
  <c r="G50"/>
  <c r="G7" s="1"/>
  <c r="K51"/>
  <c r="H53"/>
  <c r="H10" s="1"/>
  <c r="L329"/>
  <c r="L50"/>
  <c r="L7" s="1"/>
  <c r="K329"/>
  <c r="K50"/>
  <c r="K7" s="1"/>
  <c r="F333"/>
  <c r="J53"/>
  <c r="J10" s="1"/>
  <c r="F376"/>
  <c r="F380"/>
  <c r="I329"/>
  <c r="J329"/>
  <c r="G329"/>
  <c r="F154"/>
  <c r="F91"/>
  <c r="J89"/>
  <c r="F90"/>
  <c r="F58"/>
  <c r="F54" s="1"/>
  <c r="F149"/>
  <c r="I89"/>
  <c r="G54"/>
  <c r="F104"/>
  <c r="K89"/>
  <c r="F64"/>
  <c r="F92"/>
  <c r="L89"/>
  <c r="H89"/>
  <c r="F144"/>
  <c r="G89"/>
  <c r="F93"/>
  <c r="F134"/>
  <c r="F139"/>
  <c r="F130"/>
  <c r="F129" s="1"/>
  <c r="F124"/>
  <c r="F119"/>
  <c r="F114"/>
  <c r="F109"/>
  <c r="F99"/>
  <c r="F94"/>
  <c r="F84"/>
  <c r="F79"/>
  <c r="F74"/>
  <c r="F69"/>
  <c r="F52" l="1"/>
  <c r="G49"/>
  <c r="L49"/>
  <c r="I49"/>
  <c r="K49"/>
  <c r="J49"/>
  <c r="F53"/>
  <c r="H329"/>
  <c r="H50"/>
  <c r="H7" s="1"/>
  <c r="F7" s="1"/>
  <c r="H51"/>
  <c r="F89"/>
  <c r="L59"/>
  <c r="K59"/>
  <c r="J59"/>
  <c r="I59"/>
  <c r="H59"/>
  <c r="G59"/>
  <c r="K15"/>
  <c r="F15" s="1"/>
  <c r="H16"/>
  <c r="H9" s="1"/>
  <c r="I16"/>
  <c r="I9" s="1"/>
  <c r="I6" s="1"/>
  <c r="J16"/>
  <c r="J9" s="1"/>
  <c r="J6" s="1"/>
  <c r="K16"/>
  <c r="K9" s="1"/>
  <c r="L16"/>
  <c r="L9" s="1"/>
  <c r="K17"/>
  <c r="K10" s="1"/>
  <c r="L17"/>
  <c r="L10" s="1"/>
  <c r="G16"/>
  <c r="G9" s="1"/>
  <c r="G6" s="1"/>
  <c r="H38"/>
  <c r="I38"/>
  <c r="I13" s="1"/>
  <c r="J38"/>
  <c r="J13" s="1"/>
  <c r="K38"/>
  <c r="L38"/>
  <c r="G38"/>
  <c r="G13" s="1"/>
  <c r="F41"/>
  <c r="F30"/>
  <c r="F31"/>
  <c r="F32"/>
  <c r="L28"/>
  <c r="K28"/>
  <c r="K13" s="1"/>
  <c r="K8" l="1"/>
  <c r="K6" s="1"/>
  <c r="F10"/>
  <c r="L6"/>
  <c r="F9"/>
  <c r="F51"/>
  <c r="H8"/>
  <c r="F329"/>
  <c r="H49"/>
  <c r="F49" s="1"/>
  <c r="F50"/>
  <c r="L13"/>
  <c r="F17"/>
  <c r="F16"/>
  <c r="F28"/>
  <c r="F38"/>
  <c r="H13"/>
  <c r="F59"/>
  <c r="F8" l="1"/>
  <c r="H6"/>
  <c r="F6" s="1"/>
  <c r="F13"/>
</calcChain>
</file>

<file path=xl/sharedStrings.xml><?xml version="1.0" encoding="utf-8"?>
<sst xmlns="http://schemas.openxmlformats.org/spreadsheetml/2006/main" count="1202" uniqueCount="236">
  <si>
    <t>Наименование</t>
  </si>
  <si>
    <t>Годы реализации</t>
  </si>
  <si>
    <t>Прогнозная динамика реализации</t>
  </si>
  <si>
    <t>Система основных программных мероприятий</t>
  </si>
  <si>
    <t>Источники финансирования</t>
  </si>
  <si>
    <t>ВСЕГО ПО ПРОГРАММЕ</t>
  </si>
  <si>
    <t>2020-2025</t>
  </si>
  <si>
    <t>Ответственный исполнитель</t>
  </si>
  <si>
    <t>внебюджетные</t>
  </si>
  <si>
    <t>Объем финансирования, всего, млн. руб.</t>
  </si>
  <si>
    <t>республиканский бюджет</t>
  </si>
  <si>
    <t>местный бюджет</t>
  </si>
  <si>
    <t>федеральный бюджет</t>
  </si>
  <si>
    <t>I. Повышение качества проводимой инвестиционной политики</t>
  </si>
  <si>
    <t>в том числе</t>
  </si>
  <si>
    <t>всего по разделу I.</t>
  </si>
  <si>
    <t>1.1. Формирование и постоянное обновление информационной базы инвестиционных проектов, инвестиционного паспорта Козловского района для потенциальных инвесторов на официальном сайте Козловского района в сети Интернет</t>
  </si>
  <si>
    <t>В пределах ассигнований на основную деятельность</t>
  </si>
  <si>
    <t>1.2. Содействие участию предприятий района в выставках и ярмарках, проводимых в Чувашской Республики  и других регионах страны</t>
  </si>
  <si>
    <t>млн. руб.</t>
  </si>
  <si>
    <t>ВСЕГО, млн. руб., в т.ч.</t>
  </si>
  <si>
    <t>Объем финансирования, всего</t>
  </si>
  <si>
    <t>2023-2025</t>
  </si>
  <si>
    <t>1.3. Содействие созданию индустриального парка и подготовки инвестиционной площадки "под ключ"</t>
  </si>
  <si>
    <t>Отдел экономического развития, промышленности, торговли и имущественных отношений администрации Козловского района (далее - Отдел экономики)</t>
  </si>
  <si>
    <t>Отдел экономики</t>
  </si>
  <si>
    <t>1.4. Формирование районной инвестиционной программы, привлечение инвесторов к ее реализации</t>
  </si>
  <si>
    <t>Отдел экономики, Отдел строительства, дорожного хозяйства и ЖКХ администрации Козловского района (далее - Отдел строительства)</t>
  </si>
  <si>
    <t>2024-2025</t>
  </si>
  <si>
    <t xml:space="preserve">Объем финансирования, всего </t>
  </si>
  <si>
    <t>1.5. Обеспечение своевременной разработки проектно-сметной документации по объектам инвестирования;</t>
  </si>
  <si>
    <t>Отдел строительства, Отдел культуры, спорта и туризма (далее - Отдел культуры), Управление образования</t>
  </si>
  <si>
    <t>Сектор земельных и имущественных отношений администрации Козловского района</t>
  </si>
  <si>
    <t>1.6. Выявление свободных и неэффективно используемых земельных   участков, оценка их потенциала</t>
  </si>
  <si>
    <t>всего по разделу II.</t>
  </si>
  <si>
    <t>ООО "НПК "Спецфургон"</t>
  </si>
  <si>
    <t>2020-2021</t>
  </si>
  <si>
    <t>ООО "Автофургон"</t>
  </si>
  <si>
    <t>2020-2022</t>
  </si>
  <si>
    <t>ООО "Фирдавил и компания"</t>
  </si>
  <si>
    <t>2021-2024</t>
  </si>
  <si>
    <t>Промышленные предприятия Козловского района</t>
  </si>
  <si>
    <t>2020-2023</t>
  </si>
  <si>
    <t>ООО "Гравкомплексстрой"</t>
  </si>
  <si>
    <t>2.1. Промышленность, всего</t>
  </si>
  <si>
    <t>2.2. Агропромышленный комплекс, всего</t>
  </si>
  <si>
    <t>2.1.1.Восстановление производственных цехов бывшего ООО "Комбинат автофургонов" и введение их в производственный процесс</t>
  </si>
  <si>
    <t>2.1.2. Закупка нового производственного оборудования</t>
  </si>
  <si>
    <t>2.1.3. Расширение производственного цеха (строительство пристроя) и оснащение оборудованием</t>
  </si>
  <si>
    <t>2.1.4.  Восстановление производственного цеха бывшего ООО "Комбинат автофургонов" и введение их в производственный процесс</t>
  </si>
  <si>
    <t>2.1.5.  Приобретение и установка на предприятиях высокопроизводительного оборудования, новых технологических линий</t>
  </si>
  <si>
    <t>2.1.6.  Развитие производственной базы по разработке месторождения карбонатных пород возле д. Курочкино</t>
  </si>
  <si>
    <t>2.2.1.Обновление машинно-тракторного парка в СХПК и КФХ Козловского района</t>
  </si>
  <si>
    <t>2.2.2.Проведение агрохимических работ, повышение плодородия почв, применение минеральных удобрений и защита растений от болезней и вредителей, элитное семеноводство</t>
  </si>
  <si>
    <t>2.2.3.Вовлечение в оборот неиспользуемых сельхозземель</t>
  </si>
  <si>
    <t>Сельхозтоваропроизводители Козловского района</t>
  </si>
  <si>
    <t>2.2.4.Приобретение племенного молодняка скота и птицы, биопродукции племенных животных</t>
  </si>
  <si>
    <t xml:space="preserve"> КФХ Афанасьева А.</t>
  </si>
  <si>
    <t>Отдел сельского хозяйства и экологии, Сельхозтоваропроизводители Козловского района</t>
  </si>
  <si>
    <t>ООО "Портальные машины"</t>
  </si>
  <si>
    <t xml:space="preserve"> КФХ Квасков А., КФХ Гаврилов В., ЗАО "Агрофирма "Куснар", КФХ Васильев Н., КФХ Ильин Д.</t>
  </si>
  <si>
    <t xml:space="preserve"> КФХ Семенова В. "Энежъ"</t>
  </si>
  <si>
    <t>2.2.7.Расширение цеха по переработке овощей, строительство теплиц, проведение агромелиоративных работ</t>
  </si>
  <si>
    <t>2.2.6.Строительство и реконструкция животноводческих ферм (КРС, птица, овцы) в сельхозорганизациях и КФХ Козловского района</t>
  </si>
  <si>
    <t>2.3. Транспорт и связь, всего</t>
  </si>
  <si>
    <t>2.3.1.Организация пассажирских перевозок в границах муниципального района, закупка автобусной техники в лизинг</t>
  </si>
  <si>
    <t>Отдел экономики, ИП Якубов И.</t>
  </si>
  <si>
    <t>2.3.2.Замена ветхих линий электросвязи на новые</t>
  </si>
  <si>
    <t xml:space="preserve">Отдел строительства, МУП ЖКХ "Козловское",  филиала ПАО "МРСК-Волгм" - Чувашэнерго ЮПО Козловский РЭС </t>
  </si>
  <si>
    <t>2.3.3.Ремонт республиканской автомобильной дороги  "Волга"-Марпосад-Октябрьское-Козловка на участках км 29+050 - 51+600 км  в Козловском районе</t>
  </si>
  <si>
    <t>Отдел строительства</t>
  </si>
  <si>
    <t xml:space="preserve">2.3.4.Ремонт   республиканской автомобильной дороги "Волга" - Козловка на участке км 0+000 -  9+400 км  в Козловском районе </t>
  </si>
  <si>
    <t>2.3.5.Строительство наружного освещения и тротуаров автомобильной дороги "Волга"-Марпосад-Октябрьское-Козловка на участках км 29+005-км 29+740, км 31+083 - км 31+938 с устройством пешеходных переходов вблизи образовательного учреждения км 31+287, км 31+743 в Козловском районе</t>
  </si>
  <si>
    <t xml:space="preserve">2.3.6.Строительство  наружного освещения и тротуаров автомобильной дороги "Волга" - Козловка на участке км 4+212 - км 6+205 с устройством пешеходного перехода на км 4+735, км 6+205 в Козловском районе </t>
  </si>
  <si>
    <t xml:space="preserve">2.3.7.Строительство  наружного освещения и тротуаров автомобильной дороги "Волга" - Марпосад- Октябрьское - Козловка на участках км 47+050 - 47+391, км 50+037 - км 51+587 с устройством пешеходных переходов на км 50+077, км 50+942 в Козловском районе </t>
  </si>
  <si>
    <t>2.3.8.Ремонт автодороги "Объезд г. Козловка № 1"  КМ 1+930 - КМ 2+300 (ул. 30 лет Победы)</t>
  </si>
  <si>
    <t>2.3.9.Ремонт автодороги Баланово-Илебары км 1+910 -км 2+435</t>
  </si>
  <si>
    <t>2.3.10.Ремонт автодороги "Волга"-Чешлама Козловского района Чувашской Республики  КМ 0+000 -КМ 0+350</t>
  </si>
  <si>
    <t>2.3.11.Проектирование и строительство республиканской автомобильной дороги «Волга-Марпосад-Октябрьское-Козловка»  на грунтовом разрыве между д. Нижеры Мариинско-Посадского района и с.Карамышево Козловского района</t>
  </si>
  <si>
    <t>2.3.12.Ремонт автодороги Баланово-Илебары км 2+410 -км 2+770</t>
  </si>
  <si>
    <t>2.3.13.Ремонт автодороги "Волга"-Чешлама Козловского района Чувашской Республики  КМ 0+350 -КМ 0+950</t>
  </si>
  <si>
    <t>2.3.14.Ремонт автодороги "Волга"-Масловка-Альменево КМ 0+025 - КМ 0+385</t>
  </si>
  <si>
    <t>2.3.15.Ремонт автодороги "Волга"-Чешлама Козловского района Чувашской Республики  КМ 0+950 -КМ 3+950</t>
  </si>
  <si>
    <t>2.3.16.Ремонт автодороги Козловка-Сятракасы-Солдыбаево_Картлуево Козловского района Чувашской Республики  КМ 0+000 -КМ 0+600</t>
  </si>
  <si>
    <t>2.3.17.Ремонт автодороги "Волга"-Масловка-Альменево КМ 0+385 - КМ 0+835</t>
  </si>
  <si>
    <t>2.3.18.Ремонт автодороги "Волга"-Масловка-Альменево КМ 0+835 - КМ 3+835</t>
  </si>
  <si>
    <t>2.3.19.Ремонт автодороги Козловка-Сятракасы-Солдыбаево_Картлуево Козловского района Чувашской Республики  КМ 0+600 -КМ 0+2600</t>
  </si>
  <si>
    <t>2.3.20.Ремонт автодороги "Волга"-Чешлама Козловского района Чувашской Республики  КМ 3+950 -КМ 4+950</t>
  </si>
  <si>
    <t>2.3.21.Ремонт автодороги «Волга»-Верхнее Байгулово КМ 0+000-0+2500</t>
  </si>
  <si>
    <t>2.3.22.Ремонт автодороги Козловка-Сятракасы-Солдыбаево_Картлуево Козловского района Чувашской Республики  КМ 0+600 -КМ 0+2600</t>
  </si>
  <si>
    <t>2.3.23.Строительство  автомобильной дороги  по ул. Октябрьская в г. Козловка  Козловского района Чувашской Республики,</t>
  </si>
  <si>
    <t>2.3.24.Строительство автомобильной дороги по ул. Центральная в д. Янгильдино Козловского района Чувашской Республики</t>
  </si>
  <si>
    <t>2.3.25.Строительство автомобильной дороги по ул. Новая в д. Осинкино  Козловского района Чувашской Республики</t>
  </si>
  <si>
    <t>2.3.26.Строительство автомобильной дороги по ул. Волжская (от жилого дома №64 до жилого дома №28) в д. Криуши</t>
  </si>
  <si>
    <t>2.3.27.Строительство автомобильной дороги по ул. Молодежная в д. Еметкино</t>
  </si>
  <si>
    <t>2.3.28.Строительство автомобильной дороги по ул. Бр. Николаевых в д. Еметкино</t>
  </si>
  <si>
    <t>2.3.29.Строительство автомобильной дороги по ул. Ленина в д. Чешлама</t>
  </si>
  <si>
    <t>2.3.30.Строительство автомобильной дороги по ул. Лесная в д. Карцев-Починок</t>
  </si>
  <si>
    <t>2.3.31.Строительство автомобильной дороги по ул.  Карцевопочинская в д. Карцев-Починок</t>
  </si>
  <si>
    <t>2.3.32.Строительство  автомобильной дороги  «Волга»-Воробьевка (подъезд к д. Воробьевка с твердым покрытием</t>
  </si>
  <si>
    <t>2.3.33.Строительство автомобильной дороги по ул. Лесная в д. Айдарово</t>
  </si>
  <si>
    <t>2.3.34.Строительство автомобильной дороги по ул. Нагорная в д. Калугино</t>
  </si>
  <si>
    <t>2.3.35.Строительство автомобильной дороги по ул. Полевая в д. Кинеры</t>
  </si>
  <si>
    <t>2.3.36.Строительство автомобильной дороги по ул. Б. Мишина в д. Кинеры</t>
  </si>
  <si>
    <t>2.3.37.Строительство автомобильной дороги по ул. Верхнекурганская, в д. Верхний Курган</t>
  </si>
  <si>
    <t>2.4. Потребительский рынок, всего</t>
  </si>
  <si>
    <t>2.4.1.Строительство объектов в придорожном комплексе возле д. Липово Козловсокго района</t>
  </si>
  <si>
    <t>ИП Газимов Х.</t>
  </si>
  <si>
    <t>ИП Симолкин Н.</t>
  </si>
  <si>
    <t>2.4.2.Строительство торгового центра в г. Козловке</t>
  </si>
  <si>
    <t xml:space="preserve">Субъекты потребительского рынка </t>
  </si>
  <si>
    <t>2.4.3.Открытие новых и реконструкция действующих объектов торговли, общественного питания и сферы услуг  в Козловском районе</t>
  </si>
  <si>
    <t>III. Развитие малого и среднего бизнеса, оказание поддержки развитию малых предприятий</t>
  </si>
  <si>
    <t>всего по разделу III.</t>
  </si>
  <si>
    <t xml:space="preserve">3.2.Оказание финансовой поддержки субъектам малого предпринимательства Козловского района </t>
  </si>
  <si>
    <t xml:space="preserve">3.1.Оказание информационных, консультационных и обучающих услуг, проведение Дней малого предпринимательства в Козловском районе </t>
  </si>
  <si>
    <t xml:space="preserve">3.3.Организация участия субъектов малого предпринимательства Козловского района в выставках, ярмарках продукции, в региональных обучающих семинарах </t>
  </si>
  <si>
    <t>3.4.Развитие предпринимательства в сфере народных промыслов,высокохудожественных производств</t>
  </si>
  <si>
    <t>IV. Повышение качества и доступности социальных услуг, включая услуги органов местного самоуправления</t>
  </si>
  <si>
    <t>всего по разделу IV.</t>
  </si>
  <si>
    <t>4.1. Образование, всего</t>
  </si>
  <si>
    <t>Управление образования</t>
  </si>
  <si>
    <t>4.1.1.Строительство объекта "Дошкольное образовательное учреждение на 160 мест в г. Козловке Козловского района"</t>
  </si>
  <si>
    <t>4.1.2.Строительство средней общеобразовательной школы на 165 учащихся с пристроем помещений для дошкольных групп на 40 мест в с. Байгулово Козловского района</t>
  </si>
  <si>
    <t>2019-2020</t>
  </si>
  <si>
    <t>4.1.3.Капитальный ремонт здания муниципальной образовательной организации, имеющей износ 50% и выше - МБОУ "Козловская СОШ №3"</t>
  </si>
  <si>
    <t>4.1.4.Капитальный ремонт помещений здания МБДОУ "Детский сад "Радуга" в г. Козловке</t>
  </si>
  <si>
    <t>4.1.5.Капитальный ремонт  здания МАОУ "Козловская СОШ №2" в г. Козловке</t>
  </si>
  <si>
    <t>4.1.6.Замена оконных рам в 6 общеобразовательных учреждениях Козловского района</t>
  </si>
  <si>
    <t>4.1.7.Капитальный ремонт спортзала  МАОУ "Козловская СОШ №2"</t>
  </si>
  <si>
    <t>4.1.8.Спортивная площадка 770 кв.м. (55х14м) из резиновой крошки для МА ДОУ "Козловский ЦРР - детский сад "Пчелка"</t>
  </si>
  <si>
    <t xml:space="preserve">4.1.9.Капитальный ремонт МБОУ "Тюрлеминская СОШ" Козловского района </t>
  </si>
  <si>
    <t xml:space="preserve">4.1.10.Приобретение соревновательных полей для робототехники для общеобразовательных учреждений Козловского района </t>
  </si>
  <si>
    <t xml:space="preserve">4.1.11.Создание Центров образования цифрового и гуманитарного профилей "Точка роста" в общеобразовательных учреждениях Козловского района </t>
  </si>
  <si>
    <t>4.2. Здравоохранение, всего</t>
  </si>
  <si>
    <t>4.2.1.Строительство модульных фельдшерско-акушерских пунктов в населенных пунктах (с. Аттиково, с. Байгулово, ст. Тюрлема, д. Бишево).</t>
  </si>
  <si>
    <t>БУ "Козловская ЦРБ им. Виноградова"</t>
  </si>
  <si>
    <t>2021-2025</t>
  </si>
  <si>
    <t>4.2.2.Капитальный ремонт объектов здравоохранения Козловского района</t>
  </si>
  <si>
    <t>БУ "Республиканское бюро судебно-медицинской экспертизы"</t>
  </si>
  <si>
    <t>4.2.3.Строительство здания отделения судебно-медицинской экспертизы в г. Козловке</t>
  </si>
  <si>
    <t>4.2.4.Приобретение медицинского оборудования</t>
  </si>
  <si>
    <t>4.2.5.Подготовка (переподготовка) медицинских кадров</t>
  </si>
  <si>
    <t>4.3.Культура, всего</t>
  </si>
  <si>
    <t>Отдел культуры, спорта и туризма (далее - Отдел культуры)</t>
  </si>
  <si>
    <t>4.3.2.Модернизация культурно-досуговых учреждений культуры, текущий ремонт зданий и блпгоустройство территории в Козловском районе</t>
  </si>
  <si>
    <t xml:space="preserve"> Отдел культуры</t>
  </si>
  <si>
    <t xml:space="preserve">4.3.3.Проведение межрегилнальных, районных фестивалей, конкурсов, выставок, направленных на сохранение традицоннной народной культуры и развитие народного творчества, в т.ч. детского </t>
  </si>
  <si>
    <t>4.3.1.Строительство сельских культурно-досуговых учреждений культуры в Козловском районе (д. Илебары, с. Байгулово, д. Солдыбаево, д. Уразметево)</t>
  </si>
  <si>
    <t xml:space="preserve">4.3.4.Комплектование библиотечного фонда и электронных ресурсов </t>
  </si>
  <si>
    <t>4.3.5.Участие творческих коллективов и солистов района в республиканских, международных, межрегиональных фестивалях и конкурсах</t>
  </si>
  <si>
    <t>4.4.Физическая культура, спорт и туризм, всего</t>
  </si>
  <si>
    <t>4.4.1. Строительство футбольного поля в г. Козловке</t>
  </si>
  <si>
    <t>4.4.3. Организация спортивных мероприятий</t>
  </si>
  <si>
    <t>4.4.2. Капитальный ремонт помещений АУ ДО ДЮСШ - ФОК "Атал" (ул. Лобачевского, 32)</t>
  </si>
  <si>
    <t>4.4.4. Комплектование спортивным инвентарем учебной базы района, спортивных секций и клубов</t>
  </si>
  <si>
    <t xml:space="preserve"> Отдел строительства</t>
  </si>
  <si>
    <t>2021-2022</t>
  </si>
  <si>
    <t>4.4.6.Проведение информационных туров в районах республики и регионах</t>
  </si>
  <si>
    <t>Отдел культуры</t>
  </si>
  <si>
    <t>4.4.7.Реставрация Дома-музея Н. Лобачевского</t>
  </si>
  <si>
    <t>Администрация Козловского городского поселения</t>
  </si>
  <si>
    <t>4.4.8.Создание экспозиции Дома-музея Н. Лобачевского</t>
  </si>
  <si>
    <t>4.4.9.Строительство автодороги к Дому-музею Н. Лобачевского и автостоянки для туристических автобусов</t>
  </si>
  <si>
    <t>4.4.5. Разработка проектно-сметной документации реконструкции набережной и строительства причальной стенки на р. Волге в г. Козловке</t>
  </si>
  <si>
    <t>4.4.11. Строительство церковного подворья на набережной р. Волги в г. Козловке</t>
  </si>
  <si>
    <t>Канашская епархия Русской Провославной церкви</t>
  </si>
  <si>
    <t>4.4.12. Реконструкция пляжа на р. Волге в г. Козловке</t>
  </si>
  <si>
    <t xml:space="preserve">4.4.13. Приобретение катамаранов, лодок для прогулок по р. Волге </t>
  </si>
  <si>
    <t>Предприниматели</t>
  </si>
  <si>
    <t>4.4.14. Реконструкция здания кинотеатра "Октябрь" под детский культурно-досуговый центр</t>
  </si>
  <si>
    <t>ООО "Венеция"</t>
  </si>
  <si>
    <t>4.4.15. Реконструкция здания гостиницы и ресторана</t>
  </si>
  <si>
    <t>ООО "Посад"</t>
  </si>
  <si>
    <t>2021-2023</t>
  </si>
  <si>
    <t>4.4.16.Организация подворья "Чувашское национальное подворье" в г. Козловке</t>
  </si>
  <si>
    <t>Отдел культуры, предприниматели</t>
  </si>
  <si>
    <t>4.4.17.Реконструкция здания кафе "Крик" на городском пляже</t>
  </si>
  <si>
    <t xml:space="preserve">ООО "Янус" </t>
  </si>
  <si>
    <t>4.4.18.Проектирование и реставрация усадьбы баронов Жомини в г. Козловке. Создание единого музейного комплекса с Домом-музеем Н. Лобачевского</t>
  </si>
  <si>
    <t>4.4.19.Развитие спортивно-оздоровительной туристической базы "Птичий полет". Организация смотровой плащадки с подъездом  и автостоянкой</t>
  </si>
  <si>
    <t>ООО "Птичий полет", Отдел культуры</t>
  </si>
  <si>
    <t>4.4.20.Приобретение экскурсионного автобуса</t>
  </si>
  <si>
    <t>4.4.21.Строительство гостевого дворика со сценической площадкой "Волжские гостинцы"</t>
  </si>
  <si>
    <t>4.4.22.Установка тематических скульптурных форм на набережной реки Волги в г. Козловке</t>
  </si>
  <si>
    <t>4.4.23.Приобретение и установка рекламных банеров, указателей маршрутов и туристических зон, знаков  туристской навигации</t>
  </si>
  <si>
    <t>4.5.Социальная поддержка населения, всего</t>
  </si>
  <si>
    <t>БУ "Козловский КЦСОН" Минтруда Чувашии</t>
  </si>
  <si>
    <t>4.5.1.Текущий ремонт и комплектование оборудованием отделения социального обслуживания населения (д. Еметкино) и отделения социальной помощи семье и детям (г. Козловка)</t>
  </si>
  <si>
    <t>4.5.2.Оказание социальной поддержки слабозащищенным слоям населения</t>
  </si>
  <si>
    <t>Отдел социальной защиты населения  КУ "Центр предоставления мер социальной поддержки"Минтруда Чувашии</t>
  </si>
  <si>
    <t>4.6.Занятость населения, всего</t>
  </si>
  <si>
    <t>4.6.1.Организация временного трудоустройства несовершеннолетних граждан в возрасте 14-18 лет</t>
  </si>
  <si>
    <t>КУ "Центр занятости населения Козловского района" Минтруда Чувашии</t>
  </si>
  <si>
    <t>4.6.2.Организация общественных работ</t>
  </si>
  <si>
    <t>4.6.3.Осуществление социальных выплат гражданам, признаными в установленном порядке безработными</t>
  </si>
  <si>
    <t>4.6.4. Профессиональное обучение и профессиональная ориентация безработных  граждан</t>
  </si>
  <si>
    <t>4.7.Развитие инженерной и коммунальной общественной инфраструктуры, всего</t>
  </si>
  <si>
    <t>4.7.1. Переселение граждан из аварийного жилищного фонда, расположенного на территории Козловского района, признанного таковым после 01.01.2017 года</t>
  </si>
  <si>
    <t>4.7.2. Реализация программы "Формирование современной городской среды Козловского района Чувашской Республики"</t>
  </si>
  <si>
    <t>4.7.3. Реконструкция линий электроснабжения протяженностью 6,4 км с заменой светильников уличного освещения на светодиодные с установкой автоматического управления</t>
  </si>
  <si>
    <t>4.7.4. Реконструкция трансформаторных подстанций в количестве 6 шт.</t>
  </si>
  <si>
    <t>4.7.5. Разработка ПСД на строительство тепловых сетей и сетей горячего водоснабжения от газовой автоматизированной БМК мощностью 8 МВт по ул. Калинина в г. Козловке</t>
  </si>
  <si>
    <t>4.7.6. Разработка ПСД на строительство тепловых сетей и сетей горячего водоснабжения от газовой автоматизированной БМК мощностью 12 МВт по ул. Лобачевского в г. Козловке</t>
  </si>
  <si>
    <t>4.7.7. Разработка ПСД на строительство тепловых сетей и сетей горячего водоснабжения от газовой автоматизированной БМК мощностью 12 МВт по ул. Лобачевского в г. Козловке</t>
  </si>
  <si>
    <t>4.7.8. Строительство сетей водоотведения от ул. Светлая, ул. Родниковая, ул. Тихая, ул. 60 лет ККАФ и ул. Западная в г. Козловке со строительством напорного коллектора и насосной станции</t>
  </si>
  <si>
    <t>4.7.9. Строительство напорного коллектора от станции Тюрлема до очистных сооружений г. Козловки длиной 6,8 км диаметром 159 мм, реконструкция сетей водоотведения ст. Тюрлема 2 км</t>
  </si>
  <si>
    <t>4.7.10. Реконструкция очистных сооружений канализации 200 куб.м. и сетей водоотведения д. Андреево-Базары 2,1 км</t>
  </si>
  <si>
    <t>4.7.11. Реконструкция очистных сооружений канализации 200 куб.м. и сетей водоотведения д. Еметкино 2,7 км</t>
  </si>
  <si>
    <t>4.7.12. Реконструкция ветхих сетей водоотведения в г. Козловке</t>
  </si>
  <si>
    <t>4.7.13. Реконструкция канализационных очистных сооружений на 2700 куб.м. в г. Козловке</t>
  </si>
  <si>
    <t>4.7.14. Реконструкция ветхих сетей водоснабжения в г. Козловке</t>
  </si>
  <si>
    <t>4.7.15. Строительства сливной станции для сбора и вывоза отходов из выгребных ям неканализированной части г. Козловки</t>
  </si>
  <si>
    <t>4.7.16. Строительства напорного коллектора с насосной станцией в районе ул. Речной г. Козловки</t>
  </si>
  <si>
    <t>4.7.17.Модернизация станции 2 подъема в г. Козловке</t>
  </si>
  <si>
    <t>4.7.18.Строительство станции водоподготовки на 1500 куб.м. в связи с высоким содержанием извести и железа в питьевой воде в г. Козловке</t>
  </si>
  <si>
    <t>4.7.19.Строительство тепловых сетей  и сетей горячего водоснабжения от газовой автоматизированной БМК  мощностью 12 МВт в г. Козловке</t>
  </si>
  <si>
    <t>4.7.20.Реконструкция котельной №4 в г. Козловке и реконструкция ветхих тепловых сетей от котельной №4 или прокладка газопровода</t>
  </si>
  <si>
    <t>4.7.21.Перевод многоквартирных домов на автономное отопление поселковой части г. Козловки, строительство придомовых БМК</t>
  </si>
  <si>
    <t>4.7.22. Реконструкция тепловых сетей от БМК-5 в г. Козловке</t>
  </si>
  <si>
    <t>4.7.23. Реконструкция котельной №6 в г. Козловке и строительство тепловых сетей и сетей горячего водоснабжения от котельной №6 по ул. Виноградова</t>
  </si>
  <si>
    <t>4.7.24. Строительство тепловых сетей и сетей горячего водоснабжения от газовой автоматизированной БМК мощностью 8 МВт в г. Козловке по ул. Калинина</t>
  </si>
  <si>
    <t>V. Усиление экологического регулирования для обеспечения безопасной и комфортной окружающей среды</t>
  </si>
  <si>
    <t>всего по разделу V.</t>
  </si>
  <si>
    <t>5.2. Ликвидация несонкционированных свалок</t>
  </si>
  <si>
    <t>5.3. Создание противоэрозионных лесных насаждений и снегозащитных лесных полос</t>
  </si>
  <si>
    <t>II. Повышение эффективности производства на предприятиях района</t>
  </si>
  <si>
    <t>2.2.5.Проведение рыбохозяйственных мелиоративных работ и строительство рыбопереработывающего цеха</t>
  </si>
  <si>
    <t>5.4. Рекультивация действующего полигона ТКО</t>
  </si>
  <si>
    <t>Отдел сельского хозяйства и экологии</t>
  </si>
  <si>
    <t>2.3.38.Строительство автомобильной дороги по ул. Полевая, ул. Овражная в д. Пиндиково</t>
  </si>
  <si>
    <t>2.3.39.Строительство автомобильных дорог по улицам города Козловки</t>
  </si>
  <si>
    <t>4.4.10. Реконструкция набережной и строительство причальной стенки для приема туристических теплоходов на р. Волге в г. Козловке с проведением берегоукрепительных работ</t>
  </si>
  <si>
    <t>5.1. Строительство контейнерных площадок в населенных пунктах для сбора ТКО</t>
  </si>
  <si>
    <t>Отдел сельского хозяйства и экологии            Администрации поселений Козловского района</t>
  </si>
  <si>
    <t>Приложение 1 к Комплексной программе социально-экономического развития Козловского района Чувашской Республики на 2020-2025 годы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</si>
</sst>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8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9" fillId="7" borderId="8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0" fillId="20" borderId="9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44" fontId="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15" applyNumberFormat="0" applyFont="0" applyAlignment="0" applyProtection="0"/>
    <xf numFmtId="0" fontId="7" fillId="23" borderId="15" applyNumberFormat="0" applyFont="0" applyAlignment="0" applyProtection="0"/>
    <xf numFmtId="0" fontId="7" fillId="23" borderId="1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6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</cellXfs>
  <cellStyles count="183">
    <cellStyle name="20% - Акцент1 2" xfId="3"/>
    <cellStyle name="20% - Акцент1 3" xfId="4"/>
    <cellStyle name="20% - Акцент1 4" xfId="2"/>
    <cellStyle name="20% - Акцент2 2" xfId="6"/>
    <cellStyle name="20% - Акцент2 3" xfId="7"/>
    <cellStyle name="20% - Акцент2 4" xfId="5"/>
    <cellStyle name="20% - Акцент3 2" xfId="9"/>
    <cellStyle name="20% - Акцент3 3" xfId="10"/>
    <cellStyle name="20% - Акцент3 4" xfId="8"/>
    <cellStyle name="20% - Акцент4 2" xfId="12"/>
    <cellStyle name="20% - Акцент4 3" xfId="13"/>
    <cellStyle name="20% - Акцент4 4" xfId="11"/>
    <cellStyle name="20% - Акцент5 2" xfId="15"/>
    <cellStyle name="20% - Акцент5 3" xfId="16"/>
    <cellStyle name="20% - Акцент5 4" xfId="14"/>
    <cellStyle name="20% - Акцент6 2" xfId="18"/>
    <cellStyle name="20% - Акцент6 3" xfId="19"/>
    <cellStyle name="20% - Акцент6 4" xfId="17"/>
    <cellStyle name="40% - Акцент1 2" xfId="21"/>
    <cellStyle name="40% - Акцент1 3" xfId="22"/>
    <cellStyle name="40% - Акцент1 4" xfId="20"/>
    <cellStyle name="40% - Акцент2 2" xfId="24"/>
    <cellStyle name="40% - Акцент2 3" xfId="25"/>
    <cellStyle name="40% - Акцент2 4" xfId="23"/>
    <cellStyle name="40% - Акцент3 2" xfId="27"/>
    <cellStyle name="40% - Акцент3 3" xfId="28"/>
    <cellStyle name="40% - Акцент3 4" xfId="26"/>
    <cellStyle name="40% - Акцент4 2" xfId="30"/>
    <cellStyle name="40% - Акцент4 3" xfId="31"/>
    <cellStyle name="40% - Акцент4 4" xfId="29"/>
    <cellStyle name="40% - Акцент5 2" xfId="33"/>
    <cellStyle name="40% - Акцент5 3" xfId="34"/>
    <cellStyle name="40% - Акцент5 4" xfId="32"/>
    <cellStyle name="40% - Акцент6 2" xfId="36"/>
    <cellStyle name="40% - Акцент6 3" xfId="37"/>
    <cellStyle name="40% - Акцент6 4" xfId="35"/>
    <cellStyle name="60% - Акцент1 2" xfId="39"/>
    <cellStyle name="60% - Акцент1 3" xfId="40"/>
    <cellStyle name="60% - Акцент1 4" xfId="38"/>
    <cellStyle name="60% - Акцент2 2" xfId="42"/>
    <cellStyle name="60% - Акцент2 3" xfId="43"/>
    <cellStyle name="60% - Акцент2 4" xfId="41"/>
    <cellStyle name="60% - Акцент3 2" xfId="45"/>
    <cellStyle name="60% - Акцент3 3" xfId="46"/>
    <cellStyle name="60% - Акцент3 4" xfId="44"/>
    <cellStyle name="60% - Акцент4 2" xfId="48"/>
    <cellStyle name="60% - Акцент4 3" xfId="49"/>
    <cellStyle name="60% - Акцент4 4" xfId="47"/>
    <cellStyle name="60% - Акцент5 2" xfId="51"/>
    <cellStyle name="60% - Акцент5 3" xfId="52"/>
    <cellStyle name="60% - Акцент5 4" xfId="50"/>
    <cellStyle name="60% - Акцент6 2" xfId="54"/>
    <cellStyle name="60% - Акцент6 3" xfId="55"/>
    <cellStyle name="60% - Акцент6 4" xfId="53"/>
    <cellStyle name="Акцент1 2" xfId="57"/>
    <cellStyle name="Акцент1 3" xfId="58"/>
    <cellStyle name="Акцент1 4" xfId="56"/>
    <cellStyle name="Акцент2 2" xfId="60"/>
    <cellStyle name="Акцент2 3" xfId="61"/>
    <cellStyle name="Акцент2 4" xfId="59"/>
    <cellStyle name="Акцент3 2" xfId="63"/>
    <cellStyle name="Акцент3 3" xfId="64"/>
    <cellStyle name="Акцент3 4" xfId="62"/>
    <cellStyle name="Акцент4 2" xfId="66"/>
    <cellStyle name="Акцент4 3" xfId="67"/>
    <cellStyle name="Акцент4 4" xfId="65"/>
    <cellStyle name="Акцент5 2" xfId="69"/>
    <cellStyle name="Акцент5 3" xfId="70"/>
    <cellStyle name="Акцент5 4" xfId="68"/>
    <cellStyle name="Акцент6 2" xfId="72"/>
    <cellStyle name="Акцент6 3" xfId="73"/>
    <cellStyle name="Акцент6 4" xfId="71"/>
    <cellStyle name="Ввод  2" xfId="75"/>
    <cellStyle name="Ввод  3" xfId="76"/>
    <cellStyle name="Ввод  4" xfId="74"/>
    <cellStyle name="Вывод 2" xfId="78"/>
    <cellStyle name="Вывод 3" xfId="79"/>
    <cellStyle name="Вывод 4" xfId="77"/>
    <cellStyle name="Вычисление 2" xfId="81"/>
    <cellStyle name="Вычисление 3" xfId="82"/>
    <cellStyle name="Вычисление 4" xfId="80"/>
    <cellStyle name="Денежный 2" xfId="83"/>
    <cellStyle name="Заголовок 1 2" xfId="85"/>
    <cellStyle name="Заголовок 1 3" xfId="86"/>
    <cellStyle name="Заголовок 1 4" xfId="84"/>
    <cellStyle name="Заголовок 2 2" xfId="88"/>
    <cellStyle name="Заголовок 2 3" xfId="89"/>
    <cellStyle name="Заголовок 2 4" xfId="87"/>
    <cellStyle name="Заголовок 3 2" xfId="91"/>
    <cellStyle name="Заголовок 3 3" xfId="92"/>
    <cellStyle name="Заголовок 3 4" xfId="90"/>
    <cellStyle name="Заголовок 4 2" xfId="94"/>
    <cellStyle name="Заголовок 4 3" xfId="95"/>
    <cellStyle name="Заголовок 4 4" xfId="93"/>
    <cellStyle name="Итог 2" xfId="97"/>
    <cellStyle name="Итог 3" xfId="98"/>
    <cellStyle name="Итог 4" xfId="96"/>
    <cellStyle name="Контрольная ячейка 2" xfId="100"/>
    <cellStyle name="Контрольная ячейка 3" xfId="101"/>
    <cellStyle name="Контрольная ячейка 4" xfId="99"/>
    <cellStyle name="Название 2" xfId="103"/>
    <cellStyle name="Название 3" xfId="104"/>
    <cellStyle name="Название 4" xfId="102"/>
    <cellStyle name="Нейтральный 2" xfId="106"/>
    <cellStyle name="Нейтральный 3" xfId="107"/>
    <cellStyle name="Нейтральный 4" xfId="105"/>
    <cellStyle name="Обычный" xfId="0" builtinId="0"/>
    <cellStyle name="Обычный 10" xfId="1"/>
    <cellStyle name="Обычный 2" xfId="108"/>
    <cellStyle name="Обычный 2 2" xfId="109"/>
    <cellStyle name="Обычный 2 2 2" xfId="110"/>
    <cellStyle name="Обычный 2 3" xfId="111"/>
    <cellStyle name="Обычный 2 3 2" xfId="112"/>
    <cellStyle name="Обычный 2 4" xfId="113"/>
    <cellStyle name="Обычный 2 4 2" xfId="114"/>
    <cellStyle name="Обычный 2 5" xfId="115"/>
    <cellStyle name="Обычный 2 5 2" xfId="116"/>
    <cellStyle name="Обычный 3" xfId="117"/>
    <cellStyle name="Обычный 4" xfId="118"/>
    <cellStyle name="Обычный 5" xfId="119"/>
    <cellStyle name="Обычный 6" xfId="120"/>
    <cellStyle name="Обычный 7" xfId="121"/>
    <cellStyle name="Обычный 8" xfId="122"/>
    <cellStyle name="Обычный 9" xfId="123"/>
    <cellStyle name="Плохой 2" xfId="125"/>
    <cellStyle name="Плохой 3" xfId="126"/>
    <cellStyle name="Плохой 4" xfId="124"/>
    <cellStyle name="Пояснение 2" xfId="128"/>
    <cellStyle name="Пояснение 3" xfId="129"/>
    <cellStyle name="Пояснение 4" xfId="127"/>
    <cellStyle name="Примечание 2" xfId="131"/>
    <cellStyle name="Примечание 3" xfId="132"/>
    <cellStyle name="Примечание 4" xfId="130"/>
    <cellStyle name="Процентный 2" xfId="133"/>
    <cellStyle name="Процентный 2 2" xfId="134"/>
    <cellStyle name="Процентный 2 2 2" xfId="135"/>
    <cellStyle name="Процентный 2 2 2 2" xfId="136"/>
    <cellStyle name="Процентный 2 2 3" xfId="137"/>
    <cellStyle name="Процентный 2 2 3 2" xfId="138"/>
    <cellStyle name="Процентный 2 2 4" xfId="139"/>
    <cellStyle name="Процентный 2 2 4 2" xfId="140"/>
    <cellStyle name="Процентный 2 2 5" xfId="141"/>
    <cellStyle name="Процентный 2 2 5 2" xfId="142"/>
    <cellStyle name="Процентный 2 3" xfId="143"/>
    <cellStyle name="Процентный 2 3 2" xfId="144"/>
    <cellStyle name="Процентный 2 4" xfId="145"/>
    <cellStyle name="Процентный 2 4 2" xfId="146"/>
    <cellStyle name="Процентный 2 5" xfId="147"/>
    <cellStyle name="Процентный 2 5 2" xfId="148"/>
    <cellStyle name="Процентный 2 6" xfId="149"/>
    <cellStyle name="Процентный 2 6 2" xfId="150"/>
    <cellStyle name="Связанная ячейка 2" xfId="152"/>
    <cellStyle name="Связанная ячейка 3" xfId="153"/>
    <cellStyle name="Связанная ячейка 4" xfId="151"/>
    <cellStyle name="Стиль 1" xfId="154"/>
    <cellStyle name="Текст предупреждения 2" xfId="156"/>
    <cellStyle name="Текст предупреждения 3" xfId="157"/>
    <cellStyle name="Текст предупреждения 4" xfId="155"/>
    <cellStyle name="Финансовый 2" xfId="159"/>
    <cellStyle name="Финансовый 2 2" xfId="160"/>
    <cellStyle name="Финансовый 2 2 2" xfId="161"/>
    <cellStyle name="Финансовый 2 2 2 2" xfId="162"/>
    <cellStyle name="Финансовый 2 2 3" xfId="163"/>
    <cellStyle name="Финансовый 2 2 3 2" xfId="164"/>
    <cellStyle name="Финансовый 2 2 4" xfId="165"/>
    <cellStyle name="Финансовый 2 2 4 2" xfId="166"/>
    <cellStyle name="Финансовый 2 2 5" xfId="167"/>
    <cellStyle name="Финансовый 2 2 5 2" xfId="168"/>
    <cellStyle name="Финансовый 2 3" xfId="169"/>
    <cellStyle name="Финансовый 2 3 2" xfId="170"/>
    <cellStyle name="Финансовый 2 4" xfId="171"/>
    <cellStyle name="Финансовый 2 4 2" xfId="172"/>
    <cellStyle name="Финансовый 2 5" xfId="173"/>
    <cellStyle name="Финансовый 2 5 2" xfId="174"/>
    <cellStyle name="Финансовый 2 6" xfId="175"/>
    <cellStyle name="Финансовый 2 6 2" xfId="176"/>
    <cellStyle name="Финансовый 3" xfId="177"/>
    <cellStyle name="Финансовый 4" xfId="178"/>
    <cellStyle name="Финансовый 5" xfId="179"/>
    <cellStyle name="Финансовый 6" xfId="158"/>
    <cellStyle name="Хороший 2" xfId="181"/>
    <cellStyle name="Хороший 3" xfId="182"/>
    <cellStyle name="Хороший 4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1"/>
  <sheetViews>
    <sheetView tabSelected="1" topLeftCell="B2" workbookViewId="0">
      <pane ySplit="4" topLeftCell="A6" activePane="bottomLeft" state="frozen"/>
      <selection activeCell="A2" sqref="A2"/>
      <selection pane="bottomLeft" activeCell="C6" sqref="C6:C10"/>
    </sheetView>
  </sheetViews>
  <sheetFormatPr defaultRowHeight="15"/>
  <cols>
    <col min="1" max="1" width="0" style="2" hidden="1" customWidth="1"/>
    <col min="2" max="2" width="54.28515625" style="4" customWidth="1"/>
    <col min="3" max="3" width="23.28515625" style="4" customWidth="1"/>
    <col min="4" max="4" width="14.85546875" style="4" customWidth="1"/>
    <col min="5" max="5" width="25.7109375" style="1" customWidth="1"/>
    <col min="6" max="6" width="13.85546875" style="7" customWidth="1"/>
    <col min="7" max="7" width="9.7109375" style="7" customWidth="1"/>
    <col min="8" max="9" width="9.5703125" style="7" bestFit="1" customWidth="1"/>
    <col min="10" max="10" width="9.140625" style="7" customWidth="1"/>
    <col min="11" max="12" width="9.28515625" style="7" bestFit="1" customWidth="1"/>
    <col min="13" max="16384" width="9.140625" style="2"/>
  </cols>
  <sheetData>
    <row r="1" spans="1:12" ht="15.75">
      <c r="D1" s="5"/>
      <c r="E1" s="3"/>
      <c r="F1" s="6"/>
      <c r="G1" s="6"/>
      <c r="H1" s="6"/>
      <c r="I1" s="6"/>
      <c r="J1" s="6"/>
      <c r="K1" s="6"/>
      <c r="L1" s="8"/>
    </row>
    <row r="2" spans="1:12" ht="24" customHeight="1">
      <c r="A2" s="55" t="s">
        <v>235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50.25" customHeight="1">
      <c r="A3" s="2" t="s">
        <v>19</v>
      </c>
      <c r="B3" s="56" t="s">
        <v>3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.75" customHeight="1">
      <c r="B4" s="52" t="s">
        <v>0</v>
      </c>
      <c r="C4" s="52" t="s">
        <v>7</v>
      </c>
      <c r="D4" s="52" t="s">
        <v>1</v>
      </c>
      <c r="E4" s="57" t="s">
        <v>2</v>
      </c>
      <c r="F4" s="58"/>
      <c r="G4" s="58"/>
      <c r="H4" s="58"/>
      <c r="I4" s="58"/>
      <c r="J4" s="58"/>
      <c r="K4" s="58"/>
      <c r="L4" s="58"/>
    </row>
    <row r="5" spans="1:12" ht="24" customHeight="1">
      <c r="B5" s="59"/>
      <c r="C5" s="53"/>
      <c r="D5" s="59"/>
      <c r="E5" s="9" t="s">
        <v>4</v>
      </c>
      <c r="F5" s="16" t="s">
        <v>20</v>
      </c>
      <c r="G5" s="16">
        <v>2020</v>
      </c>
      <c r="H5" s="16">
        <v>2021</v>
      </c>
      <c r="I5" s="16">
        <v>2022</v>
      </c>
      <c r="J5" s="16">
        <v>2023</v>
      </c>
      <c r="K5" s="16">
        <v>2024</v>
      </c>
      <c r="L5" s="16">
        <v>2025</v>
      </c>
    </row>
    <row r="6" spans="1:12" ht="24.75" customHeight="1">
      <c r="B6" s="34" t="s">
        <v>5</v>
      </c>
      <c r="C6" s="34"/>
      <c r="D6" s="37" t="s">
        <v>6</v>
      </c>
      <c r="E6" s="10" t="s">
        <v>9</v>
      </c>
      <c r="F6" s="30">
        <f t="shared" ref="F6:F8" si="0">G6+H6+I6+J6+K6+L6</f>
        <v>6278.5199999999995</v>
      </c>
      <c r="G6" s="30">
        <f>G7+G8+G9+G10</f>
        <v>797.08</v>
      </c>
      <c r="H6" s="30">
        <f t="shared" ref="H6:L6" si="1">H7+H8+H9+H10</f>
        <v>1636.7449999999999</v>
      </c>
      <c r="I6" s="30">
        <f t="shared" si="1"/>
        <v>1124.2050000000002</v>
      </c>
      <c r="J6" s="30">
        <f t="shared" si="1"/>
        <v>936.57</v>
      </c>
      <c r="K6" s="30">
        <f t="shared" si="1"/>
        <v>1081</v>
      </c>
      <c r="L6" s="30">
        <f t="shared" si="1"/>
        <v>702.92</v>
      </c>
    </row>
    <row r="7" spans="1:12" ht="16.5" customHeight="1">
      <c r="B7" s="35"/>
      <c r="C7" s="35"/>
      <c r="D7" s="38"/>
      <c r="E7" s="10" t="s">
        <v>12</v>
      </c>
      <c r="F7" s="30">
        <f t="shared" si="0"/>
        <v>2686.6899999999996</v>
      </c>
      <c r="G7" s="30">
        <f t="shared" ref="G7:L10" si="2">G14+G50+G351+G377+G788</f>
        <v>160.79000000000002</v>
      </c>
      <c r="H7" s="30">
        <f t="shared" si="2"/>
        <v>607.67999999999995</v>
      </c>
      <c r="I7" s="30">
        <f t="shared" si="2"/>
        <v>656.05000000000007</v>
      </c>
      <c r="J7" s="30">
        <f t="shared" si="2"/>
        <v>492.58000000000004</v>
      </c>
      <c r="K7" s="30">
        <f t="shared" si="2"/>
        <v>561.64</v>
      </c>
      <c r="L7" s="30">
        <f t="shared" si="2"/>
        <v>207.95</v>
      </c>
    </row>
    <row r="8" spans="1:12" ht="16.5" customHeight="1">
      <c r="B8" s="35"/>
      <c r="C8" s="35"/>
      <c r="D8" s="38"/>
      <c r="E8" s="10" t="s">
        <v>10</v>
      </c>
      <c r="F8" s="30">
        <f t="shared" si="0"/>
        <v>2454.9300000000003</v>
      </c>
      <c r="G8" s="30">
        <f t="shared" si="2"/>
        <v>406.96</v>
      </c>
      <c r="H8" s="30">
        <f t="shared" si="2"/>
        <v>808.54499999999985</v>
      </c>
      <c r="I8" s="30">
        <f t="shared" si="2"/>
        <v>237.63499999999999</v>
      </c>
      <c r="J8" s="30">
        <f t="shared" si="2"/>
        <v>280.38000000000005</v>
      </c>
      <c r="K8" s="30">
        <f t="shared" si="2"/>
        <v>371.53</v>
      </c>
      <c r="L8" s="30">
        <f t="shared" si="2"/>
        <v>349.88</v>
      </c>
    </row>
    <row r="9" spans="1:12" ht="16.5" customHeight="1">
      <c r="B9" s="35"/>
      <c r="C9" s="35"/>
      <c r="D9" s="38"/>
      <c r="E9" s="10" t="s">
        <v>11</v>
      </c>
      <c r="F9" s="30">
        <f t="shared" ref="F9:F10" si="3">G9+H9+I9+J9+K9+L9</f>
        <v>78.650000000000006</v>
      </c>
      <c r="G9" s="30">
        <f t="shared" si="2"/>
        <v>21.830000000000002</v>
      </c>
      <c r="H9" s="30">
        <f t="shared" si="2"/>
        <v>15.18</v>
      </c>
      <c r="I9" s="30">
        <f t="shared" si="2"/>
        <v>10.35</v>
      </c>
      <c r="J9" s="30">
        <f t="shared" si="2"/>
        <v>10.200000000000001</v>
      </c>
      <c r="K9" s="30">
        <f t="shared" si="2"/>
        <v>10.32</v>
      </c>
      <c r="L9" s="30">
        <f t="shared" si="2"/>
        <v>10.77</v>
      </c>
    </row>
    <row r="10" spans="1:12" ht="16.5" customHeight="1">
      <c r="B10" s="36"/>
      <c r="C10" s="36"/>
      <c r="D10" s="39"/>
      <c r="E10" s="10" t="s">
        <v>8</v>
      </c>
      <c r="F10" s="30">
        <f t="shared" si="3"/>
        <v>1058.25</v>
      </c>
      <c r="G10" s="30">
        <f t="shared" si="2"/>
        <v>207.5</v>
      </c>
      <c r="H10" s="30">
        <f t="shared" si="2"/>
        <v>205.34</v>
      </c>
      <c r="I10" s="30">
        <f t="shared" si="2"/>
        <v>220.17000000000004</v>
      </c>
      <c r="J10" s="30">
        <f t="shared" si="2"/>
        <v>153.41</v>
      </c>
      <c r="K10" s="30">
        <f t="shared" si="2"/>
        <v>137.51</v>
      </c>
      <c r="L10" s="30">
        <f t="shared" si="2"/>
        <v>134.32000000000002</v>
      </c>
    </row>
    <row r="11" spans="1:12" s="54" customFormat="1" ht="16.5" customHeight="1">
      <c r="A11" s="54" t="s">
        <v>14</v>
      </c>
    </row>
    <row r="12" spans="1:12" ht="16.5" customHeight="1">
      <c r="B12" s="49" t="s">
        <v>13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2" ht="12.75" customHeight="1">
      <c r="B13" s="34" t="s">
        <v>15</v>
      </c>
      <c r="C13" s="34"/>
      <c r="D13" s="37" t="s">
        <v>6</v>
      </c>
      <c r="E13" s="10" t="s">
        <v>21</v>
      </c>
      <c r="F13" s="11">
        <f>G13+H13+I13+J13+K13+L13</f>
        <v>41.1</v>
      </c>
      <c r="G13" s="11">
        <f>G18+G23+G28+G33+G38+G43</f>
        <v>3.5</v>
      </c>
      <c r="H13" s="11">
        <f t="shared" ref="H13:L13" si="4">H18+H23+H28+H33+H38+H43</f>
        <v>3.8</v>
      </c>
      <c r="I13" s="11">
        <f t="shared" si="4"/>
        <v>4</v>
      </c>
      <c r="J13" s="11">
        <f t="shared" si="4"/>
        <v>4.8</v>
      </c>
      <c r="K13" s="11">
        <f t="shared" si="4"/>
        <v>15</v>
      </c>
      <c r="L13" s="11">
        <f t="shared" si="4"/>
        <v>10</v>
      </c>
    </row>
    <row r="14" spans="1:12" ht="14.25" customHeight="1">
      <c r="B14" s="35"/>
      <c r="C14" s="35"/>
      <c r="D14" s="38"/>
      <c r="E14" s="10" t="s">
        <v>12</v>
      </c>
      <c r="F14" s="11"/>
      <c r="G14" s="11"/>
      <c r="H14" s="11"/>
      <c r="I14" s="11"/>
      <c r="J14" s="11"/>
      <c r="K14" s="11"/>
      <c r="L14" s="11"/>
    </row>
    <row r="15" spans="1:12" ht="14.25" customHeight="1">
      <c r="B15" s="35"/>
      <c r="C15" s="35"/>
      <c r="D15" s="38"/>
      <c r="E15" s="10" t="s">
        <v>10</v>
      </c>
      <c r="F15" s="11">
        <f t="shared" ref="F15:F17" si="5">G15+H15+I15+J15+K15+L15</f>
        <v>3</v>
      </c>
      <c r="G15" s="11"/>
      <c r="H15" s="11"/>
      <c r="I15" s="11"/>
      <c r="J15" s="11"/>
      <c r="K15" s="11">
        <f t="shared" ref="G15:L17" si="6">K20+K25+K30+K35+K40+K45</f>
        <v>3</v>
      </c>
      <c r="L15" s="11"/>
    </row>
    <row r="16" spans="1:12" ht="12.75" customHeight="1">
      <c r="B16" s="35"/>
      <c r="C16" s="35"/>
      <c r="D16" s="38"/>
      <c r="E16" s="10" t="s">
        <v>11</v>
      </c>
      <c r="F16" s="11">
        <f t="shared" si="5"/>
        <v>28.1</v>
      </c>
      <c r="G16" s="11">
        <f t="shared" si="6"/>
        <v>3.5</v>
      </c>
      <c r="H16" s="11">
        <f t="shared" si="6"/>
        <v>3.8</v>
      </c>
      <c r="I16" s="11">
        <f t="shared" si="6"/>
        <v>4</v>
      </c>
      <c r="J16" s="11">
        <f t="shared" si="6"/>
        <v>4.8</v>
      </c>
      <c r="K16" s="11">
        <f t="shared" si="6"/>
        <v>6</v>
      </c>
      <c r="L16" s="11">
        <f t="shared" si="6"/>
        <v>6</v>
      </c>
    </row>
    <row r="17" spans="2:12" ht="16.5" customHeight="1">
      <c r="B17" s="36"/>
      <c r="C17" s="36"/>
      <c r="D17" s="39"/>
      <c r="E17" s="10" t="s">
        <v>8</v>
      </c>
      <c r="F17" s="11">
        <f t="shared" si="5"/>
        <v>10</v>
      </c>
      <c r="G17" s="11"/>
      <c r="H17" s="11"/>
      <c r="I17" s="11"/>
      <c r="J17" s="11"/>
      <c r="K17" s="11">
        <f t="shared" si="6"/>
        <v>6</v>
      </c>
      <c r="L17" s="11">
        <f t="shared" si="6"/>
        <v>4</v>
      </c>
    </row>
    <row r="18" spans="2:12" ht="17.25" customHeight="1">
      <c r="B18" s="40" t="s">
        <v>16</v>
      </c>
      <c r="C18" s="43" t="s">
        <v>24</v>
      </c>
      <c r="D18" s="46" t="s">
        <v>6</v>
      </c>
      <c r="E18" s="13" t="s">
        <v>29</v>
      </c>
      <c r="F18" s="43" t="s">
        <v>17</v>
      </c>
      <c r="G18" s="14"/>
      <c r="H18" s="14"/>
      <c r="I18" s="14"/>
      <c r="J18" s="14"/>
      <c r="K18" s="14"/>
      <c r="L18" s="14"/>
    </row>
    <row r="19" spans="2:12" ht="16.5" customHeight="1">
      <c r="B19" s="41"/>
      <c r="C19" s="44"/>
      <c r="D19" s="47"/>
      <c r="E19" s="13" t="s">
        <v>12</v>
      </c>
      <c r="F19" s="44"/>
      <c r="G19" s="14"/>
      <c r="H19" s="14"/>
      <c r="I19" s="14"/>
      <c r="J19" s="14"/>
      <c r="K19" s="14"/>
      <c r="L19" s="14"/>
    </row>
    <row r="20" spans="2:12" ht="16.5" customHeight="1">
      <c r="B20" s="41"/>
      <c r="C20" s="44"/>
      <c r="D20" s="47"/>
      <c r="E20" s="13" t="s">
        <v>10</v>
      </c>
      <c r="F20" s="44"/>
      <c r="G20" s="14"/>
      <c r="H20" s="14"/>
      <c r="I20" s="14"/>
      <c r="J20" s="14"/>
      <c r="K20" s="14"/>
      <c r="L20" s="14"/>
    </row>
    <row r="21" spans="2:12" ht="16.5" customHeight="1">
      <c r="B21" s="41"/>
      <c r="C21" s="44"/>
      <c r="D21" s="47"/>
      <c r="E21" s="13" t="s">
        <v>11</v>
      </c>
      <c r="F21" s="44"/>
      <c r="G21" s="14"/>
      <c r="H21" s="14"/>
      <c r="I21" s="14"/>
      <c r="J21" s="14"/>
      <c r="K21" s="14"/>
      <c r="L21" s="14"/>
    </row>
    <row r="22" spans="2:12" ht="15.75" customHeight="1">
      <c r="B22" s="42"/>
      <c r="C22" s="45"/>
      <c r="D22" s="48"/>
      <c r="E22" s="13" t="s">
        <v>8</v>
      </c>
      <c r="F22" s="45"/>
      <c r="G22" s="14"/>
      <c r="H22" s="14"/>
      <c r="I22" s="14"/>
      <c r="J22" s="14"/>
      <c r="K22" s="14"/>
      <c r="L22" s="14"/>
    </row>
    <row r="23" spans="2:12" ht="15" customHeight="1">
      <c r="B23" s="40" t="s">
        <v>18</v>
      </c>
      <c r="C23" s="43" t="s">
        <v>25</v>
      </c>
      <c r="D23" s="46" t="s">
        <v>6</v>
      </c>
      <c r="E23" s="13" t="s">
        <v>21</v>
      </c>
      <c r="F23" s="43" t="s">
        <v>17</v>
      </c>
      <c r="G23" s="14"/>
      <c r="H23" s="14"/>
      <c r="I23" s="14"/>
      <c r="J23" s="14"/>
      <c r="K23" s="14"/>
      <c r="L23" s="14"/>
    </row>
    <row r="24" spans="2:12" ht="15.75" customHeight="1">
      <c r="B24" s="41"/>
      <c r="C24" s="44"/>
      <c r="D24" s="47"/>
      <c r="E24" s="13" t="s">
        <v>12</v>
      </c>
      <c r="F24" s="44"/>
      <c r="G24" s="14"/>
      <c r="H24" s="14"/>
      <c r="I24" s="14"/>
      <c r="J24" s="14"/>
      <c r="K24" s="14"/>
      <c r="L24" s="14"/>
    </row>
    <row r="25" spans="2:12" ht="15.75" customHeight="1">
      <c r="B25" s="41"/>
      <c r="C25" s="44"/>
      <c r="D25" s="47"/>
      <c r="E25" s="13" t="s">
        <v>10</v>
      </c>
      <c r="F25" s="44"/>
      <c r="G25" s="14"/>
      <c r="H25" s="14"/>
      <c r="I25" s="14"/>
      <c r="J25" s="14"/>
      <c r="K25" s="14"/>
      <c r="L25" s="14"/>
    </row>
    <row r="26" spans="2:12" ht="15.75" customHeight="1">
      <c r="B26" s="41"/>
      <c r="C26" s="44"/>
      <c r="D26" s="47"/>
      <c r="E26" s="13" t="s">
        <v>11</v>
      </c>
      <c r="F26" s="44"/>
      <c r="G26" s="14"/>
      <c r="H26" s="14"/>
      <c r="I26" s="14"/>
      <c r="J26" s="14"/>
      <c r="K26" s="14"/>
      <c r="L26" s="14"/>
    </row>
    <row r="27" spans="2:12" ht="15.75" customHeight="1">
      <c r="B27" s="42"/>
      <c r="C27" s="45"/>
      <c r="D27" s="48"/>
      <c r="E27" s="13" t="s">
        <v>8</v>
      </c>
      <c r="F27" s="45"/>
      <c r="G27" s="14"/>
      <c r="H27" s="14"/>
      <c r="I27" s="14"/>
      <c r="J27" s="14"/>
      <c r="K27" s="14"/>
      <c r="L27" s="14"/>
    </row>
    <row r="28" spans="2:12" ht="15.75" customHeight="1">
      <c r="B28" s="40" t="s">
        <v>23</v>
      </c>
      <c r="C28" s="43" t="s">
        <v>25</v>
      </c>
      <c r="D28" s="46" t="s">
        <v>22</v>
      </c>
      <c r="E28" s="13" t="s">
        <v>21</v>
      </c>
      <c r="F28" s="15">
        <f>G28+H28+I28+J28+K28+L28</f>
        <v>13.5</v>
      </c>
      <c r="G28" s="14"/>
      <c r="H28" s="14"/>
      <c r="I28" s="14"/>
      <c r="J28" s="14"/>
      <c r="K28" s="14">
        <f>K30+K31+K32</f>
        <v>9.5</v>
      </c>
      <c r="L28" s="14">
        <f>L30+L31+L32</f>
        <v>4</v>
      </c>
    </row>
    <row r="29" spans="2:12" ht="15.75" customHeight="1">
      <c r="B29" s="41"/>
      <c r="C29" s="44"/>
      <c r="D29" s="47"/>
      <c r="E29" s="13" t="s">
        <v>12</v>
      </c>
      <c r="F29" s="15"/>
      <c r="G29" s="14"/>
      <c r="H29" s="14"/>
      <c r="I29" s="14"/>
      <c r="J29" s="14"/>
      <c r="K29" s="14"/>
      <c r="L29" s="14"/>
    </row>
    <row r="30" spans="2:12" ht="15.75" customHeight="1">
      <c r="B30" s="41"/>
      <c r="C30" s="44"/>
      <c r="D30" s="47"/>
      <c r="E30" s="13" t="s">
        <v>10</v>
      </c>
      <c r="F30" s="15">
        <f t="shared" ref="F30:F32" si="7">G30+H30+I30+J30+K30+L30</f>
        <v>3</v>
      </c>
      <c r="G30" s="14"/>
      <c r="H30" s="14"/>
      <c r="I30" s="14"/>
      <c r="J30" s="14"/>
      <c r="K30" s="14">
        <v>3</v>
      </c>
      <c r="L30" s="14"/>
    </row>
    <row r="31" spans="2:12" ht="15.75" customHeight="1">
      <c r="B31" s="41"/>
      <c r="C31" s="44"/>
      <c r="D31" s="47"/>
      <c r="E31" s="13" t="s">
        <v>11</v>
      </c>
      <c r="F31" s="15">
        <f t="shared" si="7"/>
        <v>0.5</v>
      </c>
      <c r="G31" s="14"/>
      <c r="H31" s="14"/>
      <c r="I31" s="14"/>
      <c r="J31" s="14"/>
      <c r="K31" s="14">
        <v>0.5</v>
      </c>
      <c r="L31" s="14"/>
    </row>
    <row r="32" spans="2:12" ht="15.75" customHeight="1">
      <c r="B32" s="42"/>
      <c r="C32" s="45"/>
      <c r="D32" s="48"/>
      <c r="E32" s="13" t="s">
        <v>8</v>
      </c>
      <c r="F32" s="15">
        <f t="shared" si="7"/>
        <v>10</v>
      </c>
      <c r="G32" s="14"/>
      <c r="H32" s="14"/>
      <c r="I32" s="14"/>
      <c r="J32" s="14"/>
      <c r="K32" s="14">
        <v>6</v>
      </c>
      <c r="L32" s="14">
        <v>4</v>
      </c>
    </row>
    <row r="33" spans="2:12" ht="15.75" customHeight="1">
      <c r="B33" s="40" t="s">
        <v>26</v>
      </c>
      <c r="C33" s="43" t="s">
        <v>27</v>
      </c>
      <c r="D33" s="46" t="s">
        <v>28</v>
      </c>
      <c r="E33" s="13" t="s">
        <v>21</v>
      </c>
      <c r="F33" s="43" t="s">
        <v>17</v>
      </c>
      <c r="G33" s="14"/>
      <c r="H33" s="14"/>
      <c r="I33" s="14"/>
      <c r="J33" s="14"/>
      <c r="K33" s="14"/>
      <c r="L33" s="14"/>
    </row>
    <row r="34" spans="2:12" ht="15.75" customHeight="1">
      <c r="B34" s="41"/>
      <c r="C34" s="44"/>
      <c r="D34" s="47"/>
      <c r="E34" s="13" t="s">
        <v>12</v>
      </c>
      <c r="F34" s="44"/>
      <c r="G34" s="14"/>
      <c r="H34" s="14"/>
      <c r="I34" s="14"/>
      <c r="J34" s="14"/>
      <c r="K34" s="14"/>
      <c r="L34" s="14"/>
    </row>
    <row r="35" spans="2:12" ht="15.75" customHeight="1">
      <c r="B35" s="41"/>
      <c r="C35" s="44"/>
      <c r="D35" s="47"/>
      <c r="E35" s="13" t="s">
        <v>10</v>
      </c>
      <c r="F35" s="44"/>
      <c r="G35" s="14"/>
      <c r="H35" s="14"/>
      <c r="I35" s="14"/>
      <c r="J35" s="14"/>
      <c r="K35" s="14"/>
      <c r="L35" s="14"/>
    </row>
    <row r="36" spans="2:12" ht="12.75" customHeight="1">
      <c r="B36" s="41"/>
      <c r="C36" s="44"/>
      <c r="D36" s="47"/>
      <c r="E36" s="13" t="s">
        <v>11</v>
      </c>
      <c r="F36" s="44"/>
      <c r="G36" s="14"/>
      <c r="H36" s="14"/>
      <c r="I36" s="14"/>
      <c r="J36" s="14"/>
      <c r="K36" s="14"/>
      <c r="L36" s="14"/>
    </row>
    <row r="37" spans="2:12" ht="13.5" customHeight="1">
      <c r="B37" s="42"/>
      <c r="C37" s="45"/>
      <c r="D37" s="48"/>
      <c r="E37" s="13" t="s">
        <v>8</v>
      </c>
      <c r="F37" s="45"/>
      <c r="G37" s="14"/>
      <c r="H37" s="14"/>
      <c r="I37" s="14"/>
      <c r="J37" s="14"/>
      <c r="K37" s="14"/>
      <c r="L37" s="14"/>
    </row>
    <row r="38" spans="2:12" ht="15.75" customHeight="1">
      <c r="B38" s="40" t="s">
        <v>30</v>
      </c>
      <c r="C38" s="43" t="s">
        <v>31</v>
      </c>
      <c r="D38" s="46" t="s">
        <v>6</v>
      </c>
      <c r="E38" s="13" t="s">
        <v>21</v>
      </c>
      <c r="F38" s="15">
        <f>G38+H38+I38+J38+K38+L38</f>
        <v>27.6</v>
      </c>
      <c r="G38" s="14">
        <f>G40+G41+G42</f>
        <v>3.5</v>
      </c>
      <c r="H38" s="14">
        <f t="shared" ref="H38:L38" si="8">H40+H41+H42</f>
        <v>3.8</v>
      </c>
      <c r="I38" s="14">
        <f t="shared" si="8"/>
        <v>4</v>
      </c>
      <c r="J38" s="14">
        <f t="shared" si="8"/>
        <v>4.8</v>
      </c>
      <c r="K38" s="14">
        <f t="shared" si="8"/>
        <v>5.5</v>
      </c>
      <c r="L38" s="14">
        <f t="shared" si="8"/>
        <v>6</v>
      </c>
    </row>
    <row r="39" spans="2:12" ht="15.75" customHeight="1">
      <c r="B39" s="41"/>
      <c r="C39" s="44"/>
      <c r="D39" s="47"/>
      <c r="E39" s="13" t="s">
        <v>12</v>
      </c>
      <c r="F39" s="15"/>
      <c r="G39" s="14"/>
      <c r="H39" s="14"/>
      <c r="I39" s="14"/>
      <c r="J39" s="14"/>
      <c r="K39" s="14"/>
      <c r="L39" s="14"/>
    </row>
    <row r="40" spans="2:12" ht="15.75" customHeight="1">
      <c r="B40" s="41"/>
      <c r="C40" s="44"/>
      <c r="D40" s="47"/>
      <c r="E40" s="13" t="s">
        <v>10</v>
      </c>
      <c r="F40" s="15"/>
      <c r="G40" s="14"/>
      <c r="H40" s="14"/>
      <c r="I40" s="14"/>
      <c r="J40" s="14"/>
      <c r="K40" s="14"/>
      <c r="L40" s="14"/>
    </row>
    <row r="41" spans="2:12" ht="15.75" customHeight="1">
      <c r="B41" s="41"/>
      <c r="C41" s="44"/>
      <c r="D41" s="47"/>
      <c r="E41" s="13" t="s">
        <v>11</v>
      </c>
      <c r="F41" s="15">
        <f t="shared" ref="F41" si="9">G41+H41+I41+J41+K41+L41</f>
        <v>27.6</v>
      </c>
      <c r="G41" s="14">
        <v>3.5</v>
      </c>
      <c r="H41" s="14">
        <v>3.8</v>
      </c>
      <c r="I41" s="14">
        <v>4</v>
      </c>
      <c r="J41" s="14">
        <v>4.8</v>
      </c>
      <c r="K41" s="14">
        <v>5.5</v>
      </c>
      <c r="L41" s="14">
        <v>6</v>
      </c>
    </row>
    <row r="42" spans="2:12" ht="15" customHeight="1">
      <c r="B42" s="42"/>
      <c r="C42" s="45"/>
      <c r="D42" s="48"/>
      <c r="E42" s="13" t="s">
        <v>8</v>
      </c>
      <c r="F42" s="15"/>
      <c r="G42" s="14"/>
      <c r="H42" s="14"/>
      <c r="I42" s="14"/>
      <c r="J42" s="14"/>
      <c r="K42" s="14"/>
      <c r="L42" s="14"/>
    </row>
    <row r="43" spans="2:12" ht="15.75" customHeight="1">
      <c r="B43" s="40" t="s">
        <v>33</v>
      </c>
      <c r="C43" s="43" t="s">
        <v>32</v>
      </c>
      <c r="D43" s="46" t="s">
        <v>6</v>
      </c>
      <c r="E43" s="13" t="s">
        <v>21</v>
      </c>
      <c r="F43" s="43" t="s">
        <v>17</v>
      </c>
      <c r="G43" s="14"/>
      <c r="H43" s="14"/>
      <c r="I43" s="14"/>
      <c r="J43" s="14"/>
      <c r="K43" s="14"/>
      <c r="L43" s="14"/>
    </row>
    <row r="44" spans="2:12" ht="15.75" customHeight="1">
      <c r="B44" s="41"/>
      <c r="C44" s="44"/>
      <c r="D44" s="47"/>
      <c r="E44" s="13" t="s">
        <v>12</v>
      </c>
      <c r="F44" s="44"/>
      <c r="G44" s="14"/>
      <c r="H44" s="14"/>
      <c r="I44" s="14"/>
      <c r="J44" s="14"/>
      <c r="K44" s="14"/>
      <c r="L44" s="14"/>
    </row>
    <row r="45" spans="2:12" ht="15.75" customHeight="1">
      <c r="B45" s="41"/>
      <c r="C45" s="44"/>
      <c r="D45" s="47"/>
      <c r="E45" s="13" t="s">
        <v>10</v>
      </c>
      <c r="F45" s="44"/>
      <c r="G45" s="14"/>
      <c r="H45" s="14"/>
      <c r="I45" s="14"/>
      <c r="J45" s="14"/>
      <c r="K45" s="14"/>
      <c r="L45" s="14"/>
    </row>
    <row r="46" spans="2:12" ht="15.75" customHeight="1">
      <c r="B46" s="41"/>
      <c r="C46" s="44"/>
      <c r="D46" s="47"/>
      <c r="E46" s="13" t="s">
        <v>11</v>
      </c>
      <c r="F46" s="44"/>
      <c r="G46" s="14"/>
      <c r="H46" s="14"/>
      <c r="I46" s="14"/>
      <c r="J46" s="14"/>
      <c r="K46" s="14"/>
      <c r="L46" s="14"/>
    </row>
    <row r="47" spans="2:12" ht="15.75" customHeight="1">
      <c r="B47" s="42"/>
      <c r="C47" s="45"/>
      <c r="D47" s="48"/>
      <c r="E47" s="13" t="s">
        <v>8</v>
      </c>
      <c r="F47" s="45"/>
      <c r="G47" s="14"/>
      <c r="H47" s="14"/>
      <c r="I47" s="14"/>
      <c r="J47" s="14"/>
      <c r="K47" s="14"/>
      <c r="L47" s="14"/>
    </row>
    <row r="48" spans="2:12" ht="15.75" customHeight="1">
      <c r="B48" s="49" t="s">
        <v>226</v>
      </c>
      <c r="C48" s="50"/>
      <c r="D48" s="50"/>
      <c r="E48" s="50"/>
      <c r="F48" s="50"/>
      <c r="G48" s="50"/>
      <c r="H48" s="50"/>
      <c r="I48" s="50"/>
      <c r="J48" s="50"/>
      <c r="K48" s="50"/>
      <c r="L48" s="51"/>
    </row>
    <row r="49" spans="2:12" ht="15.75" customHeight="1">
      <c r="B49" s="34" t="s">
        <v>34</v>
      </c>
      <c r="C49" s="34"/>
      <c r="D49" s="37" t="s">
        <v>6</v>
      </c>
      <c r="E49" s="10" t="s">
        <v>21</v>
      </c>
      <c r="F49" s="21">
        <f t="shared" ref="F49:F52" si="10">G49+H49+I49+J49+K49+L49</f>
        <v>2269.8000000000002</v>
      </c>
      <c r="G49" s="11">
        <f t="shared" ref="G49:L49" si="11">G50+G51+G52+G53</f>
        <v>228.95000000000002</v>
      </c>
      <c r="H49" s="11">
        <f t="shared" si="11"/>
        <v>700.60000000000014</v>
      </c>
      <c r="I49" s="11">
        <f t="shared" si="11"/>
        <v>255.40000000000003</v>
      </c>
      <c r="J49" s="11">
        <f t="shared" si="11"/>
        <v>292.34999999999997</v>
      </c>
      <c r="K49" s="11">
        <f t="shared" si="11"/>
        <v>403.49999999999994</v>
      </c>
      <c r="L49" s="11">
        <f t="shared" si="11"/>
        <v>389</v>
      </c>
    </row>
    <row r="50" spans="2:12" ht="15.75" customHeight="1">
      <c r="B50" s="35"/>
      <c r="C50" s="35"/>
      <c r="D50" s="38"/>
      <c r="E50" s="10" t="s">
        <v>12</v>
      </c>
      <c r="F50" s="21">
        <f t="shared" si="10"/>
        <v>71</v>
      </c>
      <c r="G50" s="11">
        <f>G55+G90+G130+G330</f>
        <v>7.3</v>
      </c>
      <c r="H50" s="11">
        <f t="shared" ref="H50:L50" si="12">H55+H90+H130+H330</f>
        <v>11.3</v>
      </c>
      <c r="I50" s="11">
        <f t="shared" si="12"/>
        <v>12</v>
      </c>
      <c r="J50" s="11">
        <f t="shared" si="12"/>
        <v>13.7</v>
      </c>
      <c r="K50" s="11">
        <f t="shared" si="12"/>
        <v>13.2</v>
      </c>
      <c r="L50" s="11">
        <f t="shared" si="12"/>
        <v>13.5</v>
      </c>
    </row>
    <row r="51" spans="2:12" ht="15.75" customHeight="1">
      <c r="B51" s="35"/>
      <c r="C51" s="35"/>
      <c r="D51" s="38"/>
      <c r="E51" s="10" t="s">
        <v>10</v>
      </c>
      <c r="F51" s="21">
        <f t="shared" si="10"/>
        <v>1266.3499999999999</v>
      </c>
      <c r="G51" s="11">
        <f>G56+G91+G131+G331</f>
        <v>16.600000000000001</v>
      </c>
      <c r="H51" s="11">
        <f t="shared" ref="H51:L51" si="13">H56+H91+H131+H331</f>
        <v>510.40000000000003</v>
      </c>
      <c r="I51" s="11">
        <f t="shared" si="13"/>
        <v>69.150000000000006</v>
      </c>
      <c r="J51" s="11">
        <f t="shared" si="13"/>
        <v>160.5</v>
      </c>
      <c r="K51" s="11">
        <f t="shared" si="13"/>
        <v>264.2</v>
      </c>
      <c r="L51" s="11">
        <f t="shared" si="13"/>
        <v>245.5</v>
      </c>
    </row>
    <row r="52" spans="2:12" ht="15.75" customHeight="1">
      <c r="B52" s="35"/>
      <c r="C52" s="35"/>
      <c r="D52" s="38"/>
      <c r="E52" s="10" t="s">
        <v>11</v>
      </c>
      <c r="F52" s="21">
        <f t="shared" si="10"/>
        <v>13.45</v>
      </c>
      <c r="G52" s="11">
        <f>G57+G92+G132+G332</f>
        <v>2.15</v>
      </c>
      <c r="H52" s="11">
        <f>H57+H92+H132+H332</f>
        <v>2.2000000000000002</v>
      </c>
      <c r="I52" s="11">
        <f>I57+I92+I132+I332</f>
        <v>2.15</v>
      </c>
      <c r="J52" s="11">
        <f>J57+J92+J132+J332</f>
        <v>2.25</v>
      </c>
      <c r="K52" s="11">
        <f>K57+K92+K132+K332</f>
        <v>2.2000000000000002</v>
      </c>
      <c r="L52" s="11">
        <f>L57+L92+L132+L332</f>
        <v>2.5</v>
      </c>
    </row>
    <row r="53" spans="2:12" ht="15.75" customHeight="1">
      <c r="B53" s="36"/>
      <c r="C53" s="36"/>
      <c r="D53" s="39"/>
      <c r="E53" s="10" t="s">
        <v>8</v>
      </c>
      <c r="F53" s="21">
        <f>G53+H53+I53+J53+K53+L53</f>
        <v>919</v>
      </c>
      <c r="G53" s="11">
        <f>G58+G93+G133+G333</f>
        <v>202.9</v>
      </c>
      <c r="H53" s="11">
        <f t="shared" ref="H53:L53" si="14">H58+H93+H133+H333</f>
        <v>176.7</v>
      </c>
      <c r="I53" s="11">
        <f t="shared" si="14"/>
        <v>172.10000000000002</v>
      </c>
      <c r="J53" s="11">
        <f t="shared" si="14"/>
        <v>115.89999999999999</v>
      </c>
      <c r="K53" s="11">
        <f t="shared" si="14"/>
        <v>123.89999999999999</v>
      </c>
      <c r="L53" s="11">
        <f t="shared" si="14"/>
        <v>127.5</v>
      </c>
    </row>
    <row r="54" spans="2:12" ht="15.75" customHeight="1">
      <c r="B54" s="31" t="s">
        <v>44</v>
      </c>
      <c r="C54" s="34"/>
      <c r="D54" s="37" t="s">
        <v>6</v>
      </c>
      <c r="E54" s="10" t="s">
        <v>21</v>
      </c>
      <c r="F54" s="11">
        <f>F55+F56+F57+F58</f>
        <v>264</v>
      </c>
      <c r="G54" s="11">
        <f t="shared" ref="G54:L54" si="15">G55+G56+G57+G58</f>
        <v>78.5</v>
      </c>
      <c r="H54" s="11">
        <f t="shared" si="15"/>
        <v>68.5</v>
      </c>
      <c r="I54" s="11">
        <f t="shared" si="15"/>
        <v>48</v>
      </c>
      <c r="J54" s="11">
        <f t="shared" si="15"/>
        <v>28.5</v>
      </c>
      <c r="K54" s="11">
        <f t="shared" si="15"/>
        <v>20.5</v>
      </c>
      <c r="L54" s="11">
        <f t="shared" si="15"/>
        <v>20</v>
      </c>
    </row>
    <row r="55" spans="2:12" ht="15.75" customHeight="1">
      <c r="B55" s="32"/>
      <c r="C55" s="35"/>
      <c r="D55" s="38"/>
      <c r="E55" s="10" t="s">
        <v>12</v>
      </c>
      <c r="F55" s="11"/>
      <c r="G55" s="11"/>
      <c r="H55" s="11"/>
      <c r="I55" s="11"/>
      <c r="J55" s="11"/>
      <c r="K55" s="11"/>
      <c r="L55" s="11"/>
    </row>
    <row r="56" spans="2:12" ht="15.75" customHeight="1">
      <c r="B56" s="32"/>
      <c r="C56" s="35"/>
      <c r="D56" s="38"/>
      <c r="E56" s="10" t="s">
        <v>10</v>
      </c>
      <c r="F56" s="11"/>
      <c r="G56" s="11"/>
      <c r="H56" s="11"/>
      <c r="I56" s="11"/>
      <c r="J56" s="11"/>
      <c r="K56" s="11"/>
      <c r="L56" s="11"/>
    </row>
    <row r="57" spans="2:12" ht="15.75" customHeight="1">
      <c r="B57" s="32"/>
      <c r="C57" s="35"/>
      <c r="D57" s="38"/>
      <c r="E57" s="10" t="s">
        <v>11</v>
      </c>
      <c r="F57" s="11"/>
      <c r="G57" s="11"/>
      <c r="H57" s="11"/>
      <c r="I57" s="11"/>
      <c r="J57" s="11"/>
      <c r="K57" s="11"/>
      <c r="L57" s="11"/>
    </row>
    <row r="58" spans="2:12" ht="15.75" customHeight="1">
      <c r="B58" s="33"/>
      <c r="C58" s="36"/>
      <c r="D58" s="39"/>
      <c r="E58" s="10" t="s">
        <v>8</v>
      </c>
      <c r="F58" s="12">
        <f>G58+H58+I58+J58+K58+L58</f>
        <v>264</v>
      </c>
      <c r="G58" s="11">
        <f>G63+G68+G73+G78+G83+G88</f>
        <v>78.5</v>
      </c>
      <c r="H58" s="11">
        <f t="shared" ref="H58:L58" si="16">H63+H68+H73+H78+H83+H88</f>
        <v>68.5</v>
      </c>
      <c r="I58" s="11">
        <f t="shared" si="16"/>
        <v>48</v>
      </c>
      <c r="J58" s="11">
        <f t="shared" si="16"/>
        <v>28.5</v>
      </c>
      <c r="K58" s="11">
        <f t="shared" si="16"/>
        <v>20.5</v>
      </c>
      <c r="L58" s="11">
        <f t="shared" si="16"/>
        <v>20</v>
      </c>
    </row>
    <row r="59" spans="2:12" ht="15.75" customHeight="1">
      <c r="B59" s="40" t="s">
        <v>46</v>
      </c>
      <c r="C59" s="43" t="s">
        <v>35</v>
      </c>
      <c r="D59" s="46" t="s">
        <v>36</v>
      </c>
      <c r="E59" s="13" t="s">
        <v>21</v>
      </c>
      <c r="F59" s="15">
        <f>G59+H59+I59+J59+K59+L59</f>
        <v>40</v>
      </c>
      <c r="G59" s="14">
        <f>G61+G62+G63</f>
        <v>20</v>
      </c>
      <c r="H59" s="14">
        <f t="shared" ref="H59:L59" si="17">H61+H62+H63</f>
        <v>20</v>
      </c>
      <c r="I59" s="14">
        <f t="shared" si="17"/>
        <v>0</v>
      </c>
      <c r="J59" s="14">
        <f t="shared" si="17"/>
        <v>0</v>
      </c>
      <c r="K59" s="14">
        <f t="shared" si="17"/>
        <v>0</v>
      </c>
      <c r="L59" s="14">
        <f t="shared" si="17"/>
        <v>0</v>
      </c>
    </row>
    <row r="60" spans="2:12" ht="15.75" customHeight="1">
      <c r="B60" s="41"/>
      <c r="C60" s="44"/>
      <c r="D60" s="47"/>
      <c r="E60" s="13" t="s">
        <v>12</v>
      </c>
      <c r="F60" s="15"/>
      <c r="G60" s="14"/>
      <c r="H60" s="14"/>
      <c r="I60" s="14"/>
      <c r="J60" s="14"/>
      <c r="K60" s="14"/>
      <c r="L60" s="14"/>
    </row>
    <row r="61" spans="2:12" ht="15.75" customHeight="1">
      <c r="B61" s="41"/>
      <c r="C61" s="44"/>
      <c r="D61" s="47"/>
      <c r="E61" s="13" t="s">
        <v>10</v>
      </c>
      <c r="F61" s="15"/>
      <c r="G61" s="14"/>
      <c r="H61" s="14"/>
      <c r="I61" s="14"/>
      <c r="J61" s="14"/>
      <c r="K61" s="14"/>
      <c r="L61" s="14"/>
    </row>
    <row r="62" spans="2:12" ht="15.75" customHeight="1">
      <c r="B62" s="41"/>
      <c r="C62" s="44"/>
      <c r="D62" s="47"/>
      <c r="E62" s="13" t="s">
        <v>11</v>
      </c>
      <c r="F62" s="15"/>
      <c r="G62" s="14"/>
      <c r="H62" s="14"/>
      <c r="I62" s="14"/>
      <c r="J62" s="14"/>
      <c r="K62" s="14"/>
      <c r="L62" s="14"/>
    </row>
    <row r="63" spans="2:12" ht="15.75" customHeight="1">
      <c r="B63" s="42"/>
      <c r="C63" s="45"/>
      <c r="D63" s="48"/>
      <c r="E63" s="13" t="s">
        <v>8</v>
      </c>
      <c r="F63" s="15">
        <f t="shared" ref="F63" si="18">G63+H63+I63+J63+K63+L63</f>
        <v>40</v>
      </c>
      <c r="G63" s="14">
        <v>20</v>
      </c>
      <c r="H63" s="14">
        <v>20</v>
      </c>
      <c r="I63" s="14"/>
      <c r="J63" s="14"/>
      <c r="K63" s="14"/>
      <c r="L63" s="14"/>
    </row>
    <row r="64" spans="2:12" ht="15.75" customHeight="1">
      <c r="B64" s="40" t="s">
        <v>47</v>
      </c>
      <c r="C64" s="43" t="s">
        <v>37</v>
      </c>
      <c r="D64" s="46" t="s">
        <v>38</v>
      </c>
      <c r="E64" s="13" t="s">
        <v>21</v>
      </c>
      <c r="F64" s="15">
        <f>G64+H64+I64+J64+K64+L64</f>
        <v>60</v>
      </c>
      <c r="G64" s="14">
        <f>G66+G67+G68</f>
        <v>20</v>
      </c>
      <c r="H64" s="14">
        <f t="shared" ref="H64:L64" si="19">H66+H67+H68</f>
        <v>20</v>
      </c>
      <c r="I64" s="14">
        <f t="shared" si="19"/>
        <v>20</v>
      </c>
      <c r="J64" s="14">
        <f t="shared" si="19"/>
        <v>0</v>
      </c>
      <c r="K64" s="14">
        <f t="shared" si="19"/>
        <v>0</v>
      </c>
      <c r="L64" s="14">
        <f t="shared" si="19"/>
        <v>0</v>
      </c>
    </row>
    <row r="65" spans="2:12" ht="15.75" customHeight="1">
      <c r="B65" s="41"/>
      <c r="C65" s="44"/>
      <c r="D65" s="47"/>
      <c r="E65" s="13" t="s">
        <v>12</v>
      </c>
      <c r="F65" s="15"/>
      <c r="G65" s="14"/>
      <c r="H65" s="14"/>
      <c r="I65" s="14"/>
      <c r="J65" s="14"/>
      <c r="K65" s="14"/>
      <c r="L65" s="14"/>
    </row>
    <row r="66" spans="2:12" ht="15.75" customHeight="1">
      <c r="B66" s="41"/>
      <c r="C66" s="44"/>
      <c r="D66" s="47"/>
      <c r="E66" s="13" t="s">
        <v>10</v>
      </c>
      <c r="F66" s="15"/>
      <c r="G66" s="14"/>
      <c r="H66" s="14"/>
      <c r="I66" s="14"/>
      <c r="J66" s="14"/>
      <c r="K66" s="14"/>
      <c r="L66" s="14"/>
    </row>
    <row r="67" spans="2:12" ht="15.75" customHeight="1">
      <c r="B67" s="41"/>
      <c r="C67" s="44"/>
      <c r="D67" s="47"/>
      <c r="E67" s="13" t="s">
        <v>11</v>
      </c>
      <c r="F67" s="15"/>
      <c r="G67" s="14"/>
      <c r="H67" s="14"/>
      <c r="I67" s="14"/>
      <c r="J67" s="14"/>
      <c r="K67" s="14"/>
      <c r="L67" s="14"/>
    </row>
    <row r="68" spans="2:12" ht="15.75" customHeight="1">
      <c r="B68" s="42"/>
      <c r="C68" s="45"/>
      <c r="D68" s="48"/>
      <c r="E68" s="13" t="s">
        <v>8</v>
      </c>
      <c r="F68" s="15">
        <f t="shared" ref="F68" si="20">G68+H68+I68+J68+K68+L68</f>
        <v>60</v>
      </c>
      <c r="G68" s="14">
        <v>20</v>
      </c>
      <c r="H68" s="14">
        <v>20</v>
      </c>
      <c r="I68" s="14">
        <v>20</v>
      </c>
      <c r="J68" s="14"/>
      <c r="K68" s="14"/>
      <c r="L68" s="14"/>
    </row>
    <row r="69" spans="2:12" ht="15.75" customHeight="1">
      <c r="B69" s="40" t="s">
        <v>48</v>
      </c>
      <c r="C69" s="43" t="s">
        <v>39</v>
      </c>
      <c r="D69" s="46" t="s">
        <v>38</v>
      </c>
      <c r="E69" s="13" t="s">
        <v>21</v>
      </c>
      <c r="F69" s="15">
        <f>G69+H69+I69+J69+K69+L69</f>
        <v>11</v>
      </c>
      <c r="G69" s="14">
        <f>G71+G72+G73</f>
        <v>4.5</v>
      </c>
      <c r="H69" s="14">
        <f t="shared" ref="H69:L69" si="21">H71+H72+H73</f>
        <v>4.5</v>
      </c>
      <c r="I69" s="14">
        <f t="shared" si="21"/>
        <v>2</v>
      </c>
      <c r="J69" s="14">
        <f t="shared" si="21"/>
        <v>0</v>
      </c>
      <c r="K69" s="14">
        <f t="shared" si="21"/>
        <v>0</v>
      </c>
      <c r="L69" s="14">
        <f t="shared" si="21"/>
        <v>0</v>
      </c>
    </row>
    <row r="70" spans="2:12" ht="15.75" customHeight="1">
      <c r="B70" s="41"/>
      <c r="C70" s="44"/>
      <c r="D70" s="47"/>
      <c r="E70" s="13" t="s">
        <v>12</v>
      </c>
      <c r="F70" s="15"/>
      <c r="G70" s="14"/>
      <c r="H70" s="14"/>
      <c r="I70" s="14"/>
      <c r="J70" s="14"/>
      <c r="K70" s="14"/>
      <c r="L70" s="14"/>
    </row>
    <row r="71" spans="2:12" ht="15.75" customHeight="1">
      <c r="B71" s="41"/>
      <c r="C71" s="44"/>
      <c r="D71" s="47"/>
      <c r="E71" s="13" t="s">
        <v>10</v>
      </c>
      <c r="F71" s="15"/>
      <c r="G71" s="14"/>
      <c r="H71" s="14"/>
      <c r="I71" s="14"/>
      <c r="J71" s="14"/>
      <c r="K71" s="14"/>
      <c r="L71" s="14"/>
    </row>
    <row r="72" spans="2:12" ht="15.75" customHeight="1">
      <c r="B72" s="41"/>
      <c r="C72" s="44"/>
      <c r="D72" s="47"/>
      <c r="E72" s="13" t="s">
        <v>11</v>
      </c>
      <c r="F72" s="15"/>
      <c r="G72" s="14"/>
      <c r="H72" s="14"/>
      <c r="I72" s="14"/>
      <c r="J72" s="14"/>
      <c r="K72" s="14"/>
      <c r="L72" s="14"/>
    </row>
    <row r="73" spans="2:12" ht="15.75" customHeight="1">
      <c r="B73" s="42"/>
      <c r="C73" s="45"/>
      <c r="D73" s="48"/>
      <c r="E73" s="13" t="s">
        <v>8</v>
      </c>
      <c r="F73" s="15">
        <f t="shared" ref="F73" si="22">G73+H73+I73+J73+K73+L73</f>
        <v>11</v>
      </c>
      <c r="G73" s="14">
        <v>4.5</v>
      </c>
      <c r="H73" s="14">
        <v>4.5</v>
      </c>
      <c r="I73" s="14">
        <v>2</v>
      </c>
      <c r="J73" s="14"/>
      <c r="K73" s="14"/>
      <c r="L73" s="14"/>
    </row>
    <row r="74" spans="2:12" ht="15.75" customHeight="1">
      <c r="B74" s="40" t="s">
        <v>49</v>
      </c>
      <c r="C74" s="43" t="s">
        <v>59</v>
      </c>
      <c r="D74" s="46" t="s">
        <v>40</v>
      </c>
      <c r="E74" s="13" t="s">
        <v>21</v>
      </c>
      <c r="F74" s="15">
        <f>G74+H74+I74+J74+K74+L74</f>
        <v>9</v>
      </c>
      <c r="G74" s="14">
        <f>G76+G77+G78</f>
        <v>0</v>
      </c>
      <c r="H74" s="14">
        <f t="shared" ref="H74:L74" si="23">H76+H77+H78</f>
        <v>2</v>
      </c>
      <c r="I74" s="14">
        <f t="shared" si="23"/>
        <v>2</v>
      </c>
      <c r="J74" s="14">
        <f t="shared" si="23"/>
        <v>2.5</v>
      </c>
      <c r="K74" s="14">
        <f t="shared" si="23"/>
        <v>2.5</v>
      </c>
      <c r="L74" s="14">
        <f t="shared" si="23"/>
        <v>0</v>
      </c>
    </row>
    <row r="75" spans="2:12" ht="15.75" customHeight="1">
      <c r="B75" s="41"/>
      <c r="C75" s="44"/>
      <c r="D75" s="47"/>
      <c r="E75" s="13" t="s">
        <v>12</v>
      </c>
      <c r="F75" s="15"/>
      <c r="G75" s="14"/>
      <c r="H75" s="14"/>
      <c r="I75" s="14"/>
      <c r="J75" s="14"/>
      <c r="K75" s="14"/>
      <c r="L75" s="14"/>
    </row>
    <row r="76" spans="2:12" ht="15.75" customHeight="1">
      <c r="B76" s="41"/>
      <c r="C76" s="44"/>
      <c r="D76" s="47"/>
      <c r="E76" s="13" t="s">
        <v>10</v>
      </c>
      <c r="F76" s="15"/>
      <c r="G76" s="14"/>
      <c r="H76" s="14"/>
      <c r="I76" s="14"/>
      <c r="J76" s="14"/>
      <c r="K76" s="14"/>
      <c r="L76" s="14"/>
    </row>
    <row r="77" spans="2:12" ht="15.75" customHeight="1">
      <c r="B77" s="41"/>
      <c r="C77" s="44"/>
      <c r="D77" s="47"/>
      <c r="E77" s="13" t="s">
        <v>11</v>
      </c>
      <c r="F77" s="15"/>
      <c r="G77" s="14"/>
      <c r="H77" s="14"/>
      <c r="I77" s="14"/>
      <c r="J77" s="14"/>
      <c r="K77" s="14"/>
      <c r="L77" s="14"/>
    </row>
    <row r="78" spans="2:12" ht="15.75" customHeight="1">
      <c r="B78" s="42"/>
      <c r="C78" s="45"/>
      <c r="D78" s="48"/>
      <c r="E78" s="13" t="s">
        <v>8</v>
      </c>
      <c r="F78" s="15">
        <f t="shared" ref="F78" si="24">G78+H78+I78+J78+K78+L78</f>
        <v>9</v>
      </c>
      <c r="G78" s="14"/>
      <c r="H78" s="14">
        <v>2</v>
      </c>
      <c r="I78" s="14">
        <v>2</v>
      </c>
      <c r="J78" s="14">
        <v>2.5</v>
      </c>
      <c r="K78" s="14">
        <v>2.5</v>
      </c>
      <c r="L78" s="14"/>
    </row>
    <row r="79" spans="2:12" ht="15.75" customHeight="1">
      <c r="B79" s="40" t="s">
        <v>50</v>
      </c>
      <c r="C79" s="43" t="s">
        <v>41</v>
      </c>
      <c r="D79" s="46" t="s">
        <v>6</v>
      </c>
      <c r="E79" s="13" t="s">
        <v>21</v>
      </c>
      <c r="F79" s="15">
        <f>G79+H79+I79+J79+K79+L79</f>
        <v>84</v>
      </c>
      <c r="G79" s="14">
        <f>G81+G82+G83</f>
        <v>4</v>
      </c>
      <c r="H79" s="14">
        <f t="shared" ref="H79:L79" si="25">H81+H82+H83</f>
        <v>12</v>
      </c>
      <c r="I79" s="14">
        <f t="shared" si="25"/>
        <v>14</v>
      </c>
      <c r="J79" s="14">
        <f t="shared" si="25"/>
        <v>16</v>
      </c>
      <c r="K79" s="14">
        <f t="shared" si="25"/>
        <v>18</v>
      </c>
      <c r="L79" s="14">
        <f t="shared" si="25"/>
        <v>20</v>
      </c>
    </row>
    <row r="80" spans="2:12" ht="15.75" customHeight="1">
      <c r="B80" s="41"/>
      <c r="C80" s="44"/>
      <c r="D80" s="47"/>
      <c r="E80" s="13" t="s">
        <v>12</v>
      </c>
      <c r="F80" s="15"/>
      <c r="G80" s="14"/>
      <c r="H80" s="14"/>
      <c r="I80" s="14"/>
      <c r="J80" s="14"/>
      <c r="K80" s="14"/>
      <c r="L80" s="14"/>
    </row>
    <row r="81" spans="2:12" ht="15.75" customHeight="1">
      <c r="B81" s="41"/>
      <c r="C81" s="44"/>
      <c r="D81" s="47"/>
      <c r="E81" s="13" t="s">
        <v>10</v>
      </c>
      <c r="F81" s="15"/>
      <c r="G81" s="14"/>
      <c r="H81" s="14"/>
      <c r="I81" s="14"/>
      <c r="J81" s="14"/>
      <c r="K81" s="14"/>
      <c r="L81" s="14"/>
    </row>
    <row r="82" spans="2:12" ht="15.75" customHeight="1">
      <c r="B82" s="41"/>
      <c r="C82" s="44"/>
      <c r="D82" s="47"/>
      <c r="E82" s="13" t="s">
        <v>11</v>
      </c>
      <c r="F82" s="15"/>
      <c r="G82" s="14"/>
      <c r="H82" s="14"/>
      <c r="I82" s="14"/>
      <c r="J82" s="14"/>
      <c r="K82" s="14"/>
      <c r="L82" s="14"/>
    </row>
    <row r="83" spans="2:12" ht="15.75" customHeight="1">
      <c r="B83" s="42"/>
      <c r="C83" s="45"/>
      <c r="D83" s="48"/>
      <c r="E83" s="13" t="s">
        <v>8</v>
      </c>
      <c r="F83" s="15">
        <f t="shared" ref="F83" si="26">G83+H83+I83+J83+K83+L83</f>
        <v>84</v>
      </c>
      <c r="G83" s="14">
        <v>4</v>
      </c>
      <c r="H83" s="14">
        <v>12</v>
      </c>
      <c r="I83" s="14">
        <v>14</v>
      </c>
      <c r="J83" s="14">
        <v>16</v>
      </c>
      <c r="K83" s="14">
        <v>18</v>
      </c>
      <c r="L83" s="14">
        <v>20</v>
      </c>
    </row>
    <row r="84" spans="2:12" ht="15.75" customHeight="1">
      <c r="B84" s="40" t="s">
        <v>51</v>
      </c>
      <c r="C84" s="43" t="s">
        <v>43</v>
      </c>
      <c r="D84" s="46" t="s">
        <v>42</v>
      </c>
      <c r="E84" s="13" t="s">
        <v>21</v>
      </c>
      <c r="F84" s="15">
        <f>G84+H84+I84+J84+K84+L84</f>
        <v>60</v>
      </c>
      <c r="G84" s="14">
        <f>G86+G87+G88</f>
        <v>30</v>
      </c>
      <c r="H84" s="14">
        <f t="shared" ref="H84:L84" si="27">H86+H87+H88</f>
        <v>10</v>
      </c>
      <c r="I84" s="14">
        <f t="shared" si="27"/>
        <v>10</v>
      </c>
      <c r="J84" s="14">
        <f t="shared" si="27"/>
        <v>10</v>
      </c>
      <c r="K84" s="14">
        <f t="shared" si="27"/>
        <v>0</v>
      </c>
      <c r="L84" s="14">
        <f t="shared" si="27"/>
        <v>0</v>
      </c>
    </row>
    <row r="85" spans="2:12" ht="15.75" customHeight="1">
      <c r="B85" s="41"/>
      <c r="C85" s="44"/>
      <c r="D85" s="47"/>
      <c r="E85" s="13" t="s">
        <v>12</v>
      </c>
      <c r="F85" s="15"/>
      <c r="G85" s="14"/>
      <c r="H85" s="14"/>
      <c r="I85" s="14"/>
      <c r="J85" s="14"/>
      <c r="K85" s="14"/>
      <c r="L85" s="14"/>
    </row>
    <row r="86" spans="2:12" ht="15.75" customHeight="1">
      <c r="B86" s="41"/>
      <c r="C86" s="44"/>
      <c r="D86" s="47"/>
      <c r="E86" s="13" t="s">
        <v>10</v>
      </c>
      <c r="F86" s="15"/>
      <c r="G86" s="14"/>
      <c r="H86" s="14"/>
      <c r="I86" s="14"/>
      <c r="J86" s="14"/>
      <c r="K86" s="14"/>
      <c r="L86" s="14"/>
    </row>
    <row r="87" spans="2:12" ht="15.75" customHeight="1">
      <c r="B87" s="41"/>
      <c r="C87" s="44"/>
      <c r="D87" s="47"/>
      <c r="E87" s="13" t="s">
        <v>11</v>
      </c>
      <c r="F87" s="15"/>
      <c r="G87" s="14"/>
      <c r="H87" s="14"/>
      <c r="I87" s="14"/>
      <c r="J87" s="14"/>
      <c r="K87" s="14"/>
      <c r="L87" s="14"/>
    </row>
    <row r="88" spans="2:12" ht="15.75" customHeight="1">
      <c r="B88" s="42"/>
      <c r="C88" s="45"/>
      <c r="D88" s="48"/>
      <c r="E88" s="13" t="s">
        <v>8</v>
      </c>
      <c r="F88" s="15">
        <f t="shared" ref="F88" si="28">G88+H88+I88+J88+K88+L88</f>
        <v>60</v>
      </c>
      <c r="G88" s="14">
        <v>30</v>
      </c>
      <c r="H88" s="14">
        <v>10</v>
      </c>
      <c r="I88" s="14">
        <v>10</v>
      </c>
      <c r="J88" s="14">
        <v>10</v>
      </c>
      <c r="K88" s="14"/>
      <c r="L88" s="14"/>
    </row>
    <row r="89" spans="2:12" ht="15.75" customHeight="1">
      <c r="B89" s="31" t="s">
        <v>45</v>
      </c>
      <c r="C89" s="34"/>
      <c r="D89" s="37" t="s">
        <v>6</v>
      </c>
      <c r="E89" s="10" t="s">
        <v>21</v>
      </c>
      <c r="F89" s="11">
        <f>F90+F91+F92+F93</f>
        <v>565.04999999999995</v>
      </c>
      <c r="G89" s="11">
        <f t="shared" ref="G89:L89" si="29">G90+G91+G92+G93</f>
        <v>73.45</v>
      </c>
      <c r="H89" s="11">
        <f t="shared" si="29"/>
        <v>87.4</v>
      </c>
      <c r="I89" s="11">
        <f t="shared" si="29"/>
        <v>91.45</v>
      </c>
      <c r="J89" s="11">
        <f t="shared" si="29"/>
        <v>98.25</v>
      </c>
      <c r="K89" s="11">
        <f t="shared" si="29"/>
        <v>105</v>
      </c>
      <c r="L89" s="11">
        <f t="shared" si="29"/>
        <v>109.5</v>
      </c>
    </row>
    <row r="90" spans="2:12" ht="15.75" customHeight="1">
      <c r="B90" s="32"/>
      <c r="C90" s="35"/>
      <c r="D90" s="38"/>
      <c r="E90" s="10" t="s">
        <v>12</v>
      </c>
      <c r="F90" s="19">
        <f>G90+H90+I90+J90+K90+L90</f>
        <v>71</v>
      </c>
      <c r="G90" s="11">
        <f t="shared" ref="G90:L90" si="30">G95+G100+G105+G110+G115+G120+G125</f>
        <v>7.3</v>
      </c>
      <c r="H90" s="11">
        <f t="shared" si="30"/>
        <v>11.3</v>
      </c>
      <c r="I90" s="11">
        <f t="shared" si="30"/>
        <v>12</v>
      </c>
      <c r="J90" s="11">
        <f t="shared" si="30"/>
        <v>13.7</v>
      </c>
      <c r="K90" s="11">
        <f t="shared" si="30"/>
        <v>13.2</v>
      </c>
      <c r="L90" s="11">
        <f t="shared" si="30"/>
        <v>13.5</v>
      </c>
    </row>
    <row r="91" spans="2:12" ht="15.75" customHeight="1">
      <c r="B91" s="32"/>
      <c r="C91" s="35"/>
      <c r="D91" s="38"/>
      <c r="E91" s="10" t="s">
        <v>10</v>
      </c>
      <c r="F91" s="19">
        <f>G91+H91+I91+J91+K91+L91</f>
        <v>70.8</v>
      </c>
      <c r="G91" s="11">
        <f t="shared" ref="G91:L91" si="31">G96+G101+G106+G111+G116+G121+G126</f>
        <v>7.1</v>
      </c>
      <c r="H91" s="11">
        <f t="shared" si="31"/>
        <v>11.3</v>
      </c>
      <c r="I91" s="11">
        <f t="shared" si="31"/>
        <v>12</v>
      </c>
      <c r="J91" s="11">
        <f t="shared" si="31"/>
        <v>13.7</v>
      </c>
      <c r="K91" s="11">
        <f t="shared" si="31"/>
        <v>13.2</v>
      </c>
      <c r="L91" s="11">
        <f t="shared" si="31"/>
        <v>13.5</v>
      </c>
    </row>
    <row r="92" spans="2:12" ht="15.75" customHeight="1">
      <c r="B92" s="32"/>
      <c r="C92" s="35"/>
      <c r="D92" s="38"/>
      <c r="E92" s="10" t="s">
        <v>11</v>
      </c>
      <c r="F92" s="19">
        <f>G92+H92+I92+J92+K92+L92</f>
        <v>0.25</v>
      </c>
      <c r="G92" s="11">
        <f t="shared" ref="G92:L92" si="32">G97+G102+G107+G112+G117+G122+G127</f>
        <v>0.05</v>
      </c>
      <c r="H92" s="11">
        <f t="shared" si="32"/>
        <v>0.1</v>
      </c>
      <c r="I92" s="11">
        <f t="shared" si="32"/>
        <v>0.05</v>
      </c>
      <c r="J92" s="11">
        <f t="shared" si="32"/>
        <v>0.05</v>
      </c>
      <c r="K92" s="11">
        <f t="shared" si="32"/>
        <v>0</v>
      </c>
      <c r="L92" s="11">
        <f t="shared" si="32"/>
        <v>0</v>
      </c>
    </row>
    <row r="93" spans="2:12" ht="15.75" customHeight="1">
      <c r="B93" s="33"/>
      <c r="C93" s="36"/>
      <c r="D93" s="39"/>
      <c r="E93" s="10" t="s">
        <v>8</v>
      </c>
      <c r="F93" s="12">
        <f>G93+H93+I93+J93+K93+L93</f>
        <v>423</v>
      </c>
      <c r="G93" s="11">
        <f>G98+G103+G108+G113+G118+G123+G128</f>
        <v>59</v>
      </c>
      <c r="H93" s="11">
        <f t="shared" ref="H93:L93" si="33">H98+H103+H108+H113+H118+H123+H128</f>
        <v>64.7</v>
      </c>
      <c r="I93" s="11">
        <f t="shared" si="33"/>
        <v>67.400000000000006</v>
      </c>
      <c r="J93" s="11">
        <f t="shared" si="33"/>
        <v>70.8</v>
      </c>
      <c r="K93" s="11">
        <f t="shared" si="33"/>
        <v>78.599999999999994</v>
      </c>
      <c r="L93" s="11">
        <f t="shared" si="33"/>
        <v>82.5</v>
      </c>
    </row>
    <row r="94" spans="2:12" ht="15.75" customHeight="1">
      <c r="B94" s="40" t="s">
        <v>52</v>
      </c>
      <c r="C94" s="43" t="s">
        <v>55</v>
      </c>
      <c r="D94" s="46" t="s">
        <v>42</v>
      </c>
      <c r="E94" s="13" t="s">
        <v>21</v>
      </c>
      <c r="F94" s="15">
        <f>G94+H94+I94+J94+K94+L94</f>
        <v>269</v>
      </c>
      <c r="G94" s="14">
        <f>G96+G97+G98</f>
        <v>40</v>
      </c>
      <c r="H94" s="14">
        <f t="shared" ref="H94:L94" si="34">H96+H97+H98</f>
        <v>40</v>
      </c>
      <c r="I94" s="14">
        <f t="shared" si="34"/>
        <v>42</v>
      </c>
      <c r="J94" s="14">
        <f t="shared" si="34"/>
        <v>45</v>
      </c>
      <c r="K94" s="14">
        <f t="shared" si="34"/>
        <v>50</v>
      </c>
      <c r="L94" s="14">
        <f t="shared" si="34"/>
        <v>52</v>
      </c>
    </row>
    <row r="95" spans="2:12" ht="15.75" customHeight="1">
      <c r="B95" s="41"/>
      <c r="C95" s="44"/>
      <c r="D95" s="47"/>
      <c r="E95" s="13" t="s">
        <v>12</v>
      </c>
      <c r="F95" s="15"/>
      <c r="G95" s="14"/>
      <c r="H95" s="14"/>
      <c r="I95" s="14"/>
      <c r="J95" s="14"/>
      <c r="K95" s="14"/>
      <c r="L95" s="14"/>
    </row>
    <row r="96" spans="2:12" ht="15.75" customHeight="1">
      <c r="B96" s="41"/>
      <c r="C96" s="44"/>
      <c r="D96" s="47"/>
      <c r="E96" s="13" t="s">
        <v>10</v>
      </c>
      <c r="F96" s="15"/>
      <c r="G96" s="14"/>
      <c r="H96" s="14"/>
      <c r="I96" s="14"/>
      <c r="J96" s="14"/>
      <c r="K96" s="14"/>
      <c r="L96" s="14"/>
    </row>
    <row r="97" spans="2:12" ht="15.75" customHeight="1">
      <c r="B97" s="41"/>
      <c r="C97" s="44"/>
      <c r="D97" s="47"/>
      <c r="E97" s="13" t="s">
        <v>11</v>
      </c>
      <c r="F97" s="15"/>
      <c r="G97" s="14"/>
      <c r="H97" s="14"/>
      <c r="I97" s="14"/>
      <c r="J97" s="14"/>
      <c r="K97" s="14"/>
      <c r="L97" s="14"/>
    </row>
    <row r="98" spans="2:12" ht="15.75" customHeight="1">
      <c r="B98" s="42"/>
      <c r="C98" s="45"/>
      <c r="D98" s="48"/>
      <c r="E98" s="13" t="s">
        <v>8</v>
      </c>
      <c r="F98" s="15">
        <f t="shared" ref="F98" si="35">G98+H98+I98+J98+K98+L98</f>
        <v>269</v>
      </c>
      <c r="G98" s="14">
        <v>40</v>
      </c>
      <c r="H98" s="14">
        <v>40</v>
      </c>
      <c r="I98" s="14">
        <v>42</v>
      </c>
      <c r="J98" s="14">
        <v>45</v>
      </c>
      <c r="K98" s="14">
        <v>50</v>
      </c>
      <c r="L98" s="14">
        <v>52</v>
      </c>
    </row>
    <row r="99" spans="2:12" ht="15.75" customHeight="1">
      <c r="B99" s="40" t="s">
        <v>53</v>
      </c>
      <c r="C99" s="43" t="s">
        <v>55</v>
      </c>
      <c r="D99" s="46">
        <v>2020</v>
      </c>
      <c r="E99" s="13" t="s">
        <v>21</v>
      </c>
      <c r="F99" s="14">
        <f>F100+F101+F102+F103</f>
        <v>107.9</v>
      </c>
      <c r="G99" s="14">
        <f>G100+G101+G102+G103</f>
        <v>12.9</v>
      </c>
      <c r="H99" s="14">
        <f t="shared" ref="H99:L99" si="36">H100+H101+H102+H103</f>
        <v>16</v>
      </c>
      <c r="I99" s="14">
        <f t="shared" si="36"/>
        <v>17.399999999999999</v>
      </c>
      <c r="J99" s="14">
        <f t="shared" si="36"/>
        <v>18.8</v>
      </c>
      <c r="K99" s="14">
        <f t="shared" si="36"/>
        <v>20.8</v>
      </c>
      <c r="L99" s="14">
        <f t="shared" si="36"/>
        <v>22</v>
      </c>
    </row>
    <row r="100" spans="2:12" ht="15.75" customHeight="1">
      <c r="B100" s="41"/>
      <c r="C100" s="44"/>
      <c r="D100" s="47"/>
      <c r="E100" s="13" t="s">
        <v>12</v>
      </c>
      <c r="F100" s="17">
        <f t="shared" ref="F100:F103" si="37">G100+H100+I100+J100+K100+L100</f>
        <v>28</v>
      </c>
      <c r="G100" s="14">
        <v>2.8</v>
      </c>
      <c r="H100" s="14">
        <v>4</v>
      </c>
      <c r="I100" s="14">
        <v>4.5</v>
      </c>
      <c r="J100" s="14">
        <v>5</v>
      </c>
      <c r="K100" s="14">
        <v>5.7</v>
      </c>
      <c r="L100" s="14">
        <v>6</v>
      </c>
    </row>
    <row r="101" spans="2:12" ht="15.75" customHeight="1">
      <c r="B101" s="41"/>
      <c r="C101" s="44"/>
      <c r="D101" s="47"/>
      <c r="E101" s="13" t="s">
        <v>10</v>
      </c>
      <c r="F101" s="17">
        <f t="shared" si="37"/>
        <v>27.8</v>
      </c>
      <c r="G101" s="14">
        <v>2.6</v>
      </c>
      <c r="H101" s="14">
        <v>4</v>
      </c>
      <c r="I101" s="14">
        <v>4.5</v>
      </c>
      <c r="J101" s="14">
        <v>5</v>
      </c>
      <c r="K101" s="14">
        <v>5.7</v>
      </c>
      <c r="L101" s="14">
        <v>6</v>
      </c>
    </row>
    <row r="102" spans="2:12" ht="15.75" customHeight="1">
      <c r="B102" s="41"/>
      <c r="C102" s="44"/>
      <c r="D102" s="47"/>
      <c r="E102" s="13" t="s">
        <v>11</v>
      </c>
      <c r="F102" s="17"/>
      <c r="G102" s="14"/>
      <c r="H102" s="14"/>
      <c r="I102" s="14"/>
      <c r="J102" s="14"/>
      <c r="K102" s="14"/>
      <c r="L102" s="14"/>
    </row>
    <row r="103" spans="2:12" ht="15.75" customHeight="1">
      <c r="B103" s="42"/>
      <c r="C103" s="45"/>
      <c r="D103" s="48"/>
      <c r="E103" s="13" t="s">
        <v>8</v>
      </c>
      <c r="F103" s="17">
        <f t="shared" si="37"/>
        <v>52.1</v>
      </c>
      <c r="G103" s="14">
        <v>7.5</v>
      </c>
      <c r="H103" s="14">
        <v>8</v>
      </c>
      <c r="I103" s="14">
        <v>8.4</v>
      </c>
      <c r="J103" s="14">
        <v>8.8000000000000007</v>
      </c>
      <c r="K103" s="14">
        <v>9.4</v>
      </c>
      <c r="L103" s="14">
        <v>10</v>
      </c>
    </row>
    <row r="104" spans="2:12" ht="15.75" customHeight="1">
      <c r="B104" s="40" t="s">
        <v>54</v>
      </c>
      <c r="C104" s="43" t="s">
        <v>58</v>
      </c>
      <c r="D104" s="46" t="s">
        <v>42</v>
      </c>
      <c r="E104" s="13" t="s">
        <v>21</v>
      </c>
      <c r="F104" s="17">
        <f>G104+H104+I104+J104+K104+L104</f>
        <v>11.75</v>
      </c>
      <c r="G104" s="14">
        <f>G105+G106+G107+G108</f>
        <v>0.55000000000000004</v>
      </c>
      <c r="H104" s="14">
        <f t="shared" ref="H104:J104" si="38">H105+H106+H107+H108</f>
        <v>4.0999999999999996</v>
      </c>
      <c r="I104" s="14">
        <f t="shared" si="38"/>
        <v>3.55</v>
      </c>
      <c r="J104" s="14">
        <f t="shared" si="38"/>
        <v>3.55</v>
      </c>
      <c r="K104" s="14"/>
      <c r="L104" s="14"/>
    </row>
    <row r="105" spans="2:12" ht="15.75" customHeight="1">
      <c r="B105" s="41"/>
      <c r="C105" s="44"/>
      <c r="D105" s="47"/>
      <c r="E105" s="13" t="s">
        <v>12</v>
      </c>
      <c r="F105" s="26">
        <f t="shared" ref="F105:F108" si="39">G105+H105+I105+J105+K105+L105</f>
        <v>4.5</v>
      </c>
      <c r="G105" s="14"/>
      <c r="H105" s="14">
        <v>1.5</v>
      </c>
      <c r="I105" s="14">
        <v>1.5</v>
      </c>
      <c r="J105" s="14">
        <v>1.5</v>
      </c>
      <c r="K105" s="14"/>
      <c r="L105" s="14"/>
    </row>
    <row r="106" spans="2:12" ht="15.75" customHeight="1">
      <c r="B106" s="41"/>
      <c r="C106" s="44"/>
      <c r="D106" s="47"/>
      <c r="E106" s="13" t="s">
        <v>10</v>
      </c>
      <c r="F106" s="26">
        <f t="shared" si="39"/>
        <v>4.5</v>
      </c>
      <c r="G106" s="14"/>
      <c r="H106" s="14">
        <v>1.5</v>
      </c>
      <c r="I106" s="14">
        <v>1.5</v>
      </c>
      <c r="J106" s="14">
        <v>1.5</v>
      </c>
      <c r="K106" s="14"/>
      <c r="L106" s="14"/>
    </row>
    <row r="107" spans="2:12" ht="15.75" customHeight="1">
      <c r="B107" s="41"/>
      <c r="C107" s="44"/>
      <c r="D107" s="47"/>
      <c r="E107" s="13" t="s">
        <v>11</v>
      </c>
      <c r="F107" s="17">
        <f t="shared" si="39"/>
        <v>0.25</v>
      </c>
      <c r="G107" s="14">
        <v>0.05</v>
      </c>
      <c r="H107" s="14">
        <v>0.1</v>
      </c>
      <c r="I107" s="14">
        <v>0.05</v>
      </c>
      <c r="J107" s="14">
        <v>0.05</v>
      </c>
      <c r="K107" s="14"/>
      <c r="L107" s="14"/>
    </row>
    <row r="108" spans="2:12" ht="15.75" customHeight="1">
      <c r="B108" s="42"/>
      <c r="C108" s="45"/>
      <c r="D108" s="48"/>
      <c r="E108" s="13" t="s">
        <v>8</v>
      </c>
      <c r="F108" s="17">
        <f t="shared" si="39"/>
        <v>2.5</v>
      </c>
      <c r="G108" s="14">
        <v>0.5</v>
      </c>
      <c r="H108" s="14">
        <v>1</v>
      </c>
      <c r="I108" s="14">
        <v>0.5</v>
      </c>
      <c r="J108" s="14">
        <v>0.5</v>
      </c>
      <c r="K108" s="14"/>
      <c r="L108" s="14"/>
    </row>
    <row r="109" spans="2:12" ht="15.75" customHeight="1">
      <c r="B109" s="40" t="s">
        <v>56</v>
      </c>
      <c r="C109" s="43" t="s">
        <v>58</v>
      </c>
      <c r="D109" s="46">
        <v>2020</v>
      </c>
      <c r="E109" s="13" t="s">
        <v>21</v>
      </c>
      <c r="F109" s="17">
        <f>G109+H109+I109+J109+K109+L109</f>
        <v>41.400000000000006</v>
      </c>
      <c r="G109" s="14">
        <f>G110+G111+G112+G113</f>
        <v>5</v>
      </c>
      <c r="H109" s="14">
        <f t="shared" ref="H109:L109" si="40">H110+H111+H112+H113</f>
        <v>5.8000000000000007</v>
      </c>
      <c r="I109" s="14">
        <f t="shared" si="40"/>
        <v>6.5</v>
      </c>
      <c r="J109" s="14">
        <f t="shared" si="40"/>
        <v>7.4</v>
      </c>
      <c r="K109" s="14">
        <f t="shared" si="40"/>
        <v>8.1999999999999993</v>
      </c>
      <c r="L109" s="14">
        <f t="shared" si="40"/>
        <v>8.5</v>
      </c>
    </row>
    <row r="110" spans="2:12" ht="15.75" customHeight="1">
      <c r="B110" s="41"/>
      <c r="C110" s="44"/>
      <c r="D110" s="47"/>
      <c r="E110" s="13" t="s">
        <v>12</v>
      </c>
      <c r="F110" s="26">
        <f>G110+H110+I110+J110+K110+L110</f>
        <v>12.5</v>
      </c>
      <c r="G110" s="14">
        <v>1.5</v>
      </c>
      <c r="H110" s="14">
        <v>1.8</v>
      </c>
      <c r="I110" s="14">
        <v>2</v>
      </c>
      <c r="J110" s="14">
        <v>2.2000000000000002</v>
      </c>
      <c r="K110" s="14">
        <v>2.5</v>
      </c>
      <c r="L110" s="14">
        <v>2.5</v>
      </c>
    </row>
    <row r="111" spans="2:12" ht="15.75" customHeight="1">
      <c r="B111" s="41"/>
      <c r="C111" s="44"/>
      <c r="D111" s="47"/>
      <c r="E111" s="13" t="s">
        <v>10</v>
      </c>
      <c r="F111" s="18">
        <f>G111+H111+I111+J111+K111+L111</f>
        <v>12.5</v>
      </c>
      <c r="G111" s="14">
        <v>1.5</v>
      </c>
      <c r="H111" s="14">
        <v>1.8</v>
      </c>
      <c r="I111" s="14">
        <v>2</v>
      </c>
      <c r="J111" s="14">
        <v>2.2000000000000002</v>
      </c>
      <c r="K111" s="14">
        <v>2.5</v>
      </c>
      <c r="L111" s="14">
        <v>2.5</v>
      </c>
    </row>
    <row r="112" spans="2:12" ht="15.75" customHeight="1">
      <c r="B112" s="41"/>
      <c r="C112" s="44"/>
      <c r="D112" s="47"/>
      <c r="E112" s="13" t="s">
        <v>11</v>
      </c>
      <c r="F112" s="17"/>
      <c r="G112" s="14"/>
      <c r="H112" s="14"/>
      <c r="I112" s="14"/>
      <c r="J112" s="14"/>
      <c r="K112" s="14"/>
      <c r="L112" s="14"/>
    </row>
    <row r="113" spans="2:12" ht="15.75" customHeight="1">
      <c r="B113" s="42"/>
      <c r="C113" s="45"/>
      <c r="D113" s="48"/>
      <c r="E113" s="13" t="s">
        <v>8</v>
      </c>
      <c r="F113" s="17">
        <f t="shared" ref="F113" si="41">G113+H113+I113+J113+K113+L113</f>
        <v>16.399999999999999</v>
      </c>
      <c r="G113" s="14">
        <v>2</v>
      </c>
      <c r="H113" s="14">
        <v>2.2000000000000002</v>
      </c>
      <c r="I113" s="14">
        <v>2.5</v>
      </c>
      <c r="J113" s="14">
        <v>3</v>
      </c>
      <c r="K113" s="14">
        <v>3.2</v>
      </c>
      <c r="L113" s="14">
        <v>3.5</v>
      </c>
    </row>
    <row r="114" spans="2:12" ht="15.75" customHeight="1">
      <c r="B114" s="40" t="s">
        <v>227</v>
      </c>
      <c r="C114" s="43" t="s">
        <v>57</v>
      </c>
      <c r="D114" s="46" t="s">
        <v>38</v>
      </c>
      <c r="E114" s="13" t="s">
        <v>21</v>
      </c>
      <c r="F114" s="17">
        <f>G114+H114+I114+J114+K114+L114</f>
        <v>7</v>
      </c>
      <c r="G114" s="14">
        <f>G116+G117+G118</f>
        <v>2</v>
      </c>
      <c r="H114" s="14">
        <f t="shared" ref="H114:I114" si="42">H116+H117+H118</f>
        <v>2.5</v>
      </c>
      <c r="I114" s="14">
        <f t="shared" si="42"/>
        <v>2.5</v>
      </c>
      <c r="J114" s="14"/>
      <c r="K114" s="14"/>
      <c r="L114" s="14"/>
    </row>
    <row r="115" spans="2:12" ht="15.75" customHeight="1">
      <c r="B115" s="41"/>
      <c r="C115" s="44"/>
      <c r="D115" s="47"/>
      <c r="E115" s="13" t="s">
        <v>12</v>
      </c>
      <c r="F115" s="17"/>
      <c r="G115" s="14"/>
      <c r="H115" s="14"/>
      <c r="I115" s="14"/>
      <c r="J115" s="14"/>
      <c r="K115" s="14"/>
      <c r="L115" s="14"/>
    </row>
    <row r="116" spans="2:12" ht="15.75" customHeight="1">
      <c r="B116" s="41"/>
      <c r="C116" s="44"/>
      <c r="D116" s="47"/>
      <c r="E116" s="13" t="s">
        <v>10</v>
      </c>
      <c r="F116" s="17"/>
      <c r="G116" s="14"/>
      <c r="H116" s="14"/>
      <c r="I116" s="14"/>
      <c r="J116" s="14"/>
      <c r="K116" s="14"/>
      <c r="L116" s="14"/>
    </row>
    <row r="117" spans="2:12" ht="15.75" customHeight="1">
      <c r="B117" s="41"/>
      <c r="C117" s="44"/>
      <c r="D117" s="47"/>
      <c r="E117" s="13" t="s">
        <v>11</v>
      </c>
      <c r="F117" s="17"/>
      <c r="G117" s="14"/>
      <c r="H117" s="14"/>
      <c r="I117" s="14"/>
      <c r="J117" s="14"/>
      <c r="K117" s="14"/>
      <c r="L117" s="14"/>
    </row>
    <row r="118" spans="2:12" ht="15.75" customHeight="1">
      <c r="B118" s="42"/>
      <c r="C118" s="45"/>
      <c r="D118" s="48"/>
      <c r="E118" s="13" t="s">
        <v>8</v>
      </c>
      <c r="F118" s="17">
        <f t="shared" ref="F118" si="43">G118+H118+I118+J118+K118+L118</f>
        <v>7</v>
      </c>
      <c r="G118" s="14">
        <v>2</v>
      </c>
      <c r="H118" s="14">
        <v>2.5</v>
      </c>
      <c r="I118" s="14">
        <v>2.5</v>
      </c>
      <c r="J118" s="14"/>
      <c r="K118" s="14"/>
      <c r="L118" s="14"/>
    </row>
    <row r="119" spans="2:12" ht="15.75" customHeight="1">
      <c r="B119" s="40" t="s">
        <v>63</v>
      </c>
      <c r="C119" s="43" t="s">
        <v>60</v>
      </c>
      <c r="D119" s="46" t="s">
        <v>6</v>
      </c>
      <c r="E119" s="13" t="s">
        <v>21</v>
      </c>
      <c r="F119" s="18">
        <f>G119+H119+I119+J119+K119+L119</f>
        <v>82</v>
      </c>
      <c r="G119" s="14">
        <f>G120+G121+G122+G123</f>
        <v>9</v>
      </c>
      <c r="H119" s="14">
        <f t="shared" ref="H119:L119" si="44">H120+H121+H122+H123</f>
        <v>12</v>
      </c>
      <c r="I119" s="14">
        <f t="shared" si="44"/>
        <v>12.5</v>
      </c>
      <c r="J119" s="14">
        <f t="shared" si="44"/>
        <v>15.5</v>
      </c>
      <c r="K119" s="14">
        <f t="shared" si="44"/>
        <v>16</v>
      </c>
      <c r="L119" s="14">
        <f t="shared" si="44"/>
        <v>17</v>
      </c>
    </row>
    <row r="120" spans="2:12" ht="15.75" customHeight="1">
      <c r="B120" s="41"/>
      <c r="C120" s="44"/>
      <c r="D120" s="47"/>
      <c r="E120" s="13" t="s">
        <v>12</v>
      </c>
      <c r="F120" s="26">
        <f>G120+H120+I120+J120+K120+L120</f>
        <v>26</v>
      </c>
      <c r="G120" s="14">
        <v>3</v>
      </c>
      <c r="H120" s="14">
        <v>4</v>
      </c>
      <c r="I120" s="14">
        <v>4</v>
      </c>
      <c r="J120" s="14">
        <v>5</v>
      </c>
      <c r="K120" s="14">
        <v>5</v>
      </c>
      <c r="L120" s="14">
        <v>5</v>
      </c>
    </row>
    <row r="121" spans="2:12" ht="15.75" customHeight="1">
      <c r="B121" s="41"/>
      <c r="C121" s="44"/>
      <c r="D121" s="47"/>
      <c r="E121" s="13" t="s">
        <v>10</v>
      </c>
      <c r="F121" s="18">
        <f>G121+H121+I121+J121+K121+L121</f>
        <v>26</v>
      </c>
      <c r="G121" s="14">
        <v>3</v>
      </c>
      <c r="H121" s="14">
        <v>4</v>
      </c>
      <c r="I121" s="14">
        <v>4</v>
      </c>
      <c r="J121" s="14">
        <v>5</v>
      </c>
      <c r="K121" s="14">
        <v>5</v>
      </c>
      <c r="L121" s="14">
        <v>5</v>
      </c>
    </row>
    <row r="122" spans="2:12" ht="15.75" customHeight="1">
      <c r="B122" s="41"/>
      <c r="C122" s="44"/>
      <c r="D122" s="47"/>
      <c r="E122" s="13" t="s">
        <v>11</v>
      </c>
      <c r="F122" s="18"/>
      <c r="G122" s="14"/>
      <c r="H122" s="14"/>
      <c r="I122" s="14"/>
      <c r="J122" s="14"/>
      <c r="K122" s="14"/>
      <c r="L122" s="14"/>
    </row>
    <row r="123" spans="2:12" ht="15.75" customHeight="1">
      <c r="B123" s="42"/>
      <c r="C123" s="45"/>
      <c r="D123" s="48"/>
      <c r="E123" s="13" t="s">
        <v>8</v>
      </c>
      <c r="F123" s="18">
        <f t="shared" ref="F123" si="45">G123+H123+I123+J123+K123+L123</f>
        <v>30</v>
      </c>
      <c r="G123" s="14">
        <v>3</v>
      </c>
      <c r="H123" s="14">
        <v>4</v>
      </c>
      <c r="I123" s="14">
        <v>4.5</v>
      </c>
      <c r="J123" s="14">
        <v>5.5</v>
      </c>
      <c r="K123" s="14">
        <v>6</v>
      </c>
      <c r="L123" s="14">
        <v>7</v>
      </c>
    </row>
    <row r="124" spans="2:12" ht="15.75" customHeight="1">
      <c r="B124" s="40" t="s">
        <v>62</v>
      </c>
      <c r="C124" s="43" t="s">
        <v>61</v>
      </c>
      <c r="D124" s="46" t="s">
        <v>6</v>
      </c>
      <c r="E124" s="13" t="s">
        <v>21</v>
      </c>
      <c r="F124" s="18">
        <f>G124+H124+I124+J124+K124+L124</f>
        <v>46</v>
      </c>
      <c r="G124" s="14">
        <f>G126+G127+G128</f>
        <v>4</v>
      </c>
      <c r="H124" s="14">
        <f t="shared" ref="H124:L124" si="46">H126+H127+H128</f>
        <v>7</v>
      </c>
      <c r="I124" s="14">
        <f t="shared" si="46"/>
        <v>7</v>
      </c>
      <c r="J124" s="14">
        <f t="shared" si="46"/>
        <v>8</v>
      </c>
      <c r="K124" s="14">
        <f t="shared" si="46"/>
        <v>10</v>
      </c>
      <c r="L124" s="14">
        <f t="shared" si="46"/>
        <v>10</v>
      </c>
    </row>
    <row r="125" spans="2:12" ht="15.75" customHeight="1">
      <c r="B125" s="41"/>
      <c r="C125" s="44"/>
      <c r="D125" s="47"/>
      <c r="E125" s="13" t="s">
        <v>12</v>
      </c>
      <c r="F125" s="18"/>
      <c r="G125" s="14"/>
      <c r="H125" s="14"/>
      <c r="I125" s="14"/>
      <c r="J125" s="14"/>
      <c r="K125" s="14"/>
      <c r="L125" s="14"/>
    </row>
    <row r="126" spans="2:12" ht="15.75" customHeight="1">
      <c r="B126" s="41"/>
      <c r="C126" s="44"/>
      <c r="D126" s="47"/>
      <c r="E126" s="13" t="s">
        <v>10</v>
      </c>
      <c r="F126" s="18">
        <f>G126+H126+I126+J126+K126+L126</f>
        <v>0</v>
      </c>
      <c r="G126" s="14"/>
      <c r="H126" s="14"/>
      <c r="I126" s="14"/>
      <c r="J126" s="14"/>
      <c r="K126" s="14"/>
      <c r="L126" s="14"/>
    </row>
    <row r="127" spans="2:12" ht="15.75" customHeight="1">
      <c r="B127" s="41"/>
      <c r="C127" s="44"/>
      <c r="D127" s="47"/>
      <c r="E127" s="13" t="s">
        <v>11</v>
      </c>
      <c r="F127" s="18"/>
      <c r="G127" s="14"/>
      <c r="H127" s="14"/>
      <c r="I127" s="14"/>
      <c r="J127" s="14"/>
      <c r="K127" s="14"/>
      <c r="L127" s="14"/>
    </row>
    <row r="128" spans="2:12" ht="15.75" customHeight="1">
      <c r="B128" s="42"/>
      <c r="C128" s="45"/>
      <c r="D128" s="48"/>
      <c r="E128" s="13" t="s">
        <v>8</v>
      </c>
      <c r="F128" s="18">
        <f t="shared" ref="F128" si="47">G128+H128+I128+J128+K128+L128</f>
        <v>46</v>
      </c>
      <c r="G128" s="14">
        <v>4</v>
      </c>
      <c r="H128" s="14">
        <v>7</v>
      </c>
      <c r="I128" s="14">
        <v>7</v>
      </c>
      <c r="J128" s="14">
        <v>8</v>
      </c>
      <c r="K128" s="14">
        <v>10</v>
      </c>
      <c r="L128" s="14">
        <v>10</v>
      </c>
    </row>
    <row r="129" spans="2:12" ht="15.75" customHeight="1">
      <c r="B129" s="31" t="s">
        <v>64</v>
      </c>
      <c r="C129" s="34"/>
      <c r="D129" s="37" t="s">
        <v>6</v>
      </c>
      <c r="E129" s="10" t="s">
        <v>21</v>
      </c>
      <c r="F129" s="11">
        <f>F130+F131+F132+F133</f>
        <v>1230.75</v>
      </c>
      <c r="G129" s="11">
        <f t="shared" ref="G129" si="48">G130+G131+G132+G133</f>
        <v>15</v>
      </c>
      <c r="H129" s="11">
        <f t="shared" ref="H129" si="49">H130+H131+H132+H133</f>
        <v>504.70000000000005</v>
      </c>
      <c r="I129" s="11">
        <f t="shared" ref="I129" si="50">I130+I131+I132+I133</f>
        <v>62.95000000000001</v>
      </c>
      <c r="J129" s="11">
        <f t="shared" ref="J129" si="51">J130+J131+J132+J133</f>
        <v>150.6</v>
      </c>
      <c r="K129" s="11">
        <f t="shared" ref="K129" si="52">K130+K131+K132+K133</f>
        <v>258</v>
      </c>
      <c r="L129" s="11">
        <f t="shared" ref="L129" si="53">L130+L131+L132+L133</f>
        <v>239.5</v>
      </c>
    </row>
    <row r="130" spans="2:12" ht="15.75" customHeight="1">
      <c r="B130" s="32"/>
      <c r="C130" s="35"/>
      <c r="D130" s="38"/>
      <c r="E130" s="10" t="s">
        <v>12</v>
      </c>
      <c r="F130" s="19">
        <f>G130+H130+I130+J130+K130+L130</f>
        <v>0</v>
      </c>
      <c r="G130" s="11">
        <f>G135+G140+G145+G150+G155+G160+G165+G170+G175+G180+G185+G190+G195+G200+G205+G210+G215+G220+G225+G230+G235+G240+G245+G250+G255+G260+G265+G270+G275+G280+G285+G290+G295+G300+G305+G310+G325</f>
        <v>0</v>
      </c>
      <c r="H130" s="11">
        <f t="shared" ref="H130:L130" si="54">H135+H140+H145+H150+H155+H160+H165+H170+H175+H180+H185+H190+H195+H200+H205+H210+H215+H220+H225+H230+H235+H240+H245+H250+H255+H260+H265+H270+H275+H280+H285+H290+H295+H300+H305+H310+H325</f>
        <v>0</v>
      </c>
      <c r="I130" s="11">
        <f t="shared" si="54"/>
        <v>0</v>
      </c>
      <c r="J130" s="11">
        <f t="shared" si="54"/>
        <v>0</v>
      </c>
      <c r="K130" s="11">
        <f t="shared" si="54"/>
        <v>0</v>
      </c>
      <c r="L130" s="11">
        <f t="shared" si="54"/>
        <v>0</v>
      </c>
    </row>
    <row r="131" spans="2:12" ht="15.75" customHeight="1">
      <c r="B131" s="32"/>
      <c r="C131" s="35"/>
      <c r="D131" s="38"/>
      <c r="E131" s="10" t="s">
        <v>10</v>
      </c>
      <c r="F131" s="19">
        <f>G131+H131+I131+J131+K131+L131</f>
        <v>1195.55</v>
      </c>
      <c r="G131" s="11">
        <f t="shared" ref="G131:L131" si="55">G136+G141+G146+G151+G156+G161+G166+G171+G176+G181+G186+G191+G196+G201+G206+G211+G216+G221+G226+G231+G236+G241+G246+G251+G256+G261+G266+G271+G276+G281+G286+G291+G296+G301+G306+G311+G316+G321+G326</f>
        <v>9.5</v>
      </c>
      <c r="H131" s="11">
        <f t="shared" si="55"/>
        <v>499.1</v>
      </c>
      <c r="I131" s="11">
        <f t="shared" si="55"/>
        <v>57.150000000000006</v>
      </c>
      <c r="J131" s="11">
        <f t="shared" si="55"/>
        <v>146.80000000000001</v>
      </c>
      <c r="K131" s="11">
        <f t="shared" si="55"/>
        <v>251</v>
      </c>
      <c r="L131" s="11">
        <f t="shared" si="55"/>
        <v>232</v>
      </c>
    </row>
    <row r="132" spans="2:12" ht="15.75" customHeight="1">
      <c r="B132" s="32"/>
      <c r="C132" s="35"/>
      <c r="D132" s="38"/>
      <c r="E132" s="10" t="s">
        <v>11</v>
      </c>
      <c r="F132" s="19">
        <f>G132+H132+I132+J132+K132+L132</f>
        <v>13.2</v>
      </c>
      <c r="G132" s="11">
        <f t="shared" ref="G132:L132" si="56">G137+G142+G147+G152+G157+G162+G167+G172+G177+G182+G187+G192+G197+G202+G207+G212+G217+G222+G227+G232+G237+G242+G247+G252+G257+G262+G267+G272+G277+G282+G287+G292+G297+G302+G307+G312+G317+G322+G327</f>
        <v>2.1</v>
      </c>
      <c r="H132" s="11">
        <f t="shared" si="56"/>
        <v>2.1</v>
      </c>
      <c r="I132" s="11">
        <f t="shared" si="56"/>
        <v>2.1</v>
      </c>
      <c r="J132" s="11">
        <f t="shared" si="56"/>
        <v>2.2000000000000002</v>
      </c>
      <c r="K132" s="11">
        <f t="shared" si="56"/>
        <v>2.2000000000000002</v>
      </c>
      <c r="L132" s="11">
        <f t="shared" si="56"/>
        <v>2.5</v>
      </c>
    </row>
    <row r="133" spans="2:12" ht="15.75" customHeight="1">
      <c r="B133" s="33"/>
      <c r="C133" s="36"/>
      <c r="D133" s="39"/>
      <c r="E133" s="10" t="s">
        <v>8</v>
      </c>
      <c r="F133" s="19">
        <f>G133+H133+I133+J133+K133+L133</f>
        <v>22</v>
      </c>
      <c r="G133" s="11">
        <f>G138+G143+G148+G153+G158+G163+G168+G173+G178+G183+G188+G193+G198+G203+G208+G213+G218+G223+G228+G233+G238+G243+G248+G253+G258+G263+G268+G273+G278+G283+G288+G293+G298+G303+G308+G313+G318+G323+G328</f>
        <v>3.4000000000000004</v>
      </c>
      <c r="H133" s="11">
        <f t="shared" ref="H133:L133" si="57">H138+H143+H148+H153+H158+H163+H168+H173+H178+H183+H188+H193+H198+H203+H208+H213+H218+H223+H228+H233+H238+H243+H248+H253+H258+H263+H268+H273+H278+H283+H288+H293+H298+H303+H308+H313+H318+H323+H328</f>
        <v>3.5</v>
      </c>
      <c r="I133" s="11">
        <f t="shared" si="57"/>
        <v>3.7</v>
      </c>
      <c r="J133" s="11">
        <f t="shared" si="57"/>
        <v>1.6</v>
      </c>
      <c r="K133" s="11">
        <f t="shared" si="57"/>
        <v>4.8</v>
      </c>
      <c r="L133" s="11">
        <f t="shared" si="57"/>
        <v>5</v>
      </c>
    </row>
    <row r="134" spans="2:12" ht="15.75" customHeight="1">
      <c r="B134" s="40" t="s">
        <v>65</v>
      </c>
      <c r="C134" s="43" t="s">
        <v>66</v>
      </c>
      <c r="D134" s="46" t="s">
        <v>6</v>
      </c>
      <c r="E134" s="13" t="s">
        <v>21</v>
      </c>
      <c r="F134" s="18">
        <f>G134+H134+I134+J134+K134+L134</f>
        <v>23.6</v>
      </c>
      <c r="G134" s="14">
        <f>G136+G137+G138</f>
        <v>4</v>
      </c>
      <c r="H134" s="14">
        <f t="shared" ref="H134:L134" si="58">H136+H137+H138</f>
        <v>4</v>
      </c>
      <c r="I134" s="14">
        <f t="shared" si="58"/>
        <v>4</v>
      </c>
      <c r="J134" s="14">
        <f t="shared" si="58"/>
        <v>1.8</v>
      </c>
      <c r="K134" s="14">
        <f t="shared" si="58"/>
        <v>4.8</v>
      </c>
      <c r="L134" s="14">
        <f t="shared" si="58"/>
        <v>5</v>
      </c>
    </row>
    <row r="135" spans="2:12" ht="15.75" customHeight="1">
      <c r="B135" s="41"/>
      <c r="C135" s="44"/>
      <c r="D135" s="47"/>
      <c r="E135" s="13" t="s">
        <v>12</v>
      </c>
      <c r="F135" s="18"/>
      <c r="G135" s="14"/>
      <c r="H135" s="14"/>
      <c r="I135" s="14"/>
      <c r="J135" s="14"/>
      <c r="K135" s="14"/>
      <c r="L135" s="14"/>
    </row>
    <row r="136" spans="2:12" ht="15.75" customHeight="1">
      <c r="B136" s="41"/>
      <c r="C136" s="44"/>
      <c r="D136" s="47"/>
      <c r="E136" s="13" t="s">
        <v>10</v>
      </c>
      <c r="F136" s="18"/>
      <c r="G136" s="14"/>
      <c r="H136" s="14"/>
      <c r="I136" s="14"/>
      <c r="J136" s="14"/>
      <c r="K136" s="14"/>
      <c r="L136" s="14"/>
    </row>
    <row r="137" spans="2:12" ht="15.75" customHeight="1">
      <c r="B137" s="41"/>
      <c r="C137" s="44"/>
      <c r="D137" s="47"/>
      <c r="E137" s="13" t="s">
        <v>11</v>
      </c>
      <c r="F137" s="18">
        <f t="shared" ref="F137:F138" si="59">G137+H137+I137+J137+K137+L137</f>
        <v>11</v>
      </c>
      <c r="G137" s="14">
        <v>1.8</v>
      </c>
      <c r="H137" s="14">
        <v>1.8</v>
      </c>
      <c r="I137" s="14">
        <v>1.8</v>
      </c>
      <c r="J137" s="14">
        <v>1.8</v>
      </c>
      <c r="K137" s="14">
        <v>1.8</v>
      </c>
      <c r="L137" s="14">
        <v>2</v>
      </c>
    </row>
    <row r="138" spans="2:12" ht="15.75" customHeight="1">
      <c r="B138" s="42"/>
      <c r="C138" s="45"/>
      <c r="D138" s="48"/>
      <c r="E138" s="13" t="s">
        <v>8</v>
      </c>
      <c r="F138" s="18">
        <f t="shared" si="59"/>
        <v>12.600000000000001</v>
      </c>
      <c r="G138" s="14">
        <v>2.2000000000000002</v>
      </c>
      <c r="H138" s="14">
        <v>2.2000000000000002</v>
      </c>
      <c r="I138" s="14">
        <v>2.2000000000000002</v>
      </c>
      <c r="J138" s="14"/>
      <c r="K138" s="14">
        <v>3</v>
      </c>
      <c r="L138" s="14">
        <v>3</v>
      </c>
    </row>
    <row r="139" spans="2:12" ht="15.75" customHeight="1">
      <c r="B139" s="40" t="s">
        <v>67</v>
      </c>
      <c r="C139" s="43" t="s">
        <v>68</v>
      </c>
      <c r="D139" s="46" t="s">
        <v>6</v>
      </c>
      <c r="E139" s="13" t="s">
        <v>21</v>
      </c>
      <c r="F139" s="18">
        <f>G139+H139+I139+J139+K139+L139</f>
        <v>11.600000000000001</v>
      </c>
      <c r="G139" s="14">
        <f>G141+G142+G143</f>
        <v>1.5</v>
      </c>
      <c r="H139" s="14">
        <f t="shared" ref="H139:L139" si="60">H141+H142+H143</f>
        <v>1.6</v>
      </c>
      <c r="I139" s="14">
        <f t="shared" si="60"/>
        <v>1.8</v>
      </c>
      <c r="J139" s="14">
        <f t="shared" si="60"/>
        <v>2</v>
      </c>
      <c r="K139" s="14">
        <f t="shared" si="60"/>
        <v>2.2000000000000002</v>
      </c>
      <c r="L139" s="14">
        <f t="shared" si="60"/>
        <v>2.5</v>
      </c>
    </row>
    <row r="140" spans="2:12" ht="15.75" customHeight="1">
      <c r="B140" s="41"/>
      <c r="C140" s="44"/>
      <c r="D140" s="47"/>
      <c r="E140" s="13" t="s">
        <v>12</v>
      </c>
      <c r="F140" s="18"/>
      <c r="G140" s="14"/>
      <c r="H140" s="14"/>
      <c r="I140" s="14"/>
      <c r="J140" s="14"/>
      <c r="K140" s="14"/>
      <c r="L140" s="14"/>
    </row>
    <row r="141" spans="2:12" ht="15.75" customHeight="1">
      <c r="B141" s="41"/>
      <c r="C141" s="44"/>
      <c r="D141" s="47"/>
      <c r="E141" s="13" t="s">
        <v>10</v>
      </c>
      <c r="F141" s="18"/>
      <c r="G141" s="14"/>
      <c r="H141" s="14"/>
      <c r="I141" s="14"/>
      <c r="J141" s="14"/>
      <c r="K141" s="14"/>
      <c r="L141" s="14"/>
    </row>
    <row r="142" spans="2:12" ht="15.75" customHeight="1">
      <c r="B142" s="41"/>
      <c r="C142" s="44"/>
      <c r="D142" s="47"/>
      <c r="E142" s="13" t="s">
        <v>11</v>
      </c>
      <c r="F142" s="18">
        <f t="shared" ref="F142:F143" si="61">G142+H142+I142+J142+K142+L142</f>
        <v>2.1999999999999997</v>
      </c>
      <c r="G142" s="14">
        <v>0.3</v>
      </c>
      <c r="H142" s="14">
        <v>0.3</v>
      </c>
      <c r="I142" s="14">
        <v>0.3</v>
      </c>
      <c r="J142" s="14">
        <v>0.4</v>
      </c>
      <c r="K142" s="14">
        <v>0.4</v>
      </c>
      <c r="L142" s="14">
        <v>0.5</v>
      </c>
    </row>
    <row r="143" spans="2:12" ht="15.75" customHeight="1">
      <c r="B143" s="42"/>
      <c r="C143" s="45"/>
      <c r="D143" s="48"/>
      <c r="E143" s="13" t="s">
        <v>8</v>
      </c>
      <c r="F143" s="18">
        <f t="shared" si="61"/>
        <v>9.3999999999999986</v>
      </c>
      <c r="G143" s="14">
        <v>1.2</v>
      </c>
      <c r="H143" s="14">
        <v>1.3</v>
      </c>
      <c r="I143" s="14">
        <v>1.5</v>
      </c>
      <c r="J143" s="14">
        <v>1.6</v>
      </c>
      <c r="K143" s="14">
        <v>1.8</v>
      </c>
      <c r="L143" s="14">
        <v>2</v>
      </c>
    </row>
    <row r="144" spans="2:12" ht="15.75" customHeight="1">
      <c r="B144" s="40" t="s">
        <v>69</v>
      </c>
      <c r="C144" s="43" t="s">
        <v>70</v>
      </c>
      <c r="D144" s="46">
        <v>2021</v>
      </c>
      <c r="E144" s="13" t="s">
        <v>21</v>
      </c>
      <c r="F144" s="18">
        <f>G144+H144+I144+J144+K144+L144</f>
        <v>225</v>
      </c>
      <c r="G144" s="14"/>
      <c r="H144" s="14">
        <f t="shared" ref="H144" si="62">H146+H147+H148</f>
        <v>225</v>
      </c>
      <c r="I144" s="14"/>
      <c r="J144" s="14"/>
      <c r="K144" s="14"/>
      <c r="L144" s="14"/>
    </row>
    <row r="145" spans="2:12" ht="15.75" customHeight="1">
      <c r="B145" s="41"/>
      <c r="C145" s="44"/>
      <c r="D145" s="47"/>
      <c r="E145" s="13" t="s">
        <v>12</v>
      </c>
      <c r="F145" s="18"/>
      <c r="G145" s="14"/>
      <c r="H145" s="14"/>
      <c r="I145" s="14"/>
      <c r="J145" s="14"/>
      <c r="K145" s="14"/>
      <c r="L145" s="14"/>
    </row>
    <row r="146" spans="2:12" ht="15.75" customHeight="1">
      <c r="B146" s="41"/>
      <c r="C146" s="44"/>
      <c r="D146" s="47"/>
      <c r="E146" s="13" t="s">
        <v>10</v>
      </c>
      <c r="F146" s="18">
        <f>G146+H146+I146+J146+K146+L146</f>
        <v>225</v>
      </c>
      <c r="G146" s="14"/>
      <c r="H146" s="14">
        <v>225</v>
      </c>
      <c r="I146" s="14"/>
      <c r="J146" s="14"/>
      <c r="K146" s="14"/>
      <c r="L146" s="14"/>
    </row>
    <row r="147" spans="2:12" ht="15.75" customHeight="1">
      <c r="B147" s="41"/>
      <c r="C147" s="44"/>
      <c r="D147" s="47"/>
      <c r="E147" s="13" t="s">
        <v>11</v>
      </c>
      <c r="F147" s="18"/>
      <c r="G147" s="14"/>
      <c r="H147" s="14"/>
      <c r="I147" s="14"/>
      <c r="J147" s="14"/>
      <c r="K147" s="14"/>
      <c r="L147" s="14"/>
    </row>
    <row r="148" spans="2:12" ht="15.75" customHeight="1">
      <c r="B148" s="42"/>
      <c r="C148" s="45"/>
      <c r="D148" s="48"/>
      <c r="E148" s="13" t="s">
        <v>8</v>
      </c>
      <c r="F148" s="18"/>
      <c r="G148" s="14"/>
      <c r="H148" s="14"/>
      <c r="I148" s="14"/>
      <c r="J148" s="14"/>
      <c r="K148" s="14"/>
      <c r="L148" s="14"/>
    </row>
    <row r="149" spans="2:12" ht="15.75" customHeight="1">
      <c r="B149" s="40" t="s">
        <v>71</v>
      </c>
      <c r="C149" s="43" t="s">
        <v>70</v>
      </c>
      <c r="D149" s="46">
        <v>2021</v>
      </c>
      <c r="E149" s="13" t="s">
        <v>21</v>
      </c>
      <c r="F149" s="18">
        <f>G149+H149+I149+J149+K149+L149</f>
        <v>94</v>
      </c>
      <c r="G149" s="14"/>
      <c r="H149" s="14">
        <f t="shared" ref="H149" si="63">H151+H152+H153</f>
        <v>94</v>
      </c>
      <c r="I149" s="14"/>
      <c r="J149" s="14"/>
      <c r="K149" s="14"/>
      <c r="L149" s="14"/>
    </row>
    <row r="150" spans="2:12" ht="15.75" customHeight="1">
      <c r="B150" s="41"/>
      <c r="C150" s="44"/>
      <c r="D150" s="47"/>
      <c r="E150" s="13" t="s">
        <v>12</v>
      </c>
      <c r="F150" s="18"/>
      <c r="G150" s="14"/>
      <c r="H150" s="14"/>
      <c r="I150" s="14"/>
      <c r="J150" s="14"/>
      <c r="K150" s="14"/>
      <c r="L150" s="14"/>
    </row>
    <row r="151" spans="2:12" ht="15.75" customHeight="1">
      <c r="B151" s="41"/>
      <c r="C151" s="44"/>
      <c r="D151" s="47"/>
      <c r="E151" s="13" t="s">
        <v>10</v>
      </c>
      <c r="F151" s="18">
        <f>G151+H151+I151+J151+K151+L151</f>
        <v>94</v>
      </c>
      <c r="G151" s="14"/>
      <c r="H151" s="14">
        <v>94</v>
      </c>
      <c r="I151" s="14"/>
      <c r="J151" s="14"/>
      <c r="K151" s="14"/>
      <c r="L151" s="14"/>
    </row>
    <row r="152" spans="2:12" ht="15.75" customHeight="1">
      <c r="B152" s="41"/>
      <c r="C152" s="44"/>
      <c r="D152" s="47"/>
      <c r="E152" s="13" t="s">
        <v>11</v>
      </c>
      <c r="F152" s="18"/>
      <c r="G152" s="14"/>
      <c r="H152" s="14"/>
      <c r="I152" s="14"/>
      <c r="J152" s="14"/>
      <c r="K152" s="14"/>
      <c r="L152" s="14"/>
    </row>
    <row r="153" spans="2:12" ht="15.75" customHeight="1">
      <c r="B153" s="42"/>
      <c r="C153" s="45"/>
      <c r="D153" s="48"/>
      <c r="E153" s="13" t="s">
        <v>8</v>
      </c>
      <c r="F153" s="18"/>
      <c r="G153" s="14"/>
      <c r="H153" s="14"/>
      <c r="I153" s="14"/>
      <c r="J153" s="14"/>
      <c r="K153" s="14"/>
      <c r="L153" s="14"/>
    </row>
    <row r="154" spans="2:12" ht="15.75" customHeight="1">
      <c r="B154" s="40" t="s">
        <v>72</v>
      </c>
      <c r="C154" s="43" t="s">
        <v>70</v>
      </c>
      <c r="D154" s="46">
        <v>2024</v>
      </c>
      <c r="E154" s="13" t="s">
        <v>21</v>
      </c>
      <c r="F154" s="18">
        <f>G154+H154+I154+J154+K154+L154</f>
        <v>16.899999999999999</v>
      </c>
      <c r="G154" s="14"/>
      <c r="H154" s="14"/>
      <c r="I154" s="14"/>
      <c r="J154" s="14"/>
      <c r="K154" s="14">
        <f t="shared" ref="K154" si="64">K156+K157+K158</f>
        <v>16.899999999999999</v>
      </c>
      <c r="L154" s="14"/>
    </row>
    <row r="155" spans="2:12" ht="15.75" customHeight="1">
      <c r="B155" s="41"/>
      <c r="C155" s="44"/>
      <c r="D155" s="47"/>
      <c r="E155" s="13" t="s">
        <v>12</v>
      </c>
      <c r="F155" s="18"/>
      <c r="G155" s="14"/>
      <c r="H155" s="14"/>
      <c r="I155" s="14"/>
      <c r="J155" s="14"/>
      <c r="K155" s="14"/>
      <c r="L155" s="14"/>
    </row>
    <row r="156" spans="2:12" ht="15.75" customHeight="1">
      <c r="B156" s="41"/>
      <c r="C156" s="44"/>
      <c r="D156" s="47"/>
      <c r="E156" s="13" t="s">
        <v>10</v>
      </c>
      <c r="F156" s="18">
        <f>G156+H156+I156+J156+K156+L156</f>
        <v>16.899999999999999</v>
      </c>
      <c r="G156" s="14"/>
      <c r="H156" s="14"/>
      <c r="I156" s="14"/>
      <c r="J156" s="14"/>
      <c r="K156" s="14">
        <v>16.899999999999999</v>
      </c>
      <c r="L156" s="14"/>
    </row>
    <row r="157" spans="2:12" ht="15.75" customHeight="1">
      <c r="B157" s="41"/>
      <c r="C157" s="44"/>
      <c r="D157" s="47"/>
      <c r="E157" s="13" t="s">
        <v>11</v>
      </c>
      <c r="F157" s="18"/>
      <c r="G157" s="14"/>
      <c r="H157" s="14"/>
      <c r="I157" s="14"/>
      <c r="J157" s="14"/>
      <c r="K157" s="14"/>
      <c r="L157" s="14"/>
    </row>
    <row r="158" spans="2:12" ht="15.75" customHeight="1">
      <c r="B158" s="42"/>
      <c r="C158" s="45"/>
      <c r="D158" s="48"/>
      <c r="E158" s="13" t="s">
        <v>8</v>
      </c>
      <c r="F158" s="18"/>
      <c r="G158" s="14"/>
      <c r="H158" s="14"/>
      <c r="I158" s="14"/>
      <c r="J158" s="14"/>
      <c r="K158" s="14"/>
      <c r="L158" s="14"/>
    </row>
    <row r="159" spans="2:12" ht="15.75" customHeight="1">
      <c r="B159" s="40" t="s">
        <v>73</v>
      </c>
      <c r="C159" s="43" t="s">
        <v>70</v>
      </c>
      <c r="D159" s="46">
        <v>2025</v>
      </c>
      <c r="E159" s="13" t="s">
        <v>21</v>
      </c>
      <c r="F159" s="20">
        <f>G159+H159+I159+J159+K159+L159</f>
        <v>10</v>
      </c>
      <c r="G159" s="14"/>
      <c r="H159" s="14"/>
      <c r="I159" s="14"/>
      <c r="J159" s="14"/>
      <c r="K159" s="14"/>
      <c r="L159" s="14">
        <f t="shared" ref="L159" si="65">L161+L162+L163</f>
        <v>10</v>
      </c>
    </row>
    <row r="160" spans="2:12" ht="15.75" customHeight="1">
      <c r="B160" s="41"/>
      <c r="C160" s="44"/>
      <c r="D160" s="47"/>
      <c r="E160" s="13" t="s">
        <v>12</v>
      </c>
      <c r="F160" s="20"/>
      <c r="G160" s="14"/>
      <c r="H160" s="14"/>
      <c r="I160" s="14"/>
      <c r="J160" s="14"/>
      <c r="K160" s="14"/>
      <c r="L160" s="14"/>
    </row>
    <row r="161" spans="2:12" ht="15.75" customHeight="1">
      <c r="B161" s="41"/>
      <c r="C161" s="44"/>
      <c r="D161" s="47"/>
      <c r="E161" s="13" t="s">
        <v>10</v>
      </c>
      <c r="F161" s="20">
        <f>G161+H161+I161+J161+K161+L161</f>
        <v>10</v>
      </c>
      <c r="G161" s="14"/>
      <c r="H161" s="14"/>
      <c r="I161" s="14"/>
      <c r="J161" s="14"/>
      <c r="K161" s="14"/>
      <c r="L161" s="14">
        <v>10</v>
      </c>
    </row>
    <row r="162" spans="2:12" ht="15.75" customHeight="1">
      <c r="B162" s="41"/>
      <c r="C162" s="44"/>
      <c r="D162" s="47"/>
      <c r="E162" s="13" t="s">
        <v>11</v>
      </c>
      <c r="F162" s="20"/>
      <c r="G162" s="14"/>
      <c r="H162" s="14"/>
      <c r="I162" s="14"/>
      <c r="J162" s="14"/>
      <c r="K162" s="14"/>
      <c r="L162" s="14"/>
    </row>
    <row r="163" spans="2:12" ht="15.75" customHeight="1">
      <c r="B163" s="42"/>
      <c r="C163" s="45"/>
      <c r="D163" s="48"/>
      <c r="E163" s="13" t="s">
        <v>8</v>
      </c>
      <c r="F163" s="20"/>
      <c r="G163" s="14"/>
      <c r="H163" s="14"/>
      <c r="I163" s="14"/>
      <c r="J163" s="14"/>
      <c r="K163" s="14"/>
      <c r="L163" s="14"/>
    </row>
    <row r="164" spans="2:12" ht="15.75" customHeight="1">
      <c r="B164" s="40" t="s">
        <v>74</v>
      </c>
      <c r="C164" s="43" t="s">
        <v>70</v>
      </c>
      <c r="D164" s="46">
        <v>2024</v>
      </c>
      <c r="E164" s="13" t="s">
        <v>21</v>
      </c>
      <c r="F164" s="20">
        <f>G164+H164+I164+J164+K164+L164</f>
        <v>5.4</v>
      </c>
      <c r="G164" s="14"/>
      <c r="H164" s="14"/>
      <c r="I164" s="14"/>
      <c r="J164" s="14"/>
      <c r="K164" s="14">
        <f t="shared" ref="K164" si="66">K166+K167+K168</f>
        <v>5.4</v>
      </c>
      <c r="L164" s="14"/>
    </row>
    <row r="165" spans="2:12" ht="15.75" customHeight="1">
      <c r="B165" s="41"/>
      <c r="C165" s="44"/>
      <c r="D165" s="47"/>
      <c r="E165" s="13" t="s">
        <v>12</v>
      </c>
      <c r="F165" s="20"/>
      <c r="G165" s="14"/>
      <c r="H165" s="14"/>
      <c r="I165" s="14"/>
      <c r="J165" s="14"/>
      <c r="K165" s="14"/>
      <c r="L165" s="14"/>
    </row>
    <row r="166" spans="2:12" ht="15.75" customHeight="1">
      <c r="B166" s="41"/>
      <c r="C166" s="44"/>
      <c r="D166" s="47"/>
      <c r="E166" s="13" t="s">
        <v>10</v>
      </c>
      <c r="F166" s="20">
        <f>G166+H166+I166+J166+K166+L166</f>
        <v>5.4</v>
      </c>
      <c r="G166" s="14"/>
      <c r="H166" s="14"/>
      <c r="I166" s="14"/>
      <c r="J166" s="14"/>
      <c r="K166" s="14">
        <v>5.4</v>
      </c>
      <c r="L166" s="14"/>
    </row>
    <row r="167" spans="2:12" ht="15.75" customHeight="1">
      <c r="B167" s="41"/>
      <c r="C167" s="44"/>
      <c r="D167" s="47"/>
      <c r="E167" s="13" t="s">
        <v>11</v>
      </c>
      <c r="F167" s="20"/>
      <c r="G167" s="14"/>
      <c r="H167" s="14"/>
      <c r="I167" s="14"/>
      <c r="J167" s="14"/>
      <c r="K167" s="14"/>
      <c r="L167" s="14"/>
    </row>
    <row r="168" spans="2:12" ht="15.75" customHeight="1">
      <c r="B168" s="42"/>
      <c r="C168" s="45"/>
      <c r="D168" s="48"/>
      <c r="E168" s="13" t="s">
        <v>8</v>
      </c>
      <c r="F168" s="20"/>
      <c r="G168" s="14"/>
      <c r="H168" s="14"/>
      <c r="I168" s="14"/>
      <c r="J168" s="14"/>
      <c r="K168" s="14"/>
      <c r="L168" s="14"/>
    </row>
    <row r="169" spans="2:12" ht="15.75" customHeight="1">
      <c r="B169" s="40" t="s">
        <v>75</v>
      </c>
      <c r="C169" s="43" t="s">
        <v>70</v>
      </c>
      <c r="D169" s="46">
        <v>2020</v>
      </c>
      <c r="E169" s="13" t="s">
        <v>21</v>
      </c>
      <c r="F169" s="20">
        <f>G169+H169+I169+J169+K169+L169</f>
        <v>3.7</v>
      </c>
      <c r="G169" s="14">
        <f>G171+G172+G173</f>
        <v>3.7</v>
      </c>
      <c r="H169" s="14"/>
      <c r="I169" s="14"/>
      <c r="J169" s="14"/>
      <c r="K169" s="14"/>
      <c r="L169" s="14"/>
    </row>
    <row r="170" spans="2:12" ht="15.75" customHeight="1">
      <c r="B170" s="41"/>
      <c r="C170" s="44"/>
      <c r="D170" s="47"/>
      <c r="E170" s="13" t="s">
        <v>12</v>
      </c>
      <c r="F170" s="20"/>
      <c r="G170" s="14"/>
      <c r="H170" s="14"/>
      <c r="I170" s="14"/>
      <c r="J170" s="14"/>
      <c r="K170" s="14"/>
      <c r="L170" s="14"/>
    </row>
    <row r="171" spans="2:12" ht="15.75" customHeight="1">
      <c r="B171" s="41"/>
      <c r="C171" s="44"/>
      <c r="D171" s="47"/>
      <c r="E171" s="13" t="s">
        <v>10</v>
      </c>
      <c r="F171" s="20">
        <f>G171+H171+I171+J171+K171+L171</f>
        <v>3.7</v>
      </c>
      <c r="G171" s="14">
        <v>3.7</v>
      </c>
      <c r="H171" s="14"/>
      <c r="I171" s="14"/>
      <c r="J171" s="14"/>
      <c r="K171" s="14"/>
      <c r="L171" s="14"/>
    </row>
    <row r="172" spans="2:12" ht="15.75" customHeight="1">
      <c r="B172" s="41"/>
      <c r="C172" s="44"/>
      <c r="D172" s="47"/>
      <c r="E172" s="13" t="s">
        <v>11</v>
      </c>
      <c r="F172" s="20"/>
      <c r="G172" s="14"/>
      <c r="H172" s="14"/>
      <c r="I172" s="14"/>
      <c r="J172" s="14"/>
      <c r="K172" s="14"/>
      <c r="L172" s="14"/>
    </row>
    <row r="173" spans="2:12" ht="15.75" customHeight="1">
      <c r="B173" s="42"/>
      <c r="C173" s="45"/>
      <c r="D173" s="48"/>
      <c r="E173" s="13" t="s">
        <v>8</v>
      </c>
      <c r="F173" s="20"/>
      <c r="G173" s="14"/>
      <c r="H173" s="14"/>
      <c r="I173" s="14"/>
      <c r="J173" s="14"/>
      <c r="K173" s="14"/>
      <c r="L173" s="14"/>
    </row>
    <row r="174" spans="2:12" ht="15.75" customHeight="1">
      <c r="B174" s="40" t="s">
        <v>76</v>
      </c>
      <c r="C174" s="43" t="s">
        <v>70</v>
      </c>
      <c r="D174" s="46">
        <v>2020</v>
      </c>
      <c r="E174" s="13" t="s">
        <v>21</v>
      </c>
      <c r="F174" s="20">
        <f>G174+H174+I174+J174+K174+L174</f>
        <v>3.3</v>
      </c>
      <c r="G174" s="14">
        <f>G176+G177+G178</f>
        <v>3.3</v>
      </c>
      <c r="H174" s="14"/>
      <c r="I174" s="14"/>
      <c r="J174" s="14"/>
      <c r="K174" s="14"/>
      <c r="L174" s="14"/>
    </row>
    <row r="175" spans="2:12" ht="15.75" customHeight="1">
      <c r="B175" s="41"/>
      <c r="C175" s="44"/>
      <c r="D175" s="47"/>
      <c r="E175" s="13" t="s">
        <v>12</v>
      </c>
      <c r="F175" s="20"/>
      <c r="G175" s="14"/>
      <c r="H175" s="14"/>
      <c r="I175" s="14"/>
      <c r="J175" s="14"/>
      <c r="K175" s="14"/>
      <c r="L175" s="14"/>
    </row>
    <row r="176" spans="2:12" ht="15.75" customHeight="1">
      <c r="B176" s="41"/>
      <c r="C176" s="44"/>
      <c r="D176" s="47"/>
      <c r="E176" s="13" t="s">
        <v>10</v>
      </c>
      <c r="F176" s="20">
        <f>G176+H176+I176+J176+K176+L176</f>
        <v>3.3</v>
      </c>
      <c r="G176" s="14">
        <v>3.3</v>
      </c>
      <c r="H176" s="14"/>
      <c r="I176" s="14"/>
      <c r="J176" s="14"/>
      <c r="K176" s="14"/>
      <c r="L176" s="14"/>
    </row>
    <row r="177" spans="2:12" ht="15.75" customHeight="1">
      <c r="B177" s="41"/>
      <c r="C177" s="44"/>
      <c r="D177" s="47"/>
      <c r="E177" s="13" t="s">
        <v>11</v>
      </c>
      <c r="F177" s="20"/>
      <c r="G177" s="14"/>
      <c r="H177" s="14"/>
      <c r="I177" s="14"/>
      <c r="J177" s="14"/>
      <c r="K177" s="14"/>
      <c r="L177" s="14"/>
    </row>
    <row r="178" spans="2:12" ht="15.75" customHeight="1">
      <c r="B178" s="42"/>
      <c r="C178" s="45"/>
      <c r="D178" s="48"/>
      <c r="E178" s="13" t="s">
        <v>8</v>
      </c>
      <c r="F178" s="20"/>
      <c r="G178" s="14"/>
      <c r="H178" s="14"/>
      <c r="I178" s="14"/>
      <c r="J178" s="14"/>
      <c r="K178" s="14"/>
      <c r="L178" s="14"/>
    </row>
    <row r="179" spans="2:12" ht="15.75" customHeight="1">
      <c r="B179" s="40" t="s">
        <v>77</v>
      </c>
      <c r="C179" s="43" t="s">
        <v>70</v>
      </c>
      <c r="D179" s="46">
        <v>2020</v>
      </c>
      <c r="E179" s="13" t="s">
        <v>21</v>
      </c>
      <c r="F179" s="20">
        <f>G179+H179+I179+J179+K179+L179</f>
        <v>2.5</v>
      </c>
      <c r="G179" s="14">
        <f>G181+G182+G183</f>
        <v>2.5</v>
      </c>
      <c r="H179" s="14"/>
      <c r="I179" s="14"/>
      <c r="J179" s="14"/>
      <c r="K179" s="14"/>
      <c r="L179" s="14"/>
    </row>
    <row r="180" spans="2:12" ht="15.75" customHeight="1">
      <c r="B180" s="41"/>
      <c r="C180" s="44"/>
      <c r="D180" s="47"/>
      <c r="E180" s="13" t="s">
        <v>12</v>
      </c>
      <c r="F180" s="20"/>
      <c r="G180" s="14"/>
      <c r="H180" s="14"/>
      <c r="I180" s="14"/>
      <c r="J180" s="14"/>
      <c r="K180" s="14"/>
      <c r="L180" s="14"/>
    </row>
    <row r="181" spans="2:12" ht="15.75" customHeight="1">
      <c r="B181" s="41"/>
      <c r="C181" s="44"/>
      <c r="D181" s="47"/>
      <c r="E181" s="13" t="s">
        <v>10</v>
      </c>
      <c r="F181" s="20">
        <f>G181+H181+I181+J181+K181+L181</f>
        <v>2.5</v>
      </c>
      <c r="G181" s="14">
        <v>2.5</v>
      </c>
      <c r="H181" s="14"/>
      <c r="I181" s="14"/>
      <c r="J181" s="14"/>
      <c r="K181" s="14"/>
      <c r="L181" s="14"/>
    </row>
    <row r="182" spans="2:12" ht="15.75" customHeight="1">
      <c r="B182" s="41"/>
      <c r="C182" s="44"/>
      <c r="D182" s="47"/>
      <c r="E182" s="13" t="s">
        <v>11</v>
      </c>
      <c r="F182" s="20"/>
      <c r="G182" s="14"/>
      <c r="H182" s="14"/>
      <c r="I182" s="14"/>
      <c r="J182" s="14"/>
      <c r="K182" s="14"/>
      <c r="L182" s="14"/>
    </row>
    <row r="183" spans="2:12" ht="15.75" customHeight="1">
      <c r="B183" s="42"/>
      <c r="C183" s="45"/>
      <c r="D183" s="48"/>
      <c r="E183" s="13" t="s">
        <v>8</v>
      </c>
      <c r="F183" s="20"/>
      <c r="G183" s="14"/>
      <c r="H183" s="14"/>
      <c r="I183" s="14"/>
      <c r="J183" s="14"/>
      <c r="K183" s="14"/>
      <c r="L183" s="14"/>
    </row>
    <row r="184" spans="2:12" ht="15.75" customHeight="1">
      <c r="B184" s="40" t="s">
        <v>78</v>
      </c>
      <c r="C184" s="43" t="s">
        <v>70</v>
      </c>
      <c r="D184" s="46">
        <v>2021</v>
      </c>
      <c r="E184" s="13" t="s">
        <v>21</v>
      </c>
      <c r="F184" s="20">
        <f>G184+H184+I184+J184+K184+L184</f>
        <v>105.6</v>
      </c>
      <c r="G184" s="14"/>
      <c r="H184" s="14">
        <f>H186+H187+H188</f>
        <v>105.6</v>
      </c>
      <c r="I184" s="14"/>
      <c r="J184" s="14"/>
      <c r="K184" s="14"/>
      <c r="L184" s="14"/>
    </row>
    <row r="185" spans="2:12" ht="15.75" customHeight="1">
      <c r="B185" s="41"/>
      <c r="C185" s="44"/>
      <c r="D185" s="47"/>
      <c r="E185" s="13" t="s">
        <v>12</v>
      </c>
      <c r="F185" s="20"/>
      <c r="G185" s="14"/>
      <c r="H185" s="14"/>
      <c r="I185" s="14"/>
      <c r="J185" s="14"/>
      <c r="K185" s="14"/>
      <c r="L185" s="14"/>
    </row>
    <row r="186" spans="2:12" ht="15.75" customHeight="1">
      <c r="B186" s="41"/>
      <c r="C186" s="44"/>
      <c r="D186" s="47"/>
      <c r="E186" s="13" t="s">
        <v>10</v>
      </c>
      <c r="F186" s="20">
        <f>G186+H186+I186+J186+K186+L186</f>
        <v>105.6</v>
      </c>
      <c r="G186" s="14"/>
      <c r="H186" s="14">
        <v>105.6</v>
      </c>
      <c r="I186" s="14"/>
      <c r="J186" s="14"/>
      <c r="K186" s="14"/>
      <c r="L186" s="14"/>
    </row>
    <row r="187" spans="2:12" ht="15.75" customHeight="1">
      <c r="B187" s="41"/>
      <c r="C187" s="44"/>
      <c r="D187" s="47"/>
      <c r="E187" s="13" t="s">
        <v>11</v>
      </c>
      <c r="F187" s="20"/>
      <c r="G187" s="14"/>
      <c r="H187" s="14"/>
      <c r="I187" s="14"/>
      <c r="J187" s="14"/>
      <c r="K187" s="14"/>
      <c r="L187" s="14"/>
    </row>
    <row r="188" spans="2:12" ht="15.75" customHeight="1">
      <c r="B188" s="42"/>
      <c r="C188" s="45"/>
      <c r="D188" s="48"/>
      <c r="E188" s="13" t="s">
        <v>8</v>
      </c>
      <c r="F188" s="20"/>
      <c r="G188" s="14"/>
      <c r="H188" s="14"/>
      <c r="I188" s="14"/>
      <c r="J188" s="14"/>
      <c r="K188" s="14"/>
      <c r="L188" s="14"/>
    </row>
    <row r="189" spans="2:12" ht="15.75" customHeight="1">
      <c r="B189" s="40" t="s">
        <v>79</v>
      </c>
      <c r="C189" s="43" t="s">
        <v>70</v>
      </c>
      <c r="D189" s="46">
        <v>2021</v>
      </c>
      <c r="E189" s="13" t="s">
        <v>21</v>
      </c>
      <c r="F189" s="20">
        <f>G189+H189+I189+J189+K189+L189</f>
        <v>2.5</v>
      </c>
      <c r="G189" s="14"/>
      <c r="H189" s="14">
        <f>H191+H192+H193</f>
        <v>2.5</v>
      </c>
      <c r="I189" s="14"/>
      <c r="J189" s="14"/>
      <c r="K189" s="14"/>
      <c r="L189" s="14"/>
    </row>
    <row r="190" spans="2:12" ht="15.75" customHeight="1">
      <c r="B190" s="41"/>
      <c r="C190" s="44"/>
      <c r="D190" s="47"/>
      <c r="E190" s="13" t="s">
        <v>12</v>
      </c>
      <c r="F190" s="20"/>
      <c r="G190" s="14"/>
      <c r="H190" s="14"/>
      <c r="I190" s="14"/>
      <c r="J190" s="14"/>
      <c r="K190" s="14"/>
      <c r="L190" s="14"/>
    </row>
    <row r="191" spans="2:12" ht="15.75" customHeight="1">
      <c r="B191" s="41"/>
      <c r="C191" s="44"/>
      <c r="D191" s="47"/>
      <c r="E191" s="13" t="s">
        <v>10</v>
      </c>
      <c r="F191" s="20">
        <f>G191+H191+I191+J191+K191+L191</f>
        <v>2.5</v>
      </c>
      <c r="G191" s="14"/>
      <c r="H191" s="14">
        <v>2.5</v>
      </c>
      <c r="I191" s="14"/>
      <c r="J191" s="14"/>
      <c r="K191" s="14"/>
      <c r="L191" s="14"/>
    </row>
    <row r="192" spans="2:12" ht="15.75" customHeight="1">
      <c r="B192" s="41"/>
      <c r="C192" s="44"/>
      <c r="D192" s="47"/>
      <c r="E192" s="13" t="s">
        <v>11</v>
      </c>
      <c r="F192" s="20"/>
      <c r="G192" s="14"/>
      <c r="H192" s="14"/>
      <c r="I192" s="14"/>
      <c r="J192" s="14"/>
      <c r="K192" s="14"/>
      <c r="L192" s="14"/>
    </row>
    <row r="193" spans="2:12" ht="15.75" customHeight="1">
      <c r="B193" s="42"/>
      <c r="C193" s="45"/>
      <c r="D193" s="48"/>
      <c r="E193" s="13" t="s">
        <v>8</v>
      </c>
      <c r="F193" s="20"/>
      <c r="G193" s="14"/>
      <c r="H193" s="14"/>
      <c r="I193" s="14"/>
      <c r="J193" s="14"/>
      <c r="K193" s="14"/>
      <c r="L193" s="14"/>
    </row>
    <row r="194" spans="2:12" ht="15.75" customHeight="1">
      <c r="B194" s="40" t="s">
        <v>80</v>
      </c>
      <c r="C194" s="43" t="s">
        <v>70</v>
      </c>
      <c r="D194" s="46">
        <v>2021</v>
      </c>
      <c r="E194" s="13" t="s">
        <v>21</v>
      </c>
      <c r="F194" s="20">
        <f>G194+H194+I194+J194+K194+L194</f>
        <v>4.2</v>
      </c>
      <c r="G194" s="14"/>
      <c r="H194" s="14">
        <f>H196+H197+H198</f>
        <v>4.2</v>
      </c>
      <c r="I194" s="14"/>
      <c r="J194" s="14"/>
      <c r="K194" s="14"/>
      <c r="L194" s="14"/>
    </row>
    <row r="195" spans="2:12" ht="15.75" customHeight="1">
      <c r="B195" s="41"/>
      <c r="C195" s="44"/>
      <c r="D195" s="47"/>
      <c r="E195" s="13" t="s">
        <v>12</v>
      </c>
      <c r="F195" s="20"/>
      <c r="G195" s="14"/>
      <c r="H195" s="14"/>
      <c r="I195" s="14"/>
      <c r="J195" s="14"/>
      <c r="K195" s="14"/>
      <c r="L195" s="14"/>
    </row>
    <row r="196" spans="2:12" ht="15.75" customHeight="1">
      <c r="B196" s="41"/>
      <c r="C196" s="44"/>
      <c r="D196" s="47"/>
      <c r="E196" s="13" t="s">
        <v>10</v>
      </c>
      <c r="F196" s="20">
        <f>G196+H196+I196+J196+K196+L196</f>
        <v>4.2</v>
      </c>
      <c r="G196" s="14"/>
      <c r="H196" s="14">
        <v>4.2</v>
      </c>
      <c r="I196" s="14"/>
      <c r="J196" s="14"/>
      <c r="K196" s="14"/>
      <c r="L196" s="14"/>
    </row>
    <row r="197" spans="2:12" ht="15.75" customHeight="1">
      <c r="B197" s="41"/>
      <c r="C197" s="44"/>
      <c r="D197" s="47"/>
      <c r="E197" s="13" t="s">
        <v>11</v>
      </c>
      <c r="F197" s="20"/>
      <c r="G197" s="14"/>
      <c r="H197" s="14"/>
      <c r="I197" s="14"/>
      <c r="J197" s="14"/>
      <c r="K197" s="14"/>
      <c r="L197" s="14"/>
    </row>
    <row r="198" spans="2:12" ht="15.75" customHeight="1">
      <c r="B198" s="42"/>
      <c r="C198" s="45"/>
      <c r="D198" s="48"/>
      <c r="E198" s="13" t="s">
        <v>8</v>
      </c>
      <c r="F198" s="20"/>
      <c r="G198" s="14"/>
      <c r="H198" s="14"/>
      <c r="I198" s="14"/>
      <c r="J198" s="14"/>
      <c r="K198" s="14"/>
      <c r="L198" s="14"/>
    </row>
    <row r="199" spans="2:12" ht="15.75" customHeight="1">
      <c r="B199" s="40" t="s">
        <v>81</v>
      </c>
      <c r="C199" s="43" t="s">
        <v>70</v>
      </c>
      <c r="D199" s="46">
        <v>2021</v>
      </c>
      <c r="E199" s="13" t="s">
        <v>21</v>
      </c>
      <c r="F199" s="20">
        <f>G199+H199+I199+J199+K199+L199</f>
        <v>2.7</v>
      </c>
      <c r="G199" s="14"/>
      <c r="H199" s="14">
        <f>H201+H202+H203</f>
        <v>2.7</v>
      </c>
      <c r="I199" s="14"/>
      <c r="J199" s="14"/>
      <c r="K199" s="14"/>
      <c r="L199" s="14"/>
    </row>
    <row r="200" spans="2:12" ht="15.75" customHeight="1">
      <c r="B200" s="41"/>
      <c r="C200" s="44"/>
      <c r="D200" s="47"/>
      <c r="E200" s="13" t="s">
        <v>12</v>
      </c>
      <c r="F200" s="20"/>
      <c r="G200" s="14"/>
      <c r="H200" s="14"/>
      <c r="I200" s="14"/>
      <c r="J200" s="14"/>
      <c r="K200" s="14"/>
      <c r="L200" s="14"/>
    </row>
    <row r="201" spans="2:12" ht="15.75" customHeight="1">
      <c r="B201" s="41"/>
      <c r="C201" s="44"/>
      <c r="D201" s="47"/>
      <c r="E201" s="13" t="s">
        <v>10</v>
      </c>
      <c r="F201" s="20">
        <f>G201+H201+I201+J201+K201+L201</f>
        <v>2.7</v>
      </c>
      <c r="G201" s="14"/>
      <c r="H201" s="14">
        <v>2.7</v>
      </c>
      <c r="I201" s="14"/>
      <c r="J201" s="14"/>
      <c r="K201" s="14"/>
      <c r="L201" s="14"/>
    </row>
    <row r="202" spans="2:12" ht="15.75" customHeight="1">
      <c r="B202" s="41"/>
      <c r="C202" s="44"/>
      <c r="D202" s="47"/>
      <c r="E202" s="13" t="s">
        <v>11</v>
      </c>
      <c r="F202" s="20"/>
      <c r="G202" s="14"/>
      <c r="H202" s="14"/>
      <c r="I202" s="14"/>
      <c r="J202" s="14"/>
      <c r="K202" s="14"/>
      <c r="L202" s="14"/>
    </row>
    <row r="203" spans="2:12" ht="15.75" customHeight="1">
      <c r="B203" s="42"/>
      <c r="C203" s="45"/>
      <c r="D203" s="48"/>
      <c r="E203" s="13" t="s">
        <v>8</v>
      </c>
      <c r="F203" s="20"/>
      <c r="G203" s="14"/>
      <c r="H203" s="14"/>
      <c r="I203" s="14"/>
      <c r="J203" s="14"/>
      <c r="K203" s="14"/>
      <c r="L203" s="14"/>
    </row>
    <row r="204" spans="2:12" ht="15.75" customHeight="1">
      <c r="B204" s="40" t="s">
        <v>82</v>
      </c>
      <c r="C204" s="43" t="s">
        <v>70</v>
      </c>
      <c r="D204" s="46">
        <v>2022</v>
      </c>
      <c r="E204" s="13" t="s">
        <v>21</v>
      </c>
      <c r="F204" s="20">
        <f>G204+H204+I204+J204+K204+L204</f>
        <v>15.6</v>
      </c>
      <c r="G204" s="14"/>
      <c r="H204" s="14"/>
      <c r="I204" s="14">
        <f>I206+I207+I208</f>
        <v>15.6</v>
      </c>
      <c r="J204" s="14"/>
      <c r="K204" s="14"/>
      <c r="L204" s="14"/>
    </row>
    <row r="205" spans="2:12" ht="15.75" customHeight="1">
      <c r="B205" s="41"/>
      <c r="C205" s="44"/>
      <c r="D205" s="47"/>
      <c r="E205" s="13" t="s">
        <v>12</v>
      </c>
      <c r="F205" s="20"/>
      <c r="G205" s="14"/>
      <c r="H205" s="14"/>
      <c r="I205" s="14"/>
      <c r="J205" s="14"/>
      <c r="K205" s="14"/>
      <c r="L205" s="14"/>
    </row>
    <row r="206" spans="2:12" ht="15.75" customHeight="1">
      <c r="B206" s="41"/>
      <c r="C206" s="44"/>
      <c r="D206" s="47"/>
      <c r="E206" s="13" t="s">
        <v>10</v>
      </c>
      <c r="F206" s="20">
        <f>G206+H206+I206+J206+K206+L206</f>
        <v>15.6</v>
      </c>
      <c r="G206" s="14"/>
      <c r="H206" s="14"/>
      <c r="I206" s="14">
        <v>15.6</v>
      </c>
      <c r="J206" s="14"/>
      <c r="K206" s="14"/>
      <c r="L206" s="14"/>
    </row>
    <row r="207" spans="2:12" ht="15.75" customHeight="1">
      <c r="B207" s="41"/>
      <c r="C207" s="44"/>
      <c r="D207" s="47"/>
      <c r="E207" s="13" t="s">
        <v>11</v>
      </c>
      <c r="F207" s="20"/>
      <c r="G207" s="14"/>
      <c r="H207" s="14"/>
      <c r="I207" s="14"/>
      <c r="J207" s="14"/>
      <c r="K207" s="14"/>
      <c r="L207" s="14"/>
    </row>
    <row r="208" spans="2:12" ht="15.75" customHeight="1">
      <c r="B208" s="42"/>
      <c r="C208" s="45"/>
      <c r="D208" s="48"/>
      <c r="E208" s="13" t="s">
        <v>8</v>
      </c>
      <c r="F208" s="20"/>
      <c r="G208" s="14"/>
      <c r="H208" s="14"/>
      <c r="I208" s="14"/>
      <c r="J208" s="14"/>
      <c r="K208" s="14"/>
      <c r="L208" s="14"/>
    </row>
    <row r="209" spans="2:12" ht="15.75" customHeight="1">
      <c r="B209" s="40" t="s">
        <v>83</v>
      </c>
      <c r="C209" s="43" t="s">
        <v>70</v>
      </c>
      <c r="D209" s="46">
        <v>2022</v>
      </c>
      <c r="E209" s="13" t="s">
        <v>21</v>
      </c>
      <c r="F209" s="20">
        <f>G209+H209+I209+J209+K209+L209</f>
        <v>3.5</v>
      </c>
      <c r="G209" s="14"/>
      <c r="H209" s="14"/>
      <c r="I209" s="14">
        <f>I211+I212+I213</f>
        <v>3.5</v>
      </c>
      <c r="J209" s="14"/>
      <c r="K209" s="14"/>
      <c r="L209" s="14"/>
    </row>
    <row r="210" spans="2:12" ht="15.75" customHeight="1">
      <c r="B210" s="41"/>
      <c r="C210" s="44"/>
      <c r="D210" s="47"/>
      <c r="E210" s="13" t="s">
        <v>12</v>
      </c>
      <c r="F210" s="20"/>
      <c r="G210" s="14"/>
      <c r="H210" s="14"/>
      <c r="I210" s="14"/>
      <c r="J210" s="14"/>
      <c r="K210" s="14"/>
      <c r="L210" s="14"/>
    </row>
    <row r="211" spans="2:12" ht="15.75" customHeight="1">
      <c r="B211" s="41"/>
      <c r="C211" s="44"/>
      <c r="D211" s="47"/>
      <c r="E211" s="13" t="s">
        <v>10</v>
      </c>
      <c r="F211" s="20">
        <f>G211+H211+I211+J211+K211+L211</f>
        <v>3.5</v>
      </c>
      <c r="G211" s="14"/>
      <c r="H211" s="14"/>
      <c r="I211" s="14">
        <v>3.5</v>
      </c>
      <c r="J211" s="14"/>
      <c r="K211" s="14"/>
      <c r="L211" s="14"/>
    </row>
    <row r="212" spans="2:12" ht="15.75" customHeight="1">
      <c r="B212" s="41"/>
      <c r="C212" s="44"/>
      <c r="D212" s="47"/>
      <c r="E212" s="13" t="s">
        <v>11</v>
      </c>
      <c r="F212" s="20"/>
      <c r="G212" s="14"/>
      <c r="H212" s="14"/>
      <c r="I212" s="14"/>
      <c r="J212" s="14"/>
      <c r="K212" s="14"/>
      <c r="L212" s="14"/>
    </row>
    <row r="213" spans="2:12" ht="15.75" customHeight="1">
      <c r="B213" s="42"/>
      <c r="C213" s="45"/>
      <c r="D213" s="48"/>
      <c r="E213" s="13" t="s">
        <v>8</v>
      </c>
      <c r="F213" s="20"/>
      <c r="G213" s="14"/>
      <c r="H213" s="14"/>
      <c r="I213" s="14"/>
      <c r="J213" s="14"/>
      <c r="K213" s="14"/>
      <c r="L213" s="14"/>
    </row>
    <row r="214" spans="2:12" ht="15.75" customHeight="1">
      <c r="B214" s="40" t="s">
        <v>84</v>
      </c>
      <c r="C214" s="43" t="s">
        <v>70</v>
      </c>
      <c r="D214" s="46">
        <v>2022</v>
      </c>
      <c r="E214" s="13" t="s">
        <v>21</v>
      </c>
      <c r="F214" s="20">
        <f>G214+H214+I214+J214+K214+L214</f>
        <v>2</v>
      </c>
      <c r="G214" s="14"/>
      <c r="H214" s="14"/>
      <c r="I214" s="14">
        <f>I216+I217+I218</f>
        <v>2</v>
      </c>
      <c r="J214" s="14"/>
      <c r="K214" s="14"/>
      <c r="L214" s="14"/>
    </row>
    <row r="215" spans="2:12" ht="15.75" customHeight="1">
      <c r="B215" s="41"/>
      <c r="C215" s="44"/>
      <c r="D215" s="47"/>
      <c r="E215" s="13" t="s">
        <v>12</v>
      </c>
      <c r="F215" s="20"/>
      <c r="G215" s="14"/>
      <c r="H215" s="14"/>
      <c r="I215" s="14"/>
      <c r="J215" s="14"/>
      <c r="K215" s="14"/>
      <c r="L215" s="14"/>
    </row>
    <row r="216" spans="2:12" ht="15.75" customHeight="1">
      <c r="B216" s="41"/>
      <c r="C216" s="44"/>
      <c r="D216" s="47"/>
      <c r="E216" s="13" t="s">
        <v>10</v>
      </c>
      <c r="F216" s="20">
        <f>G216+H216+I216+J216+K216+L216</f>
        <v>2</v>
      </c>
      <c r="G216" s="14"/>
      <c r="H216" s="14"/>
      <c r="I216" s="14">
        <v>2</v>
      </c>
      <c r="J216" s="14"/>
      <c r="K216" s="14"/>
      <c r="L216" s="14"/>
    </row>
    <row r="217" spans="2:12" ht="15.75" customHeight="1">
      <c r="B217" s="41"/>
      <c r="C217" s="44"/>
      <c r="D217" s="47"/>
      <c r="E217" s="13" t="s">
        <v>11</v>
      </c>
      <c r="F217" s="20"/>
      <c r="G217" s="14"/>
      <c r="H217" s="14"/>
      <c r="I217" s="14"/>
      <c r="J217" s="14"/>
      <c r="K217" s="14"/>
      <c r="L217" s="14"/>
    </row>
    <row r="218" spans="2:12" ht="15.75" customHeight="1">
      <c r="B218" s="42"/>
      <c r="C218" s="45"/>
      <c r="D218" s="48"/>
      <c r="E218" s="13" t="s">
        <v>8</v>
      </c>
      <c r="F218" s="20"/>
      <c r="G218" s="14"/>
      <c r="H218" s="14"/>
      <c r="I218" s="14"/>
      <c r="J218" s="14"/>
      <c r="K218" s="14"/>
      <c r="L218" s="14"/>
    </row>
    <row r="219" spans="2:12" ht="15.75" customHeight="1">
      <c r="B219" s="40" t="s">
        <v>85</v>
      </c>
      <c r="C219" s="43" t="s">
        <v>70</v>
      </c>
      <c r="D219" s="46">
        <v>2023</v>
      </c>
      <c r="E219" s="13" t="s">
        <v>21</v>
      </c>
      <c r="F219" s="20">
        <f>G219+H219+I219+J219+K219+L219</f>
        <v>16.5</v>
      </c>
      <c r="G219" s="14"/>
      <c r="H219" s="14"/>
      <c r="I219" s="14"/>
      <c r="J219" s="14">
        <f>J221+J222+J223</f>
        <v>16.5</v>
      </c>
      <c r="K219" s="14"/>
      <c r="L219" s="14"/>
    </row>
    <row r="220" spans="2:12" ht="15.75" customHeight="1">
      <c r="B220" s="41"/>
      <c r="C220" s="44"/>
      <c r="D220" s="47"/>
      <c r="E220" s="13" t="s">
        <v>12</v>
      </c>
      <c r="F220" s="20"/>
      <c r="G220" s="14"/>
      <c r="H220" s="14"/>
      <c r="I220" s="14"/>
      <c r="J220" s="14"/>
      <c r="K220" s="14"/>
      <c r="L220" s="14"/>
    </row>
    <row r="221" spans="2:12" ht="15.75" customHeight="1">
      <c r="B221" s="41"/>
      <c r="C221" s="44"/>
      <c r="D221" s="47"/>
      <c r="E221" s="13" t="s">
        <v>10</v>
      </c>
      <c r="F221" s="20">
        <f>G221+H221+I221+J221+K221+L221</f>
        <v>16.5</v>
      </c>
      <c r="G221" s="14"/>
      <c r="H221" s="14"/>
      <c r="I221" s="14"/>
      <c r="J221" s="14">
        <v>16.5</v>
      </c>
      <c r="K221" s="14"/>
      <c r="L221" s="14"/>
    </row>
    <row r="222" spans="2:12" ht="15.75" customHeight="1">
      <c r="B222" s="41"/>
      <c r="C222" s="44"/>
      <c r="D222" s="47"/>
      <c r="E222" s="13" t="s">
        <v>11</v>
      </c>
      <c r="F222" s="20"/>
      <c r="G222" s="14"/>
      <c r="H222" s="14"/>
      <c r="I222" s="14"/>
      <c r="J222" s="14"/>
      <c r="K222" s="14"/>
      <c r="L222" s="14"/>
    </row>
    <row r="223" spans="2:12" ht="15.75" customHeight="1">
      <c r="B223" s="42"/>
      <c r="C223" s="45"/>
      <c r="D223" s="48"/>
      <c r="E223" s="13" t="s">
        <v>8</v>
      </c>
      <c r="F223" s="20"/>
      <c r="G223" s="14"/>
      <c r="H223" s="14"/>
      <c r="I223" s="14"/>
      <c r="J223" s="14"/>
      <c r="K223" s="14"/>
      <c r="L223" s="14"/>
    </row>
    <row r="224" spans="2:12" ht="15.75" customHeight="1">
      <c r="B224" s="40" t="s">
        <v>86</v>
      </c>
      <c r="C224" s="43" t="s">
        <v>70</v>
      </c>
      <c r="D224" s="46">
        <v>2024</v>
      </c>
      <c r="E224" s="13" t="s">
        <v>21</v>
      </c>
      <c r="F224" s="20">
        <f>G224+H224+I224+J224+K224+L224</f>
        <v>12</v>
      </c>
      <c r="G224" s="14"/>
      <c r="H224" s="14"/>
      <c r="I224" s="14"/>
      <c r="J224" s="14"/>
      <c r="K224" s="14">
        <f>K226+K227+K228</f>
        <v>12</v>
      </c>
      <c r="L224" s="14"/>
    </row>
    <row r="225" spans="2:12" ht="15.75" customHeight="1">
      <c r="B225" s="41"/>
      <c r="C225" s="44"/>
      <c r="D225" s="47"/>
      <c r="E225" s="13" t="s">
        <v>12</v>
      </c>
      <c r="F225" s="20"/>
      <c r="G225" s="14"/>
      <c r="H225" s="14"/>
      <c r="I225" s="14"/>
      <c r="J225" s="14"/>
      <c r="K225" s="14"/>
      <c r="L225" s="14"/>
    </row>
    <row r="226" spans="2:12" ht="15.75" customHeight="1">
      <c r="B226" s="41"/>
      <c r="C226" s="44"/>
      <c r="D226" s="47"/>
      <c r="E226" s="13" t="s">
        <v>10</v>
      </c>
      <c r="F226" s="20">
        <f>G226+H226+I226+J226+K226+L226</f>
        <v>12</v>
      </c>
      <c r="G226" s="14"/>
      <c r="H226" s="14"/>
      <c r="I226" s="14"/>
      <c r="J226" s="14"/>
      <c r="K226" s="14">
        <v>12</v>
      </c>
      <c r="L226" s="14"/>
    </row>
    <row r="227" spans="2:12" ht="15.75" customHeight="1">
      <c r="B227" s="41"/>
      <c r="C227" s="44"/>
      <c r="D227" s="47"/>
      <c r="E227" s="13" t="s">
        <v>11</v>
      </c>
      <c r="F227" s="20"/>
      <c r="G227" s="14"/>
      <c r="H227" s="14"/>
      <c r="I227" s="14"/>
      <c r="J227" s="14"/>
      <c r="K227" s="14"/>
      <c r="L227" s="14"/>
    </row>
    <row r="228" spans="2:12" ht="15.75" customHeight="1">
      <c r="B228" s="42"/>
      <c r="C228" s="45"/>
      <c r="D228" s="48"/>
      <c r="E228" s="13" t="s">
        <v>8</v>
      </c>
      <c r="F228" s="20"/>
      <c r="G228" s="14"/>
      <c r="H228" s="14"/>
      <c r="I228" s="14"/>
      <c r="J228" s="14"/>
      <c r="K228" s="14"/>
      <c r="L228" s="14"/>
    </row>
    <row r="229" spans="2:12" ht="15.75" customHeight="1">
      <c r="B229" s="40" t="s">
        <v>87</v>
      </c>
      <c r="C229" s="43" t="s">
        <v>70</v>
      </c>
      <c r="D229" s="46">
        <v>2024</v>
      </c>
      <c r="E229" s="13" t="s">
        <v>21</v>
      </c>
      <c r="F229" s="20">
        <f>G229+H229+I229+J229+K229+L229</f>
        <v>5.5</v>
      </c>
      <c r="G229" s="14"/>
      <c r="H229" s="14"/>
      <c r="I229" s="14"/>
      <c r="J229" s="14"/>
      <c r="K229" s="14">
        <f>K231+K232+K233</f>
        <v>5.5</v>
      </c>
      <c r="L229" s="14"/>
    </row>
    <row r="230" spans="2:12" ht="15.75" customHeight="1">
      <c r="B230" s="41"/>
      <c r="C230" s="44"/>
      <c r="D230" s="47"/>
      <c r="E230" s="13" t="s">
        <v>12</v>
      </c>
      <c r="F230" s="20"/>
      <c r="G230" s="14"/>
      <c r="H230" s="14"/>
      <c r="I230" s="14"/>
      <c r="J230" s="14"/>
      <c r="K230" s="14"/>
      <c r="L230" s="14"/>
    </row>
    <row r="231" spans="2:12" ht="15.75" customHeight="1">
      <c r="B231" s="41"/>
      <c r="C231" s="44"/>
      <c r="D231" s="47"/>
      <c r="E231" s="13" t="s">
        <v>10</v>
      </c>
      <c r="F231" s="20">
        <f>G231+H231+I231+J231+K231+L231</f>
        <v>5.5</v>
      </c>
      <c r="G231" s="14"/>
      <c r="H231" s="14"/>
      <c r="I231" s="14"/>
      <c r="J231" s="14"/>
      <c r="K231" s="14">
        <v>5.5</v>
      </c>
      <c r="L231" s="14"/>
    </row>
    <row r="232" spans="2:12" ht="15.75" customHeight="1">
      <c r="B232" s="41"/>
      <c r="C232" s="44"/>
      <c r="D232" s="47"/>
      <c r="E232" s="13" t="s">
        <v>11</v>
      </c>
      <c r="F232" s="20"/>
      <c r="G232" s="14"/>
      <c r="H232" s="14"/>
      <c r="I232" s="14"/>
      <c r="J232" s="14"/>
      <c r="K232" s="14"/>
      <c r="L232" s="14"/>
    </row>
    <row r="233" spans="2:12" ht="15.75" customHeight="1">
      <c r="B233" s="42"/>
      <c r="C233" s="45"/>
      <c r="D233" s="48"/>
      <c r="E233" s="13" t="s">
        <v>8</v>
      </c>
      <c r="F233" s="20"/>
      <c r="G233" s="14"/>
      <c r="H233" s="14"/>
      <c r="I233" s="14"/>
      <c r="J233" s="14"/>
      <c r="K233" s="14"/>
      <c r="L233" s="14"/>
    </row>
    <row r="234" spans="2:12" ht="15.75" customHeight="1">
      <c r="B234" s="40" t="s">
        <v>88</v>
      </c>
      <c r="C234" s="43" t="s">
        <v>70</v>
      </c>
      <c r="D234" s="46">
        <v>2025</v>
      </c>
      <c r="E234" s="13" t="s">
        <v>21</v>
      </c>
      <c r="F234" s="20">
        <f>G234+H234+I234+J234+K234+L234</f>
        <v>14.5</v>
      </c>
      <c r="G234" s="14"/>
      <c r="H234" s="14"/>
      <c r="I234" s="14"/>
      <c r="J234" s="14"/>
      <c r="K234" s="14"/>
      <c r="L234" s="14">
        <f>L236+L237+L238</f>
        <v>14.5</v>
      </c>
    </row>
    <row r="235" spans="2:12" ht="15.75" customHeight="1">
      <c r="B235" s="41"/>
      <c r="C235" s="44"/>
      <c r="D235" s="47"/>
      <c r="E235" s="13" t="s">
        <v>12</v>
      </c>
      <c r="F235" s="20"/>
      <c r="G235" s="14"/>
      <c r="H235" s="14"/>
      <c r="I235" s="14"/>
      <c r="J235" s="14"/>
      <c r="K235" s="14"/>
      <c r="L235" s="14"/>
    </row>
    <row r="236" spans="2:12" ht="15.75" customHeight="1">
      <c r="B236" s="41"/>
      <c r="C236" s="44"/>
      <c r="D236" s="47"/>
      <c r="E236" s="13" t="s">
        <v>10</v>
      </c>
      <c r="F236" s="20">
        <f>G236+H236+I236+J236+K236+L236</f>
        <v>14.5</v>
      </c>
      <c r="G236" s="14"/>
      <c r="H236" s="14"/>
      <c r="I236" s="14"/>
      <c r="J236" s="14"/>
      <c r="K236" s="14"/>
      <c r="L236" s="14">
        <v>14.5</v>
      </c>
    </row>
    <row r="237" spans="2:12" ht="15.75" customHeight="1">
      <c r="B237" s="41"/>
      <c r="C237" s="44"/>
      <c r="D237" s="47"/>
      <c r="E237" s="13" t="s">
        <v>11</v>
      </c>
      <c r="F237" s="20"/>
      <c r="G237" s="14"/>
      <c r="H237" s="14"/>
      <c r="I237" s="14"/>
      <c r="J237" s="14"/>
      <c r="K237" s="14"/>
      <c r="L237" s="14"/>
    </row>
    <row r="238" spans="2:12" ht="15.75" customHeight="1">
      <c r="B238" s="42"/>
      <c r="C238" s="45"/>
      <c r="D238" s="48"/>
      <c r="E238" s="13" t="s">
        <v>8</v>
      </c>
      <c r="F238" s="20"/>
      <c r="G238" s="14"/>
      <c r="H238" s="14"/>
      <c r="I238" s="14"/>
      <c r="J238" s="14"/>
      <c r="K238" s="14"/>
      <c r="L238" s="14"/>
    </row>
    <row r="239" spans="2:12" ht="15.75" customHeight="1">
      <c r="B239" s="40" t="s">
        <v>89</v>
      </c>
      <c r="C239" s="43" t="s">
        <v>70</v>
      </c>
      <c r="D239" s="46">
        <v>2025</v>
      </c>
      <c r="E239" s="13" t="s">
        <v>21</v>
      </c>
      <c r="F239" s="20">
        <f>G239+H239+I239+J239+K239+L239</f>
        <v>11.5</v>
      </c>
      <c r="G239" s="14"/>
      <c r="H239" s="14"/>
      <c r="I239" s="14"/>
      <c r="J239" s="14"/>
      <c r="K239" s="14"/>
      <c r="L239" s="14">
        <f>L241+L242+L243</f>
        <v>11.5</v>
      </c>
    </row>
    <row r="240" spans="2:12" ht="15.75" customHeight="1">
      <c r="B240" s="41"/>
      <c r="C240" s="44"/>
      <c r="D240" s="47"/>
      <c r="E240" s="13" t="s">
        <v>12</v>
      </c>
      <c r="F240" s="20"/>
      <c r="G240" s="14"/>
      <c r="H240" s="14"/>
      <c r="I240" s="14"/>
      <c r="J240" s="14"/>
      <c r="K240" s="14"/>
      <c r="L240" s="14"/>
    </row>
    <row r="241" spans="2:12" ht="15.75" customHeight="1">
      <c r="B241" s="41"/>
      <c r="C241" s="44"/>
      <c r="D241" s="47"/>
      <c r="E241" s="13" t="s">
        <v>10</v>
      </c>
      <c r="F241" s="20">
        <f>G241+H241+I241+J241+K241+L241</f>
        <v>11.5</v>
      </c>
      <c r="G241" s="14"/>
      <c r="H241" s="14"/>
      <c r="I241" s="14"/>
      <c r="J241" s="14"/>
      <c r="K241" s="14"/>
      <c r="L241" s="14">
        <v>11.5</v>
      </c>
    </row>
    <row r="242" spans="2:12" ht="15.75" customHeight="1">
      <c r="B242" s="41"/>
      <c r="C242" s="44"/>
      <c r="D242" s="47"/>
      <c r="E242" s="13" t="s">
        <v>11</v>
      </c>
      <c r="F242" s="20"/>
      <c r="G242" s="14"/>
      <c r="H242" s="14"/>
      <c r="I242" s="14"/>
      <c r="J242" s="14"/>
      <c r="K242" s="14"/>
      <c r="L242" s="14"/>
    </row>
    <row r="243" spans="2:12" ht="15.75" customHeight="1">
      <c r="B243" s="42"/>
      <c r="C243" s="45"/>
      <c r="D243" s="48"/>
      <c r="E243" s="13" t="s">
        <v>8</v>
      </c>
      <c r="F243" s="20"/>
      <c r="G243" s="14"/>
      <c r="H243" s="14"/>
      <c r="I243" s="14"/>
      <c r="J243" s="14"/>
      <c r="K243" s="14"/>
      <c r="L243" s="14"/>
    </row>
    <row r="244" spans="2:12" ht="15.75" customHeight="1">
      <c r="B244" s="40" t="s">
        <v>90</v>
      </c>
      <c r="C244" s="43" t="s">
        <v>70</v>
      </c>
      <c r="D244" s="46">
        <v>2021</v>
      </c>
      <c r="E244" s="13" t="s">
        <v>21</v>
      </c>
      <c r="F244" s="20">
        <f>G244+H244+I244+J244+K244+L244</f>
        <v>34.1</v>
      </c>
      <c r="G244" s="14"/>
      <c r="H244" s="14">
        <f>H246+H247+H248</f>
        <v>34.1</v>
      </c>
      <c r="I244" s="14"/>
      <c r="J244" s="14"/>
      <c r="K244" s="14"/>
      <c r="L244" s="14"/>
    </row>
    <row r="245" spans="2:12" ht="15.75" customHeight="1">
      <c r="B245" s="41"/>
      <c r="C245" s="44"/>
      <c r="D245" s="47"/>
      <c r="E245" s="13" t="s">
        <v>12</v>
      </c>
      <c r="F245" s="20"/>
      <c r="G245" s="14"/>
      <c r="H245" s="14"/>
      <c r="I245" s="14"/>
      <c r="J245" s="14"/>
      <c r="K245" s="14"/>
      <c r="L245" s="14"/>
    </row>
    <row r="246" spans="2:12" ht="15.75" customHeight="1">
      <c r="B246" s="41"/>
      <c r="C246" s="44"/>
      <c r="D246" s="47"/>
      <c r="E246" s="13" t="s">
        <v>10</v>
      </c>
      <c r="F246" s="20">
        <f>G246+H246+I246+J246+K246+L246</f>
        <v>34.1</v>
      </c>
      <c r="G246" s="14"/>
      <c r="H246" s="14">
        <v>34.1</v>
      </c>
      <c r="I246" s="14"/>
      <c r="J246" s="14"/>
      <c r="K246" s="14"/>
      <c r="L246" s="14"/>
    </row>
    <row r="247" spans="2:12" ht="15.75" customHeight="1">
      <c r="B247" s="41"/>
      <c r="C247" s="44"/>
      <c r="D247" s="47"/>
      <c r="E247" s="13" t="s">
        <v>11</v>
      </c>
      <c r="F247" s="20"/>
      <c r="G247" s="14"/>
      <c r="H247" s="14"/>
      <c r="I247" s="14"/>
      <c r="J247" s="14"/>
      <c r="K247" s="14"/>
      <c r="L247" s="14"/>
    </row>
    <row r="248" spans="2:12" ht="15.75" customHeight="1">
      <c r="B248" s="42"/>
      <c r="C248" s="45"/>
      <c r="D248" s="48"/>
      <c r="E248" s="13" t="s">
        <v>8</v>
      </c>
      <c r="F248" s="20"/>
      <c r="G248" s="14"/>
      <c r="H248" s="14"/>
      <c r="I248" s="14"/>
      <c r="J248" s="14"/>
      <c r="K248" s="14"/>
      <c r="L248" s="14"/>
    </row>
    <row r="249" spans="2:12" ht="15.75" customHeight="1">
      <c r="B249" s="40" t="s">
        <v>91</v>
      </c>
      <c r="C249" s="43" t="s">
        <v>70</v>
      </c>
      <c r="D249" s="46">
        <v>2021</v>
      </c>
      <c r="E249" s="13" t="s">
        <v>21</v>
      </c>
      <c r="F249" s="20">
        <f>G249+H249+I249+J249+K249+L249</f>
        <v>8.1999999999999993</v>
      </c>
      <c r="G249" s="14"/>
      <c r="H249" s="14">
        <f>H251+H252+H253</f>
        <v>8.1999999999999993</v>
      </c>
      <c r="I249" s="14"/>
      <c r="J249" s="14"/>
      <c r="K249" s="14"/>
      <c r="L249" s="14"/>
    </row>
    <row r="250" spans="2:12" ht="15.75" customHeight="1">
      <c r="B250" s="41"/>
      <c r="C250" s="44"/>
      <c r="D250" s="47"/>
      <c r="E250" s="13" t="s">
        <v>12</v>
      </c>
      <c r="F250" s="20"/>
      <c r="G250" s="14"/>
      <c r="H250" s="14"/>
      <c r="I250" s="14"/>
      <c r="J250" s="14"/>
      <c r="K250" s="14"/>
      <c r="L250" s="14"/>
    </row>
    <row r="251" spans="2:12" ht="15.75" customHeight="1">
      <c r="B251" s="41"/>
      <c r="C251" s="44"/>
      <c r="D251" s="47"/>
      <c r="E251" s="13" t="s">
        <v>10</v>
      </c>
      <c r="F251" s="20">
        <f>G251+H251+I251+J251+K251+L251</f>
        <v>8.1999999999999993</v>
      </c>
      <c r="G251" s="14"/>
      <c r="H251" s="14">
        <v>8.1999999999999993</v>
      </c>
      <c r="I251" s="14"/>
      <c r="J251" s="14"/>
      <c r="K251" s="14"/>
      <c r="L251" s="14"/>
    </row>
    <row r="252" spans="2:12" ht="15.75" customHeight="1">
      <c r="B252" s="41"/>
      <c r="C252" s="44"/>
      <c r="D252" s="47"/>
      <c r="E252" s="13" t="s">
        <v>11</v>
      </c>
      <c r="F252" s="20"/>
      <c r="G252" s="14"/>
      <c r="H252" s="14"/>
      <c r="I252" s="14"/>
      <c r="J252" s="14"/>
      <c r="K252" s="14"/>
      <c r="L252" s="14"/>
    </row>
    <row r="253" spans="2:12" ht="15.75" customHeight="1">
      <c r="B253" s="42"/>
      <c r="C253" s="45"/>
      <c r="D253" s="48"/>
      <c r="E253" s="13" t="s">
        <v>8</v>
      </c>
      <c r="F253" s="20"/>
      <c r="G253" s="14"/>
      <c r="H253" s="14"/>
      <c r="I253" s="14"/>
      <c r="J253" s="14"/>
      <c r="K253" s="14"/>
      <c r="L253" s="14"/>
    </row>
    <row r="254" spans="2:12" ht="15.75" customHeight="1">
      <c r="B254" s="40" t="s">
        <v>92</v>
      </c>
      <c r="C254" s="43" t="s">
        <v>70</v>
      </c>
      <c r="D254" s="46">
        <v>2021</v>
      </c>
      <c r="E254" s="13" t="s">
        <v>21</v>
      </c>
      <c r="F254" s="20">
        <f>G254+H254+I254+J254+K254+L254</f>
        <v>12.5</v>
      </c>
      <c r="G254" s="14"/>
      <c r="H254" s="14">
        <f>H256+H257+H258</f>
        <v>12.5</v>
      </c>
      <c r="I254" s="14"/>
      <c r="J254" s="14"/>
      <c r="K254" s="14"/>
      <c r="L254" s="14"/>
    </row>
    <row r="255" spans="2:12" ht="15.75" customHeight="1">
      <c r="B255" s="41"/>
      <c r="C255" s="44"/>
      <c r="D255" s="47"/>
      <c r="E255" s="13" t="s">
        <v>12</v>
      </c>
      <c r="F255" s="20"/>
      <c r="G255" s="14"/>
      <c r="H255" s="14"/>
      <c r="I255" s="14"/>
      <c r="J255" s="14"/>
      <c r="K255" s="14"/>
      <c r="L255" s="14"/>
    </row>
    <row r="256" spans="2:12" ht="15.75" customHeight="1">
      <c r="B256" s="41"/>
      <c r="C256" s="44"/>
      <c r="D256" s="47"/>
      <c r="E256" s="13" t="s">
        <v>10</v>
      </c>
      <c r="F256" s="20">
        <f>G256+H256+I256+J256+K256+L256</f>
        <v>12.5</v>
      </c>
      <c r="G256" s="14"/>
      <c r="H256" s="14">
        <v>12.5</v>
      </c>
      <c r="I256" s="14"/>
      <c r="J256" s="14"/>
      <c r="K256" s="14"/>
      <c r="L256" s="14"/>
    </row>
    <row r="257" spans="2:12" ht="15.75" customHeight="1">
      <c r="B257" s="41"/>
      <c r="C257" s="44"/>
      <c r="D257" s="47"/>
      <c r="E257" s="13" t="s">
        <v>11</v>
      </c>
      <c r="F257" s="20"/>
      <c r="G257" s="14"/>
      <c r="H257" s="14"/>
      <c r="I257" s="14"/>
      <c r="J257" s="14"/>
      <c r="K257" s="14"/>
      <c r="L257" s="14"/>
    </row>
    <row r="258" spans="2:12" ht="15.75" customHeight="1">
      <c r="B258" s="42"/>
      <c r="C258" s="45"/>
      <c r="D258" s="48"/>
      <c r="E258" s="13" t="s">
        <v>8</v>
      </c>
      <c r="F258" s="20"/>
      <c r="G258" s="14"/>
      <c r="H258" s="14"/>
      <c r="I258" s="14"/>
      <c r="J258" s="14"/>
      <c r="K258" s="14"/>
      <c r="L258" s="14"/>
    </row>
    <row r="259" spans="2:12" ht="15.75" customHeight="1">
      <c r="B259" s="40" t="s">
        <v>93</v>
      </c>
      <c r="C259" s="43" t="s">
        <v>70</v>
      </c>
      <c r="D259" s="46">
        <v>2021</v>
      </c>
      <c r="E259" s="13" t="s">
        <v>21</v>
      </c>
      <c r="F259" s="20">
        <f>G259+H259+I259+J259+K259+L259</f>
        <v>10.3</v>
      </c>
      <c r="G259" s="14"/>
      <c r="H259" s="14">
        <f>H261+H262+H263</f>
        <v>10.3</v>
      </c>
      <c r="I259" s="14"/>
      <c r="J259" s="14"/>
      <c r="K259" s="14"/>
      <c r="L259" s="14"/>
    </row>
    <row r="260" spans="2:12" ht="15.75" customHeight="1">
      <c r="B260" s="41"/>
      <c r="C260" s="44"/>
      <c r="D260" s="47"/>
      <c r="E260" s="13" t="s">
        <v>12</v>
      </c>
      <c r="F260" s="20"/>
      <c r="G260" s="14"/>
      <c r="H260" s="14"/>
      <c r="I260" s="14"/>
      <c r="J260" s="14"/>
      <c r="K260" s="14"/>
      <c r="L260" s="14"/>
    </row>
    <row r="261" spans="2:12" ht="15.75" customHeight="1">
      <c r="B261" s="41"/>
      <c r="C261" s="44"/>
      <c r="D261" s="47"/>
      <c r="E261" s="13" t="s">
        <v>10</v>
      </c>
      <c r="F261" s="20">
        <f>G261+H261+I261+J261+K261+L261</f>
        <v>10.3</v>
      </c>
      <c r="G261" s="14"/>
      <c r="H261" s="14">
        <v>10.3</v>
      </c>
      <c r="I261" s="14"/>
      <c r="J261" s="14"/>
      <c r="K261" s="14"/>
      <c r="L261" s="14"/>
    </row>
    <row r="262" spans="2:12" ht="15.75" customHeight="1">
      <c r="B262" s="41"/>
      <c r="C262" s="44"/>
      <c r="D262" s="47"/>
      <c r="E262" s="13" t="s">
        <v>11</v>
      </c>
      <c r="F262" s="20"/>
      <c r="G262" s="14"/>
      <c r="H262" s="14"/>
      <c r="I262" s="14"/>
      <c r="J262" s="14"/>
      <c r="K262" s="14"/>
      <c r="L262" s="14"/>
    </row>
    <row r="263" spans="2:12" ht="15.75" customHeight="1">
      <c r="B263" s="42"/>
      <c r="C263" s="45"/>
      <c r="D263" s="48"/>
      <c r="E263" s="13" t="s">
        <v>8</v>
      </c>
      <c r="F263" s="20"/>
      <c r="G263" s="14"/>
      <c r="H263" s="14"/>
      <c r="I263" s="14"/>
      <c r="J263" s="14"/>
      <c r="K263" s="14"/>
      <c r="L263" s="14"/>
    </row>
    <row r="264" spans="2:12" ht="15.75" customHeight="1">
      <c r="B264" s="40" t="s">
        <v>94</v>
      </c>
      <c r="C264" s="43" t="s">
        <v>70</v>
      </c>
      <c r="D264" s="46">
        <v>2022</v>
      </c>
      <c r="E264" s="13" t="s">
        <v>21</v>
      </c>
      <c r="F264" s="20">
        <f>G264+H264+I264+J264+K264+L264</f>
        <v>12.8</v>
      </c>
      <c r="G264" s="14"/>
      <c r="H264" s="14"/>
      <c r="I264" s="14">
        <f>I266+I267+I268</f>
        <v>12.8</v>
      </c>
      <c r="J264" s="14"/>
      <c r="K264" s="14"/>
      <c r="L264" s="14"/>
    </row>
    <row r="265" spans="2:12" ht="15.75" customHeight="1">
      <c r="B265" s="41"/>
      <c r="C265" s="44"/>
      <c r="D265" s="47"/>
      <c r="E265" s="13" t="s">
        <v>12</v>
      </c>
      <c r="F265" s="20"/>
      <c r="G265" s="14"/>
      <c r="H265" s="14"/>
      <c r="I265" s="14"/>
      <c r="J265" s="14"/>
      <c r="K265" s="14"/>
      <c r="L265" s="14"/>
    </row>
    <row r="266" spans="2:12" ht="15.75" customHeight="1">
      <c r="B266" s="41"/>
      <c r="C266" s="44"/>
      <c r="D266" s="47"/>
      <c r="E266" s="13" t="s">
        <v>10</v>
      </c>
      <c r="F266" s="20">
        <f>G266+H266+I266+J266+K266+L266</f>
        <v>12.8</v>
      </c>
      <c r="G266" s="14"/>
      <c r="H266" s="14"/>
      <c r="I266" s="14">
        <v>12.8</v>
      </c>
      <c r="J266" s="14"/>
      <c r="K266" s="14"/>
      <c r="L266" s="14"/>
    </row>
    <row r="267" spans="2:12" ht="15.75" customHeight="1">
      <c r="B267" s="41"/>
      <c r="C267" s="44"/>
      <c r="D267" s="47"/>
      <c r="E267" s="13" t="s">
        <v>11</v>
      </c>
      <c r="F267" s="20"/>
      <c r="G267" s="14"/>
      <c r="H267" s="14"/>
      <c r="I267" s="14"/>
      <c r="J267" s="14"/>
      <c r="K267" s="14"/>
      <c r="L267" s="14"/>
    </row>
    <row r="268" spans="2:12" ht="15.75" customHeight="1">
      <c r="B268" s="42"/>
      <c r="C268" s="45"/>
      <c r="D268" s="48"/>
      <c r="E268" s="13" t="s">
        <v>8</v>
      </c>
      <c r="F268" s="20"/>
      <c r="G268" s="14"/>
      <c r="H268" s="14"/>
      <c r="I268" s="14"/>
      <c r="J268" s="14"/>
      <c r="K268" s="14"/>
      <c r="L268" s="14"/>
    </row>
    <row r="269" spans="2:12" ht="15.75" customHeight="1">
      <c r="B269" s="40" t="s">
        <v>95</v>
      </c>
      <c r="C269" s="43" t="s">
        <v>70</v>
      </c>
      <c r="D269" s="46">
        <v>2022</v>
      </c>
      <c r="E269" s="13" t="s">
        <v>21</v>
      </c>
      <c r="F269" s="20">
        <f>G269+H269+I269+J269+K269+L269</f>
        <v>13.6</v>
      </c>
      <c r="G269" s="14"/>
      <c r="H269" s="14"/>
      <c r="I269" s="14">
        <f>I271+I272+I273</f>
        <v>13.6</v>
      </c>
      <c r="J269" s="14"/>
      <c r="K269" s="14"/>
      <c r="L269" s="14"/>
    </row>
    <row r="270" spans="2:12" ht="15.75" customHeight="1">
      <c r="B270" s="41"/>
      <c r="C270" s="44"/>
      <c r="D270" s="47"/>
      <c r="E270" s="13" t="s">
        <v>12</v>
      </c>
      <c r="F270" s="20"/>
      <c r="G270" s="14"/>
      <c r="H270" s="14"/>
      <c r="I270" s="14"/>
      <c r="J270" s="14"/>
      <c r="K270" s="14"/>
      <c r="L270" s="14"/>
    </row>
    <row r="271" spans="2:12" ht="15.75" customHeight="1">
      <c r="B271" s="41"/>
      <c r="C271" s="44"/>
      <c r="D271" s="47"/>
      <c r="E271" s="13" t="s">
        <v>10</v>
      </c>
      <c r="F271" s="20">
        <f>G271+H271+I271+J271+K271+L271</f>
        <v>13.6</v>
      </c>
      <c r="G271" s="14"/>
      <c r="H271" s="14"/>
      <c r="I271" s="14">
        <v>13.6</v>
      </c>
      <c r="J271" s="14"/>
      <c r="K271" s="14"/>
      <c r="L271" s="14"/>
    </row>
    <row r="272" spans="2:12" ht="15.75" customHeight="1">
      <c r="B272" s="41"/>
      <c r="C272" s="44"/>
      <c r="D272" s="47"/>
      <c r="E272" s="13" t="s">
        <v>11</v>
      </c>
      <c r="F272" s="20"/>
      <c r="G272" s="14"/>
      <c r="H272" s="14"/>
      <c r="I272" s="14"/>
      <c r="J272" s="14"/>
      <c r="K272" s="14"/>
      <c r="L272" s="14"/>
    </row>
    <row r="273" spans="2:12" ht="15.75" customHeight="1">
      <c r="B273" s="42"/>
      <c r="C273" s="45"/>
      <c r="D273" s="48"/>
      <c r="E273" s="13" t="s">
        <v>8</v>
      </c>
      <c r="F273" s="20"/>
      <c r="G273" s="14"/>
      <c r="H273" s="14"/>
      <c r="I273" s="14"/>
      <c r="J273" s="14"/>
      <c r="K273" s="14"/>
      <c r="L273" s="14"/>
    </row>
    <row r="274" spans="2:12" ht="15.75" customHeight="1">
      <c r="B274" s="40" t="s">
        <v>96</v>
      </c>
      <c r="C274" s="43" t="s">
        <v>70</v>
      </c>
      <c r="D274" s="46">
        <v>2022</v>
      </c>
      <c r="E274" s="13" t="s">
        <v>21</v>
      </c>
      <c r="F274" s="20">
        <f>G274+H274+I274+J274+K274+L274</f>
        <v>9.65</v>
      </c>
      <c r="G274" s="14"/>
      <c r="H274" s="14"/>
      <c r="I274" s="14">
        <f>I276+I277+I278</f>
        <v>9.65</v>
      </c>
      <c r="J274" s="14"/>
      <c r="K274" s="14"/>
      <c r="L274" s="14"/>
    </row>
    <row r="275" spans="2:12" ht="15.75" customHeight="1">
      <c r="B275" s="41"/>
      <c r="C275" s="44"/>
      <c r="D275" s="47"/>
      <c r="E275" s="13" t="s">
        <v>12</v>
      </c>
      <c r="F275" s="20"/>
      <c r="G275" s="14"/>
      <c r="H275" s="14"/>
      <c r="I275" s="14"/>
      <c r="J275" s="14"/>
      <c r="K275" s="14"/>
      <c r="L275" s="14"/>
    </row>
    <row r="276" spans="2:12" ht="15.75" customHeight="1">
      <c r="B276" s="41"/>
      <c r="C276" s="44"/>
      <c r="D276" s="47"/>
      <c r="E276" s="13" t="s">
        <v>10</v>
      </c>
      <c r="F276" s="20">
        <f>G276+H276+I276+J276+K276+L276</f>
        <v>9.65</v>
      </c>
      <c r="G276" s="14"/>
      <c r="H276" s="14"/>
      <c r="I276" s="14">
        <v>9.65</v>
      </c>
      <c r="J276" s="14"/>
      <c r="K276" s="14"/>
      <c r="L276" s="14"/>
    </row>
    <row r="277" spans="2:12" ht="15.75" customHeight="1">
      <c r="B277" s="41"/>
      <c r="C277" s="44"/>
      <c r="D277" s="47"/>
      <c r="E277" s="13" t="s">
        <v>11</v>
      </c>
      <c r="F277" s="20"/>
      <c r="G277" s="14"/>
      <c r="H277" s="14"/>
      <c r="I277" s="14"/>
      <c r="J277" s="14"/>
      <c r="K277" s="14"/>
      <c r="L277" s="14"/>
    </row>
    <row r="278" spans="2:12" ht="15.75" customHeight="1">
      <c r="B278" s="42"/>
      <c r="C278" s="45"/>
      <c r="D278" s="48"/>
      <c r="E278" s="13" t="s">
        <v>8</v>
      </c>
      <c r="F278" s="20"/>
      <c r="G278" s="14"/>
      <c r="H278" s="14"/>
      <c r="I278" s="14"/>
      <c r="J278" s="14"/>
      <c r="K278" s="14"/>
      <c r="L278" s="14"/>
    </row>
    <row r="279" spans="2:12" ht="15.75" customHeight="1">
      <c r="B279" s="40" t="s">
        <v>97</v>
      </c>
      <c r="C279" s="43" t="s">
        <v>70</v>
      </c>
      <c r="D279" s="46">
        <v>2023</v>
      </c>
      <c r="E279" s="13" t="s">
        <v>21</v>
      </c>
      <c r="F279" s="20">
        <f>G279+H279+I279+J279+K279+L279</f>
        <v>14.6</v>
      </c>
      <c r="G279" s="14"/>
      <c r="H279" s="14"/>
      <c r="I279" s="14"/>
      <c r="J279" s="14">
        <f>J281+J282+J283</f>
        <v>14.6</v>
      </c>
      <c r="K279" s="14"/>
      <c r="L279" s="14"/>
    </row>
    <row r="280" spans="2:12" ht="15.75" customHeight="1">
      <c r="B280" s="41"/>
      <c r="C280" s="44"/>
      <c r="D280" s="47"/>
      <c r="E280" s="13" t="s">
        <v>12</v>
      </c>
      <c r="F280" s="20"/>
      <c r="G280" s="14"/>
      <c r="H280" s="14"/>
      <c r="I280" s="14"/>
      <c r="J280" s="14"/>
      <c r="K280" s="14"/>
      <c r="L280" s="14"/>
    </row>
    <row r="281" spans="2:12" ht="15.75" customHeight="1">
      <c r="B281" s="41"/>
      <c r="C281" s="44"/>
      <c r="D281" s="47"/>
      <c r="E281" s="13" t="s">
        <v>10</v>
      </c>
      <c r="F281" s="20">
        <f>G281+H281+I281+J281+K281+L281</f>
        <v>14.6</v>
      </c>
      <c r="G281" s="14"/>
      <c r="H281" s="14"/>
      <c r="I281" s="14"/>
      <c r="J281" s="14">
        <v>14.6</v>
      </c>
      <c r="K281" s="14"/>
      <c r="L281" s="14"/>
    </row>
    <row r="282" spans="2:12" ht="15.75" customHeight="1">
      <c r="B282" s="41"/>
      <c r="C282" s="44"/>
      <c r="D282" s="47"/>
      <c r="E282" s="13" t="s">
        <v>11</v>
      </c>
      <c r="F282" s="20"/>
      <c r="G282" s="14"/>
      <c r="H282" s="14"/>
      <c r="I282" s="14"/>
      <c r="J282" s="14"/>
      <c r="K282" s="14"/>
      <c r="L282" s="14"/>
    </row>
    <row r="283" spans="2:12" ht="15.75" customHeight="1">
      <c r="B283" s="42"/>
      <c r="C283" s="45"/>
      <c r="D283" s="48"/>
      <c r="E283" s="13" t="s">
        <v>8</v>
      </c>
      <c r="F283" s="20"/>
      <c r="G283" s="14"/>
      <c r="H283" s="14"/>
      <c r="I283" s="14"/>
      <c r="J283" s="14"/>
      <c r="K283" s="14"/>
      <c r="L283" s="14"/>
    </row>
    <row r="284" spans="2:12" ht="15.75" customHeight="1">
      <c r="B284" s="40" t="s">
        <v>98</v>
      </c>
      <c r="C284" s="43" t="s">
        <v>70</v>
      </c>
      <c r="D284" s="46">
        <v>2023</v>
      </c>
      <c r="E284" s="13" t="s">
        <v>21</v>
      </c>
      <c r="F284" s="20">
        <f>G284+H284+I284+J284+K284+L284</f>
        <v>15.7</v>
      </c>
      <c r="G284" s="14"/>
      <c r="H284" s="14"/>
      <c r="I284" s="14"/>
      <c r="J284" s="14">
        <f>J286+J287+J288</f>
        <v>15.7</v>
      </c>
      <c r="K284" s="14"/>
      <c r="L284" s="14"/>
    </row>
    <row r="285" spans="2:12" ht="15.75" customHeight="1">
      <c r="B285" s="41"/>
      <c r="C285" s="44"/>
      <c r="D285" s="47"/>
      <c r="E285" s="13" t="s">
        <v>12</v>
      </c>
      <c r="F285" s="20"/>
      <c r="G285" s="14"/>
      <c r="H285" s="14"/>
      <c r="I285" s="14"/>
      <c r="J285" s="14"/>
      <c r="K285" s="14"/>
      <c r="L285" s="14"/>
    </row>
    <row r="286" spans="2:12" ht="15.75" customHeight="1">
      <c r="B286" s="41"/>
      <c r="C286" s="44"/>
      <c r="D286" s="47"/>
      <c r="E286" s="13" t="s">
        <v>10</v>
      </c>
      <c r="F286" s="20">
        <f>G286+H286+I286+J286+K286+L286</f>
        <v>15.7</v>
      </c>
      <c r="G286" s="14"/>
      <c r="H286" s="14"/>
      <c r="I286" s="14"/>
      <c r="J286" s="14">
        <v>15.7</v>
      </c>
      <c r="K286" s="14"/>
      <c r="L286" s="14"/>
    </row>
    <row r="287" spans="2:12" ht="15.75" customHeight="1">
      <c r="B287" s="41"/>
      <c r="C287" s="44"/>
      <c r="D287" s="47"/>
      <c r="E287" s="13" t="s">
        <v>11</v>
      </c>
      <c r="F287" s="20"/>
      <c r="G287" s="14"/>
      <c r="H287" s="14"/>
      <c r="I287" s="14"/>
      <c r="J287" s="14"/>
      <c r="K287" s="14"/>
      <c r="L287" s="14"/>
    </row>
    <row r="288" spans="2:12" ht="15.75" customHeight="1">
      <c r="B288" s="42"/>
      <c r="C288" s="45"/>
      <c r="D288" s="48"/>
      <c r="E288" s="13" t="s">
        <v>8</v>
      </c>
      <c r="F288" s="20"/>
      <c r="G288" s="14"/>
      <c r="H288" s="14"/>
      <c r="I288" s="14"/>
      <c r="J288" s="14"/>
      <c r="K288" s="14"/>
      <c r="L288" s="14"/>
    </row>
    <row r="289" spans="2:12" ht="15.75" customHeight="1">
      <c r="B289" s="40" t="s">
        <v>99</v>
      </c>
      <c r="C289" s="43" t="s">
        <v>70</v>
      </c>
      <c r="D289" s="46">
        <v>2024</v>
      </c>
      <c r="E289" s="13" t="s">
        <v>21</v>
      </c>
      <c r="F289" s="20">
        <f>G289+H289+I289+J289+K289+L289</f>
        <v>95.5</v>
      </c>
      <c r="G289" s="14"/>
      <c r="H289" s="14"/>
      <c r="I289" s="14"/>
      <c r="J289" s="14"/>
      <c r="K289" s="14">
        <f>K291+K292+K293</f>
        <v>95.5</v>
      </c>
      <c r="L289" s="14"/>
    </row>
    <row r="290" spans="2:12" ht="15.75" customHeight="1">
      <c r="B290" s="41"/>
      <c r="C290" s="44"/>
      <c r="D290" s="47"/>
      <c r="E290" s="13" t="s">
        <v>12</v>
      </c>
      <c r="F290" s="20"/>
      <c r="G290" s="14"/>
      <c r="H290" s="14"/>
      <c r="I290" s="14"/>
      <c r="J290" s="14"/>
      <c r="K290" s="14"/>
      <c r="L290" s="14"/>
    </row>
    <row r="291" spans="2:12" ht="15.75" customHeight="1">
      <c r="B291" s="41"/>
      <c r="C291" s="44"/>
      <c r="D291" s="47"/>
      <c r="E291" s="13" t="s">
        <v>10</v>
      </c>
      <c r="F291" s="20">
        <f>G291+H291+I291+J291+K291+L291</f>
        <v>95.5</v>
      </c>
      <c r="G291" s="14"/>
      <c r="H291" s="14"/>
      <c r="I291" s="14"/>
      <c r="J291" s="14"/>
      <c r="K291" s="14">
        <v>95.5</v>
      </c>
      <c r="L291" s="14"/>
    </row>
    <row r="292" spans="2:12" ht="15.75" customHeight="1">
      <c r="B292" s="41"/>
      <c r="C292" s="44"/>
      <c r="D292" s="47"/>
      <c r="E292" s="13" t="s">
        <v>11</v>
      </c>
      <c r="F292" s="20"/>
      <c r="G292" s="14"/>
      <c r="H292" s="14"/>
      <c r="I292" s="14"/>
      <c r="J292" s="14"/>
      <c r="K292" s="14"/>
      <c r="L292" s="14"/>
    </row>
    <row r="293" spans="2:12" ht="15.75" customHeight="1">
      <c r="B293" s="42"/>
      <c r="C293" s="45"/>
      <c r="D293" s="48"/>
      <c r="E293" s="13" t="s">
        <v>8</v>
      </c>
      <c r="F293" s="20"/>
      <c r="G293" s="14"/>
      <c r="H293" s="14"/>
      <c r="I293" s="14"/>
      <c r="J293" s="14"/>
      <c r="K293" s="14"/>
      <c r="L293" s="14"/>
    </row>
    <row r="294" spans="2:12" ht="15.75" customHeight="1">
      <c r="B294" s="40" t="s">
        <v>100</v>
      </c>
      <c r="C294" s="43" t="s">
        <v>70</v>
      </c>
      <c r="D294" s="46">
        <v>2024</v>
      </c>
      <c r="E294" s="13" t="s">
        <v>21</v>
      </c>
      <c r="F294" s="20">
        <f>G294+H294+I294+J294+K294+L294</f>
        <v>15.7</v>
      </c>
      <c r="G294" s="14"/>
      <c r="H294" s="14"/>
      <c r="I294" s="14"/>
      <c r="J294" s="14"/>
      <c r="K294" s="14">
        <f>K296+K297+K298</f>
        <v>15.7</v>
      </c>
      <c r="L294" s="14"/>
    </row>
    <row r="295" spans="2:12" ht="15.75" customHeight="1">
      <c r="B295" s="41"/>
      <c r="C295" s="44"/>
      <c r="D295" s="47"/>
      <c r="E295" s="13" t="s">
        <v>12</v>
      </c>
      <c r="F295" s="20"/>
      <c r="G295" s="14"/>
      <c r="H295" s="14"/>
      <c r="I295" s="14"/>
      <c r="J295" s="14"/>
      <c r="K295" s="14"/>
      <c r="L295" s="14"/>
    </row>
    <row r="296" spans="2:12" ht="15.75" customHeight="1">
      <c r="B296" s="41"/>
      <c r="C296" s="44"/>
      <c r="D296" s="47"/>
      <c r="E296" s="13" t="s">
        <v>10</v>
      </c>
      <c r="F296" s="20">
        <f>G296+H296+I296+J296+K296+L296</f>
        <v>15.7</v>
      </c>
      <c r="G296" s="14"/>
      <c r="H296" s="14"/>
      <c r="I296" s="14"/>
      <c r="J296" s="14"/>
      <c r="K296" s="14">
        <v>15.7</v>
      </c>
      <c r="L296" s="14"/>
    </row>
    <row r="297" spans="2:12" ht="15.75" customHeight="1">
      <c r="B297" s="41"/>
      <c r="C297" s="44"/>
      <c r="D297" s="47"/>
      <c r="E297" s="13" t="s">
        <v>11</v>
      </c>
      <c r="F297" s="20"/>
      <c r="G297" s="14"/>
      <c r="H297" s="14"/>
      <c r="I297" s="14"/>
      <c r="J297" s="14"/>
      <c r="K297" s="14"/>
      <c r="L297" s="14"/>
    </row>
    <row r="298" spans="2:12" ht="15.75" customHeight="1">
      <c r="B298" s="42"/>
      <c r="C298" s="45"/>
      <c r="D298" s="48"/>
      <c r="E298" s="13" t="s">
        <v>8</v>
      </c>
      <c r="F298" s="20"/>
      <c r="G298" s="14"/>
      <c r="H298" s="14"/>
      <c r="I298" s="14"/>
      <c r="J298" s="14"/>
      <c r="K298" s="14"/>
      <c r="L298" s="14"/>
    </row>
    <row r="299" spans="2:12" ht="15.75" customHeight="1">
      <c r="B299" s="40" t="s">
        <v>101</v>
      </c>
      <c r="C299" s="43" t="s">
        <v>70</v>
      </c>
      <c r="D299" s="46">
        <v>2025</v>
      </c>
      <c r="E299" s="13" t="s">
        <v>21</v>
      </c>
      <c r="F299" s="20">
        <f>G299+H299+I299+J299+K299+L299</f>
        <v>16.2</v>
      </c>
      <c r="G299" s="14"/>
      <c r="H299" s="14"/>
      <c r="I299" s="14"/>
      <c r="J299" s="14"/>
      <c r="K299" s="14"/>
      <c r="L299" s="14">
        <f>L301+L302+L303</f>
        <v>16.2</v>
      </c>
    </row>
    <row r="300" spans="2:12" ht="15.75" customHeight="1">
      <c r="B300" s="41"/>
      <c r="C300" s="44"/>
      <c r="D300" s="47"/>
      <c r="E300" s="13" t="s">
        <v>12</v>
      </c>
      <c r="F300" s="20"/>
      <c r="G300" s="14"/>
      <c r="H300" s="14"/>
      <c r="I300" s="14"/>
      <c r="J300" s="14"/>
      <c r="K300" s="14"/>
      <c r="L300" s="14"/>
    </row>
    <row r="301" spans="2:12" ht="15.75" customHeight="1">
      <c r="B301" s="41"/>
      <c r="C301" s="44"/>
      <c r="D301" s="47"/>
      <c r="E301" s="13" t="s">
        <v>10</v>
      </c>
      <c r="F301" s="20">
        <f>G301+H301+I301+J301+K301+L301</f>
        <v>16.2</v>
      </c>
      <c r="G301" s="14"/>
      <c r="H301" s="14"/>
      <c r="I301" s="14"/>
      <c r="J301" s="14"/>
      <c r="K301" s="14"/>
      <c r="L301" s="14">
        <v>16.2</v>
      </c>
    </row>
    <row r="302" spans="2:12" ht="15.75" customHeight="1">
      <c r="B302" s="41"/>
      <c r="C302" s="44"/>
      <c r="D302" s="47"/>
      <c r="E302" s="13" t="s">
        <v>11</v>
      </c>
      <c r="F302" s="20"/>
      <c r="G302" s="14"/>
      <c r="H302" s="14"/>
      <c r="I302" s="14"/>
      <c r="J302" s="14"/>
      <c r="K302" s="14"/>
      <c r="L302" s="14"/>
    </row>
    <row r="303" spans="2:12" ht="15.75" customHeight="1">
      <c r="B303" s="42"/>
      <c r="C303" s="45"/>
      <c r="D303" s="48"/>
      <c r="E303" s="13" t="s">
        <v>8</v>
      </c>
      <c r="F303" s="20"/>
      <c r="G303" s="14"/>
      <c r="H303" s="14"/>
      <c r="I303" s="14"/>
      <c r="J303" s="14"/>
      <c r="K303" s="14"/>
      <c r="L303" s="14"/>
    </row>
    <row r="304" spans="2:12" ht="15.75" customHeight="1">
      <c r="B304" s="40" t="s">
        <v>102</v>
      </c>
      <c r="C304" s="43" t="s">
        <v>70</v>
      </c>
      <c r="D304" s="46">
        <v>2025</v>
      </c>
      <c r="E304" s="13" t="s">
        <v>21</v>
      </c>
      <c r="F304" s="20">
        <f>G304+H304+I304+J304+K304+L304</f>
        <v>14.2</v>
      </c>
      <c r="G304" s="14"/>
      <c r="H304" s="14"/>
      <c r="I304" s="14"/>
      <c r="J304" s="14"/>
      <c r="K304" s="14"/>
      <c r="L304" s="14">
        <f>L306+L307+L308</f>
        <v>14.2</v>
      </c>
    </row>
    <row r="305" spans="2:12" ht="15.75" customHeight="1">
      <c r="B305" s="41"/>
      <c r="C305" s="44"/>
      <c r="D305" s="47"/>
      <c r="E305" s="13" t="s">
        <v>12</v>
      </c>
      <c r="F305" s="20"/>
      <c r="G305" s="14"/>
      <c r="H305" s="14"/>
      <c r="I305" s="14"/>
      <c r="J305" s="14"/>
      <c r="K305" s="14"/>
      <c r="L305" s="14"/>
    </row>
    <row r="306" spans="2:12" ht="15.75" customHeight="1">
      <c r="B306" s="41"/>
      <c r="C306" s="44"/>
      <c r="D306" s="47"/>
      <c r="E306" s="13" t="s">
        <v>10</v>
      </c>
      <c r="F306" s="20">
        <f>G306+H306+I306+J306+K306+L306</f>
        <v>14.2</v>
      </c>
      <c r="G306" s="14"/>
      <c r="H306" s="14"/>
      <c r="I306" s="14"/>
      <c r="J306" s="14"/>
      <c r="K306" s="14"/>
      <c r="L306" s="14">
        <v>14.2</v>
      </c>
    </row>
    <row r="307" spans="2:12" ht="15.75" customHeight="1">
      <c r="B307" s="41"/>
      <c r="C307" s="44"/>
      <c r="D307" s="47"/>
      <c r="E307" s="13" t="s">
        <v>11</v>
      </c>
      <c r="F307" s="20"/>
      <c r="G307" s="14"/>
      <c r="H307" s="14"/>
      <c r="I307" s="14"/>
      <c r="J307" s="14"/>
      <c r="K307" s="14"/>
      <c r="L307" s="14"/>
    </row>
    <row r="308" spans="2:12" ht="15.75" customHeight="1">
      <c r="B308" s="42"/>
      <c r="C308" s="45"/>
      <c r="D308" s="48"/>
      <c r="E308" s="13" t="s">
        <v>8</v>
      </c>
      <c r="F308" s="20"/>
      <c r="G308" s="14"/>
      <c r="H308" s="14"/>
      <c r="I308" s="14"/>
      <c r="J308" s="14"/>
      <c r="K308" s="14"/>
      <c r="L308" s="14"/>
    </row>
    <row r="309" spans="2:12" ht="15.75" customHeight="1">
      <c r="B309" s="40" t="s">
        <v>103</v>
      </c>
      <c r="C309" s="43" t="s">
        <v>70</v>
      </c>
      <c r="D309" s="46">
        <v>2025</v>
      </c>
      <c r="E309" s="13" t="s">
        <v>21</v>
      </c>
      <c r="F309" s="20">
        <f>G309+H309+I309+J309+K309+L309</f>
        <v>16.8</v>
      </c>
      <c r="G309" s="14"/>
      <c r="H309" s="14"/>
      <c r="I309" s="14"/>
      <c r="J309" s="14"/>
      <c r="K309" s="14"/>
      <c r="L309" s="14">
        <f>L311+L312+L313</f>
        <v>16.8</v>
      </c>
    </row>
    <row r="310" spans="2:12" ht="15.75" customHeight="1">
      <c r="B310" s="41"/>
      <c r="C310" s="44"/>
      <c r="D310" s="47"/>
      <c r="E310" s="13" t="s">
        <v>12</v>
      </c>
      <c r="F310" s="20"/>
      <c r="G310" s="14"/>
      <c r="H310" s="14"/>
      <c r="I310" s="14"/>
      <c r="J310" s="14"/>
      <c r="K310" s="14"/>
      <c r="L310" s="14"/>
    </row>
    <row r="311" spans="2:12" ht="15.75" customHeight="1">
      <c r="B311" s="41"/>
      <c r="C311" s="44"/>
      <c r="D311" s="47"/>
      <c r="E311" s="13" t="s">
        <v>10</v>
      </c>
      <c r="F311" s="20">
        <f>G311+H311+I311+J311+K311+L311</f>
        <v>16.8</v>
      </c>
      <c r="G311" s="14"/>
      <c r="H311" s="14"/>
      <c r="I311" s="14"/>
      <c r="J311" s="14"/>
      <c r="K311" s="14"/>
      <c r="L311" s="14">
        <v>16.8</v>
      </c>
    </row>
    <row r="312" spans="2:12" ht="15.75" customHeight="1">
      <c r="B312" s="41"/>
      <c r="C312" s="44"/>
      <c r="D312" s="47"/>
      <c r="E312" s="13" t="s">
        <v>11</v>
      </c>
      <c r="F312" s="20"/>
      <c r="G312" s="14"/>
      <c r="H312" s="14"/>
      <c r="I312" s="14"/>
      <c r="J312" s="14"/>
      <c r="K312" s="14"/>
      <c r="L312" s="14"/>
    </row>
    <row r="313" spans="2:12" ht="15.75" customHeight="1">
      <c r="B313" s="42"/>
      <c r="C313" s="45"/>
      <c r="D313" s="48"/>
      <c r="E313" s="13" t="s">
        <v>8</v>
      </c>
      <c r="F313" s="20"/>
      <c r="G313" s="14"/>
      <c r="H313" s="14"/>
      <c r="I313" s="14"/>
      <c r="J313" s="14"/>
      <c r="K313" s="14"/>
      <c r="L313" s="14"/>
    </row>
    <row r="314" spans="2:12" ht="15.75" customHeight="1">
      <c r="B314" s="40" t="s">
        <v>104</v>
      </c>
      <c r="C314" s="43" t="s">
        <v>70</v>
      </c>
      <c r="D314" s="46">
        <v>2025</v>
      </c>
      <c r="E314" s="13" t="s">
        <v>21</v>
      </c>
      <c r="F314" s="29">
        <f>G314+H314+I314+J314+K314+L314</f>
        <v>16.8</v>
      </c>
      <c r="G314" s="14"/>
      <c r="H314" s="14"/>
      <c r="I314" s="14"/>
      <c r="J314" s="14"/>
      <c r="K314" s="14"/>
      <c r="L314" s="14">
        <f>L316+L317+L318</f>
        <v>16.8</v>
      </c>
    </row>
    <row r="315" spans="2:12" ht="15.75" customHeight="1">
      <c r="B315" s="41"/>
      <c r="C315" s="44"/>
      <c r="D315" s="47"/>
      <c r="E315" s="13" t="s">
        <v>12</v>
      </c>
      <c r="F315" s="29"/>
      <c r="G315" s="14"/>
      <c r="H315" s="14"/>
      <c r="I315" s="14"/>
      <c r="J315" s="14"/>
      <c r="K315" s="14"/>
      <c r="L315" s="14"/>
    </row>
    <row r="316" spans="2:12" ht="15.75" customHeight="1">
      <c r="B316" s="41"/>
      <c r="C316" s="44"/>
      <c r="D316" s="47"/>
      <c r="E316" s="13" t="s">
        <v>10</v>
      </c>
      <c r="F316" s="29">
        <f>G316+H316+I316+J316+K316+L316</f>
        <v>16.8</v>
      </c>
      <c r="G316" s="14"/>
      <c r="H316" s="14"/>
      <c r="I316" s="14"/>
      <c r="J316" s="14"/>
      <c r="K316" s="14"/>
      <c r="L316" s="14">
        <v>16.8</v>
      </c>
    </row>
    <row r="317" spans="2:12" ht="15.75" customHeight="1">
      <c r="B317" s="41"/>
      <c r="C317" s="44"/>
      <c r="D317" s="47"/>
      <c r="E317" s="13" t="s">
        <v>11</v>
      </c>
      <c r="F317" s="29"/>
      <c r="G317" s="14"/>
      <c r="H317" s="14"/>
      <c r="I317" s="14"/>
      <c r="J317" s="14"/>
      <c r="K317" s="14"/>
      <c r="L317" s="14"/>
    </row>
    <row r="318" spans="2:12" ht="15.75" customHeight="1">
      <c r="B318" s="42"/>
      <c r="C318" s="45"/>
      <c r="D318" s="48"/>
      <c r="E318" s="13" t="s">
        <v>8</v>
      </c>
      <c r="F318" s="29"/>
      <c r="G318" s="14"/>
      <c r="H318" s="14"/>
      <c r="I318" s="14"/>
      <c r="J318" s="14"/>
      <c r="K318" s="14"/>
      <c r="L318" s="14"/>
    </row>
    <row r="319" spans="2:12" ht="15.75" customHeight="1">
      <c r="B319" s="40" t="s">
        <v>230</v>
      </c>
      <c r="C319" s="43" t="s">
        <v>70</v>
      </c>
      <c r="D319" s="46">
        <v>2025</v>
      </c>
      <c r="E319" s="13" t="s">
        <v>21</v>
      </c>
      <c r="F319" s="29">
        <f>G319+H319+I319+J319+K319+L319</f>
        <v>32</v>
      </c>
      <c r="G319" s="14"/>
      <c r="H319" s="14"/>
      <c r="I319" s="14"/>
      <c r="J319" s="14"/>
      <c r="K319" s="14"/>
      <c r="L319" s="14">
        <f>L321+L322+L323</f>
        <v>32</v>
      </c>
    </row>
    <row r="320" spans="2:12" ht="15.75" customHeight="1">
      <c r="B320" s="41"/>
      <c r="C320" s="44"/>
      <c r="D320" s="47"/>
      <c r="E320" s="13" t="s">
        <v>12</v>
      </c>
      <c r="F320" s="29"/>
      <c r="G320" s="14"/>
      <c r="H320" s="14"/>
      <c r="I320" s="14"/>
      <c r="J320" s="14"/>
      <c r="K320" s="14"/>
      <c r="L320" s="14"/>
    </row>
    <row r="321" spans="2:12" ht="15.75" customHeight="1">
      <c r="B321" s="41"/>
      <c r="C321" s="44"/>
      <c r="D321" s="47"/>
      <c r="E321" s="13" t="s">
        <v>10</v>
      </c>
      <c r="F321" s="29">
        <f>G321+H321+I321+J321+K321+L321</f>
        <v>32</v>
      </c>
      <c r="G321" s="14"/>
      <c r="H321" s="14"/>
      <c r="I321" s="14"/>
      <c r="J321" s="14"/>
      <c r="K321" s="14"/>
      <c r="L321" s="14">
        <v>32</v>
      </c>
    </row>
    <row r="322" spans="2:12" ht="15.75" customHeight="1">
      <c r="B322" s="41"/>
      <c r="C322" s="44"/>
      <c r="D322" s="47"/>
      <c r="E322" s="13" t="s">
        <v>11</v>
      </c>
      <c r="F322" s="29"/>
      <c r="G322" s="14"/>
      <c r="H322" s="14"/>
      <c r="I322" s="14"/>
      <c r="J322" s="14"/>
      <c r="K322" s="14"/>
      <c r="L322" s="14"/>
    </row>
    <row r="323" spans="2:12" ht="15.75" customHeight="1">
      <c r="B323" s="42"/>
      <c r="C323" s="45"/>
      <c r="D323" s="48"/>
      <c r="E323" s="13" t="s">
        <v>8</v>
      </c>
      <c r="F323" s="29"/>
      <c r="G323" s="14"/>
      <c r="H323" s="14"/>
      <c r="I323" s="14"/>
      <c r="J323" s="14"/>
      <c r="K323" s="14"/>
      <c r="L323" s="14"/>
    </row>
    <row r="324" spans="2:12" ht="15.75" customHeight="1">
      <c r="B324" s="40" t="s">
        <v>231</v>
      </c>
      <c r="C324" s="43" t="s">
        <v>70</v>
      </c>
      <c r="D324" s="46" t="s">
        <v>22</v>
      </c>
      <c r="E324" s="13" t="s">
        <v>21</v>
      </c>
      <c r="F324" s="20">
        <f>G324+H324+I324+J324+K324+L324</f>
        <v>300</v>
      </c>
      <c r="G324" s="14"/>
      <c r="H324" s="14"/>
      <c r="I324" s="14"/>
      <c r="J324" s="14">
        <f>J326+J327+J328</f>
        <v>100</v>
      </c>
      <c r="K324" s="14">
        <f>K326+K327+K328</f>
        <v>100</v>
      </c>
      <c r="L324" s="14">
        <f>L326+L327+L328</f>
        <v>100</v>
      </c>
    </row>
    <row r="325" spans="2:12" ht="15.75" customHeight="1">
      <c r="B325" s="41"/>
      <c r="C325" s="44"/>
      <c r="D325" s="47"/>
      <c r="E325" s="13" t="s">
        <v>12</v>
      </c>
      <c r="F325" s="20"/>
      <c r="G325" s="14"/>
      <c r="H325" s="14"/>
      <c r="I325" s="14"/>
      <c r="J325" s="14"/>
      <c r="K325" s="14"/>
      <c r="L325" s="14"/>
    </row>
    <row r="326" spans="2:12" ht="15.75" customHeight="1">
      <c r="B326" s="41"/>
      <c r="C326" s="44"/>
      <c r="D326" s="47"/>
      <c r="E326" s="13" t="s">
        <v>10</v>
      </c>
      <c r="F326" s="20">
        <f>G326+H326+I326+J326+K326+L326</f>
        <v>300</v>
      </c>
      <c r="G326" s="14"/>
      <c r="H326" s="14"/>
      <c r="I326" s="14"/>
      <c r="J326" s="14">
        <v>100</v>
      </c>
      <c r="K326" s="14">
        <v>100</v>
      </c>
      <c r="L326" s="14">
        <v>100</v>
      </c>
    </row>
    <row r="327" spans="2:12" ht="15.75" customHeight="1">
      <c r="B327" s="41"/>
      <c r="C327" s="44"/>
      <c r="D327" s="47"/>
      <c r="E327" s="13" t="s">
        <v>11</v>
      </c>
      <c r="F327" s="20"/>
      <c r="G327" s="14"/>
      <c r="H327" s="14"/>
      <c r="I327" s="14"/>
      <c r="J327" s="14"/>
      <c r="K327" s="14"/>
      <c r="L327" s="14"/>
    </row>
    <row r="328" spans="2:12" ht="15.75" customHeight="1">
      <c r="B328" s="42"/>
      <c r="C328" s="45"/>
      <c r="D328" s="48"/>
      <c r="E328" s="13" t="s">
        <v>8</v>
      </c>
      <c r="F328" s="20"/>
      <c r="G328" s="14"/>
      <c r="H328" s="14"/>
      <c r="I328" s="14"/>
      <c r="J328" s="14"/>
      <c r="K328" s="14"/>
      <c r="L328" s="14"/>
    </row>
    <row r="329" spans="2:12">
      <c r="B329" s="31" t="s">
        <v>105</v>
      </c>
      <c r="C329" s="34"/>
      <c r="D329" s="37" t="s">
        <v>6</v>
      </c>
      <c r="E329" s="10" t="s">
        <v>21</v>
      </c>
      <c r="F329" s="11">
        <f>F330+F331+F332+F333</f>
        <v>210</v>
      </c>
      <c r="G329" s="11">
        <f t="shared" ref="G329:L329" si="67">G330+G331+G332+G333</f>
        <v>62</v>
      </c>
      <c r="H329" s="11">
        <f t="shared" si="67"/>
        <v>40</v>
      </c>
      <c r="I329" s="11">
        <f t="shared" si="67"/>
        <v>53</v>
      </c>
      <c r="J329" s="11">
        <f t="shared" si="67"/>
        <v>15</v>
      </c>
      <c r="K329" s="11">
        <f t="shared" si="67"/>
        <v>20</v>
      </c>
      <c r="L329" s="11">
        <f t="shared" si="67"/>
        <v>20</v>
      </c>
    </row>
    <row r="330" spans="2:12">
      <c r="B330" s="32"/>
      <c r="C330" s="35"/>
      <c r="D330" s="38"/>
      <c r="E330" s="10" t="s">
        <v>12</v>
      </c>
      <c r="F330" s="21"/>
      <c r="G330" s="11"/>
      <c r="H330" s="11"/>
      <c r="I330" s="11"/>
      <c r="J330" s="11"/>
      <c r="K330" s="11"/>
      <c r="L330" s="11"/>
    </row>
    <row r="331" spans="2:12">
      <c r="B331" s="32"/>
      <c r="C331" s="35"/>
      <c r="D331" s="38"/>
      <c r="E331" s="10" t="s">
        <v>10</v>
      </c>
      <c r="F331" s="21"/>
      <c r="G331" s="11"/>
      <c r="H331" s="11"/>
      <c r="I331" s="11"/>
      <c r="J331" s="11"/>
      <c r="K331" s="11"/>
      <c r="L331" s="11"/>
    </row>
    <row r="332" spans="2:12">
      <c r="B332" s="32"/>
      <c r="C332" s="35"/>
      <c r="D332" s="38"/>
      <c r="E332" s="10" t="s">
        <v>11</v>
      </c>
      <c r="F332" s="21"/>
      <c r="G332" s="11"/>
      <c r="H332" s="11"/>
      <c r="I332" s="11"/>
      <c r="J332" s="11"/>
      <c r="K332" s="11"/>
      <c r="L332" s="11"/>
    </row>
    <row r="333" spans="2:12">
      <c r="B333" s="33"/>
      <c r="C333" s="36"/>
      <c r="D333" s="39"/>
      <c r="E333" s="10" t="s">
        <v>8</v>
      </c>
      <c r="F333" s="21">
        <f>G333+H333+I333+J333+K333+L333</f>
        <v>210</v>
      </c>
      <c r="G333" s="11">
        <f>G338+G343+G348</f>
        <v>62</v>
      </c>
      <c r="H333" s="11">
        <f t="shared" ref="H333:L333" si="68">H338+H343+H348</f>
        <v>40</v>
      </c>
      <c r="I333" s="11">
        <f t="shared" si="68"/>
        <v>53</v>
      </c>
      <c r="J333" s="11">
        <f t="shared" si="68"/>
        <v>15</v>
      </c>
      <c r="K333" s="11">
        <f t="shared" si="68"/>
        <v>20</v>
      </c>
      <c r="L333" s="11">
        <f t="shared" si="68"/>
        <v>20</v>
      </c>
    </row>
    <row r="334" spans="2:12">
      <c r="B334" s="40" t="s">
        <v>106</v>
      </c>
      <c r="C334" s="43" t="s">
        <v>107</v>
      </c>
      <c r="D334" s="46" t="s">
        <v>38</v>
      </c>
      <c r="E334" s="13" t="s">
        <v>21</v>
      </c>
      <c r="F334" s="20">
        <f>G334+H334+I334+J334+K334+L334</f>
        <v>101</v>
      </c>
      <c r="G334" s="14">
        <f>G336+G337+G338</f>
        <v>30</v>
      </c>
      <c r="H334" s="14">
        <f>H336+H337+H338</f>
        <v>30</v>
      </c>
      <c r="I334" s="14">
        <f>I336+I337+I338</f>
        <v>41</v>
      </c>
      <c r="J334" s="14"/>
      <c r="K334" s="14"/>
      <c r="L334" s="14"/>
    </row>
    <row r="335" spans="2:12">
      <c r="B335" s="41"/>
      <c r="C335" s="44"/>
      <c r="D335" s="47"/>
      <c r="E335" s="13" t="s">
        <v>12</v>
      </c>
      <c r="F335" s="20"/>
      <c r="G335" s="14"/>
      <c r="H335" s="14"/>
      <c r="I335" s="14"/>
      <c r="J335" s="14"/>
      <c r="K335" s="14"/>
      <c r="L335" s="14"/>
    </row>
    <row r="336" spans="2:12">
      <c r="B336" s="41"/>
      <c r="C336" s="44"/>
      <c r="D336" s="47"/>
      <c r="E336" s="13" t="s">
        <v>10</v>
      </c>
      <c r="F336" s="20"/>
      <c r="G336" s="14"/>
      <c r="H336" s="14"/>
      <c r="I336" s="14"/>
      <c r="J336" s="14"/>
      <c r="K336" s="14"/>
      <c r="L336" s="14"/>
    </row>
    <row r="337" spans="2:12">
      <c r="B337" s="41"/>
      <c r="C337" s="44"/>
      <c r="D337" s="47"/>
      <c r="E337" s="13" t="s">
        <v>11</v>
      </c>
      <c r="F337" s="20"/>
      <c r="G337" s="14"/>
      <c r="H337" s="14"/>
      <c r="I337" s="14"/>
      <c r="J337" s="14"/>
      <c r="K337" s="14"/>
      <c r="L337" s="14"/>
    </row>
    <row r="338" spans="2:12">
      <c r="B338" s="42"/>
      <c r="C338" s="45"/>
      <c r="D338" s="48"/>
      <c r="E338" s="13" t="s">
        <v>8</v>
      </c>
      <c r="F338" s="20">
        <f>G338+H338+I338+J338+K338+L338</f>
        <v>101</v>
      </c>
      <c r="G338" s="14">
        <v>30</v>
      </c>
      <c r="H338" s="14">
        <v>30</v>
      </c>
      <c r="I338" s="14">
        <v>41</v>
      </c>
      <c r="J338" s="14"/>
      <c r="K338" s="14"/>
      <c r="L338" s="14"/>
    </row>
    <row r="339" spans="2:12">
      <c r="B339" s="40" t="s">
        <v>109</v>
      </c>
      <c r="C339" s="43" t="s">
        <v>108</v>
      </c>
      <c r="D339" s="46">
        <v>2020</v>
      </c>
      <c r="E339" s="13" t="s">
        <v>21</v>
      </c>
      <c r="F339" s="20">
        <f>G339+H339+I339+J339+K339+L339</f>
        <v>25</v>
      </c>
      <c r="G339" s="14">
        <f>G341+G342+G343</f>
        <v>25</v>
      </c>
      <c r="H339" s="14"/>
      <c r="I339" s="14"/>
      <c r="J339" s="14"/>
      <c r="K339" s="14"/>
      <c r="L339" s="14"/>
    </row>
    <row r="340" spans="2:12">
      <c r="B340" s="41"/>
      <c r="C340" s="44"/>
      <c r="D340" s="47"/>
      <c r="E340" s="13" t="s">
        <v>12</v>
      </c>
      <c r="F340" s="20"/>
      <c r="G340" s="14"/>
      <c r="H340" s="14"/>
      <c r="I340" s="14"/>
      <c r="J340" s="14"/>
      <c r="K340" s="14"/>
      <c r="L340" s="14"/>
    </row>
    <row r="341" spans="2:12">
      <c r="B341" s="41"/>
      <c r="C341" s="44"/>
      <c r="D341" s="47"/>
      <c r="E341" s="13" t="s">
        <v>10</v>
      </c>
      <c r="F341" s="20"/>
      <c r="G341" s="14"/>
      <c r="H341" s="14"/>
      <c r="I341" s="14"/>
      <c r="J341" s="14"/>
      <c r="K341" s="14"/>
      <c r="L341" s="14"/>
    </row>
    <row r="342" spans="2:12">
      <c r="B342" s="41"/>
      <c r="C342" s="44"/>
      <c r="D342" s="47"/>
      <c r="E342" s="13" t="s">
        <v>11</v>
      </c>
      <c r="F342" s="20"/>
      <c r="G342" s="14"/>
      <c r="H342" s="14"/>
      <c r="I342" s="14"/>
      <c r="J342" s="14"/>
      <c r="K342" s="14"/>
      <c r="L342" s="14"/>
    </row>
    <row r="343" spans="2:12">
      <c r="B343" s="42"/>
      <c r="C343" s="45"/>
      <c r="D343" s="48"/>
      <c r="E343" s="13" t="s">
        <v>8</v>
      </c>
      <c r="F343" s="20">
        <f>G343+H343+I343+J343+K343+L343</f>
        <v>25</v>
      </c>
      <c r="G343" s="14">
        <v>25</v>
      </c>
      <c r="H343" s="14"/>
      <c r="I343" s="14"/>
      <c r="J343" s="14"/>
      <c r="K343" s="14"/>
      <c r="L343" s="14"/>
    </row>
    <row r="344" spans="2:12">
      <c r="B344" s="40" t="s">
        <v>111</v>
      </c>
      <c r="C344" s="43" t="s">
        <v>110</v>
      </c>
      <c r="D344" s="46" t="s">
        <v>6</v>
      </c>
      <c r="E344" s="13" t="s">
        <v>21</v>
      </c>
      <c r="F344" s="20">
        <f>G344+H344+I344+J344+K344+L344</f>
        <v>84</v>
      </c>
      <c r="G344" s="14">
        <f>G346+G347+G348</f>
        <v>7</v>
      </c>
      <c r="H344" s="14">
        <f t="shared" ref="H344:L344" si="69">H346+H347+H348</f>
        <v>10</v>
      </c>
      <c r="I344" s="14">
        <f t="shared" si="69"/>
        <v>12</v>
      </c>
      <c r="J344" s="14">
        <f t="shared" si="69"/>
        <v>15</v>
      </c>
      <c r="K344" s="14">
        <f t="shared" si="69"/>
        <v>20</v>
      </c>
      <c r="L344" s="14">
        <f t="shared" si="69"/>
        <v>20</v>
      </c>
    </row>
    <row r="345" spans="2:12">
      <c r="B345" s="41"/>
      <c r="C345" s="44"/>
      <c r="D345" s="47"/>
      <c r="E345" s="13" t="s">
        <v>12</v>
      </c>
      <c r="F345" s="20"/>
      <c r="G345" s="14"/>
      <c r="H345" s="14"/>
      <c r="I345" s="14"/>
      <c r="J345" s="14"/>
      <c r="K345" s="14"/>
      <c r="L345" s="14"/>
    </row>
    <row r="346" spans="2:12">
      <c r="B346" s="41"/>
      <c r="C346" s="44"/>
      <c r="D346" s="47"/>
      <c r="E346" s="13" t="s">
        <v>10</v>
      </c>
      <c r="F346" s="20"/>
      <c r="G346" s="14"/>
      <c r="H346" s="14"/>
      <c r="I346" s="14"/>
      <c r="J346" s="14"/>
      <c r="K346" s="14"/>
      <c r="L346" s="14"/>
    </row>
    <row r="347" spans="2:12">
      <c r="B347" s="41"/>
      <c r="C347" s="44"/>
      <c r="D347" s="47"/>
      <c r="E347" s="13" t="s">
        <v>11</v>
      </c>
      <c r="F347" s="20"/>
      <c r="G347" s="14"/>
      <c r="H347" s="14"/>
      <c r="I347" s="14"/>
      <c r="J347" s="14"/>
      <c r="K347" s="14"/>
      <c r="L347" s="14"/>
    </row>
    <row r="348" spans="2:12">
      <c r="B348" s="42"/>
      <c r="C348" s="45"/>
      <c r="D348" s="48"/>
      <c r="E348" s="13" t="s">
        <v>8</v>
      </c>
      <c r="F348" s="20">
        <f>G348+H348+I348+J348+K348+L348</f>
        <v>84</v>
      </c>
      <c r="G348" s="14">
        <v>7</v>
      </c>
      <c r="H348" s="14">
        <v>10</v>
      </c>
      <c r="I348" s="14">
        <v>12</v>
      </c>
      <c r="J348" s="14">
        <v>15</v>
      </c>
      <c r="K348" s="14">
        <v>20</v>
      </c>
      <c r="L348" s="14">
        <v>20</v>
      </c>
    </row>
    <row r="349" spans="2:12" ht="15.75" customHeight="1">
      <c r="B349" s="49" t="s">
        <v>112</v>
      </c>
      <c r="C349" s="50"/>
      <c r="D349" s="50"/>
      <c r="E349" s="50"/>
      <c r="F349" s="50"/>
      <c r="G349" s="50"/>
      <c r="H349" s="50"/>
      <c r="I349" s="50"/>
      <c r="J349" s="50"/>
      <c r="K349" s="50"/>
      <c r="L349" s="51"/>
    </row>
    <row r="350" spans="2:12" ht="15.75" customHeight="1">
      <c r="B350" s="34" t="s">
        <v>113</v>
      </c>
      <c r="C350" s="34"/>
      <c r="D350" s="37" t="s">
        <v>6</v>
      </c>
      <c r="E350" s="10" t="s">
        <v>21</v>
      </c>
      <c r="F350" s="11">
        <f t="shared" ref="F350:G350" si="70">F351+F352+F353+F354</f>
        <v>34.39</v>
      </c>
      <c r="G350" s="11">
        <f t="shared" si="70"/>
        <v>3.7300000000000004</v>
      </c>
      <c r="H350" s="11">
        <f>H351+H352+H353+H354</f>
        <v>3.8600000000000003</v>
      </c>
      <c r="I350" s="11">
        <f t="shared" ref="I350:L350" si="71">I351+I352+I353+I354</f>
        <v>5.0399999999999991</v>
      </c>
      <c r="J350" s="11">
        <f t="shared" si="71"/>
        <v>5.09</v>
      </c>
      <c r="K350" s="11">
        <f t="shared" si="71"/>
        <v>7.31</v>
      </c>
      <c r="L350" s="11">
        <f t="shared" si="71"/>
        <v>9.3600000000000012</v>
      </c>
    </row>
    <row r="351" spans="2:12" ht="15.75" customHeight="1">
      <c r="B351" s="35"/>
      <c r="C351" s="35"/>
      <c r="D351" s="38"/>
      <c r="E351" s="10" t="s">
        <v>12</v>
      </c>
      <c r="F351" s="11">
        <f t="shared" ref="F351:L353" si="72">F356+F361+F366+F371</f>
        <v>14.17</v>
      </c>
      <c r="G351" s="11">
        <f t="shared" si="72"/>
        <v>1.5</v>
      </c>
      <c r="H351" s="11">
        <f t="shared" si="72"/>
        <v>1.53</v>
      </c>
      <c r="I351" s="11">
        <f t="shared" si="72"/>
        <v>2.0299999999999998</v>
      </c>
      <c r="J351" s="11">
        <f t="shared" si="72"/>
        <v>2.0299999999999998</v>
      </c>
      <c r="K351" s="11">
        <f t="shared" si="72"/>
        <v>3.04</v>
      </c>
      <c r="L351" s="11">
        <f t="shared" si="72"/>
        <v>4.04</v>
      </c>
    </row>
    <row r="352" spans="2:12" ht="15.75" customHeight="1">
      <c r="B352" s="35"/>
      <c r="C352" s="35"/>
      <c r="D352" s="38"/>
      <c r="E352" s="10" t="s">
        <v>10</v>
      </c>
      <c r="F352" s="21">
        <f t="shared" ref="F352:F353" si="73">G352+H352+I352+J352+K352+L352</f>
        <v>15.77</v>
      </c>
      <c r="G352" s="11">
        <f t="shared" si="72"/>
        <v>1.6500000000000001</v>
      </c>
      <c r="H352" s="11">
        <f t="shared" si="72"/>
        <v>1.7300000000000002</v>
      </c>
      <c r="I352" s="11">
        <f t="shared" si="72"/>
        <v>2.2799999999999998</v>
      </c>
      <c r="J352" s="11">
        <f t="shared" si="72"/>
        <v>2.2999999999999998</v>
      </c>
      <c r="K352" s="11">
        <f t="shared" si="72"/>
        <v>3.39</v>
      </c>
      <c r="L352" s="11">
        <f t="shared" si="72"/>
        <v>4.42</v>
      </c>
    </row>
    <row r="353" spans="2:12" ht="15.75" customHeight="1">
      <c r="B353" s="35"/>
      <c r="C353" s="35"/>
      <c r="D353" s="38"/>
      <c r="E353" s="10" t="s">
        <v>11</v>
      </c>
      <c r="F353" s="21">
        <f t="shared" si="73"/>
        <v>0.39</v>
      </c>
      <c r="G353" s="11">
        <f t="shared" si="72"/>
        <v>0.03</v>
      </c>
      <c r="H353" s="11">
        <f t="shared" si="72"/>
        <v>0.05</v>
      </c>
      <c r="I353" s="11">
        <f t="shared" si="72"/>
        <v>0.05</v>
      </c>
      <c r="J353" s="11">
        <f t="shared" si="72"/>
        <v>0.08</v>
      </c>
      <c r="K353" s="11">
        <f t="shared" si="72"/>
        <v>0.08</v>
      </c>
      <c r="L353" s="11">
        <f t="shared" si="72"/>
        <v>0.1</v>
      </c>
    </row>
    <row r="354" spans="2:12" ht="15.75" customHeight="1">
      <c r="B354" s="36"/>
      <c r="C354" s="36"/>
      <c r="D354" s="39"/>
      <c r="E354" s="10" t="s">
        <v>8</v>
      </c>
      <c r="F354" s="21">
        <f>G354+H354+I354+J354+K354+L354</f>
        <v>4.0599999999999996</v>
      </c>
      <c r="G354" s="11">
        <f>G359+G364+G369+G374</f>
        <v>0.55000000000000004</v>
      </c>
      <c r="H354" s="11">
        <f t="shared" ref="H354:L354" si="74">H359+H364+H369+H374</f>
        <v>0.55000000000000004</v>
      </c>
      <c r="I354" s="11">
        <f t="shared" si="74"/>
        <v>0.67999999999999994</v>
      </c>
      <c r="J354" s="11">
        <f t="shared" si="74"/>
        <v>0.67999999999999994</v>
      </c>
      <c r="K354" s="11">
        <f t="shared" si="74"/>
        <v>0.79999999999999993</v>
      </c>
      <c r="L354" s="11">
        <f t="shared" si="74"/>
        <v>0.79999999999999993</v>
      </c>
    </row>
    <row r="355" spans="2:12">
      <c r="B355" s="40" t="s">
        <v>115</v>
      </c>
      <c r="C355" s="43" t="s">
        <v>25</v>
      </c>
      <c r="D355" s="46" t="s">
        <v>6</v>
      </c>
      <c r="E355" s="13" t="s">
        <v>21</v>
      </c>
      <c r="F355" s="20">
        <f>G355+H355+I355+J355+K355+L355</f>
        <v>1.0900000000000001</v>
      </c>
      <c r="G355" s="14">
        <f>G357+G358+G359</f>
        <v>0.08</v>
      </c>
      <c r="H355" s="14">
        <f t="shared" ref="H355:L355" si="75">H357+H358+H359</f>
        <v>0.15000000000000002</v>
      </c>
      <c r="I355" s="14">
        <f t="shared" si="75"/>
        <v>0.15000000000000002</v>
      </c>
      <c r="J355" s="14">
        <f t="shared" si="75"/>
        <v>0.2</v>
      </c>
      <c r="K355" s="14">
        <f t="shared" si="75"/>
        <v>0.22999999999999998</v>
      </c>
      <c r="L355" s="14">
        <f t="shared" si="75"/>
        <v>0.28000000000000003</v>
      </c>
    </row>
    <row r="356" spans="2:12">
      <c r="B356" s="41"/>
      <c r="C356" s="44"/>
      <c r="D356" s="47"/>
      <c r="E356" s="13" t="s">
        <v>12</v>
      </c>
      <c r="F356" s="20"/>
      <c r="G356" s="14"/>
      <c r="H356" s="14"/>
      <c r="I356" s="14"/>
      <c r="J356" s="14"/>
      <c r="K356" s="14"/>
      <c r="L356" s="14"/>
    </row>
    <row r="357" spans="2:12">
      <c r="B357" s="41"/>
      <c r="C357" s="44"/>
      <c r="D357" s="47"/>
      <c r="E357" s="13" t="s">
        <v>10</v>
      </c>
      <c r="F357" s="20">
        <f>G357+H357+I357+J357+K357+L357</f>
        <v>0.7</v>
      </c>
      <c r="G357" s="14">
        <v>0.05</v>
      </c>
      <c r="H357" s="14">
        <v>0.1</v>
      </c>
      <c r="I357" s="14">
        <v>0.1</v>
      </c>
      <c r="J357" s="14">
        <v>0.12</v>
      </c>
      <c r="K357" s="14">
        <v>0.15</v>
      </c>
      <c r="L357" s="14">
        <v>0.18</v>
      </c>
    </row>
    <row r="358" spans="2:12">
      <c r="B358" s="41"/>
      <c r="C358" s="44"/>
      <c r="D358" s="47"/>
      <c r="E358" s="13" t="s">
        <v>11</v>
      </c>
      <c r="F358" s="20">
        <f>G358+H358+I358+J358+K358+L358</f>
        <v>0.39</v>
      </c>
      <c r="G358" s="14">
        <v>0.03</v>
      </c>
      <c r="H358" s="14">
        <v>0.05</v>
      </c>
      <c r="I358" s="14">
        <v>0.05</v>
      </c>
      <c r="J358" s="14">
        <v>0.08</v>
      </c>
      <c r="K358" s="14">
        <v>0.08</v>
      </c>
      <c r="L358" s="14">
        <v>0.1</v>
      </c>
    </row>
    <row r="359" spans="2:12">
      <c r="B359" s="42"/>
      <c r="C359" s="45"/>
      <c r="D359" s="48"/>
      <c r="E359" s="13" t="s">
        <v>8</v>
      </c>
      <c r="F359" s="20"/>
      <c r="G359" s="14"/>
      <c r="H359" s="14"/>
      <c r="I359" s="14"/>
      <c r="J359" s="14"/>
      <c r="K359" s="14"/>
      <c r="L359" s="14"/>
    </row>
    <row r="360" spans="2:12">
      <c r="B360" s="40" t="s">
        <v>114</v>
      </c>
      <c r="C360" s="43" t="s">
        <v>25</v>
      </c>
      <c r="D360" s="46" t="s">
        <v>6</v>
      </c>
      <c r="E360" s="13" t="s">
        <v>21</v>
      </c>
      <c r="F360" s="20">
        <f>G360+H360+I360+J360+K360+L360</f>
        <v>28</v>
      </c>
      <c r="G360" s="14">
        <f>G362+G363+G364+G361</f>
        <v>3</v>
      </c>
      <c r="H360" s="14">
        <f t="shared" ref="H360:L360" si="76">H362+H363+H364+H361</f>
        <v>3</v>
      </c>
      <c r="I360" s="14">
        <f t="shared" si="76"/>
        <v>4</v>
      </c>
      <c r="J360" s="14">
        <f t="shared" si="76"/>
        <v>4</v>
      </c>
      <c r="K360" s="14">
        <f t="shared" si="76"/>
        <v>6</v>
      </c>
      <c r="L360" s="14">
        <f t="shared" si="76"/>
        <v>8</v>
      </c>
    </row>
    <row r="361" spans="2:12">
      <c r="B361" s="41"/>
      <c r="C361" s="44"/>
      <c r="D361" s="47"/>
      <c r="E361" s="13" t="s">
        <v>12</v>
      </c>
      <c r="F361" s="26">
        <f>G361+H361+I361+J361+K361+L361</f>
        <v>14</v>
      </c>
      <c r="G361" s="14">
        <v>1.5</v>
      </c>
      <c r="H361" s="14">
        <v>1.5</v>
      </c>
      <c r="I361" s="14">
        <v>2</v>
      </c>
      <c r="J361" s="14">
        <v>2</v>
      </c>
      <c r="K361" s="14">
        <v>3</v>
      </c>
      <c r="L361" s="14">
        <v>4</v>
      </c>
    </row>
    <row r="362" spans="2:12">
      <c r="B362" s="41"/>
      <c r="C362" s="44"/>
      <c r="D362" s="47"/>
      <c r="E362" s="13" t="s">
        <v>10</v>
      </c>
      <c r="F362" s="20">
        <f>G362+H362+I362+J362+K362+L362</f>
        <v>14</v>
      </c>
      <c r="G362" s="14">
        <v>1.5</v>
      </c>
      <c r="H362" s="14">
        <v>1.5</v>
      </c>
      <c r="I362" s="14">
        <v>2</v>
      </c>
      <c r="J362" s="14">
        <v>2</v>
      </c>
      <c r="K362" s="14">
        <v>3</v>
      </c>
      <c r="L362" s="14">
        <v>4</v>
      </c>
    </row>
    <row r="363" spans="2:12">
      <c r="B363" s="41"/>
      <c r="C363" s="44"/>
      <c r="D363" s="47"/>
      <c r="E363" s="13" t="s">
        <v>11</v>
      </c>
      <c r="F363" s="20"/>
      <c r="G363" s="14"/>
      <c r="H363" s="14"/>
      <c r="I363" s="14"/>
      <c r="J363" s="14"/>
      <c r="K363" s="14"/>
      <c r="L363" s="14"/>
    </row>
    <row r="364" spans="2:12">
      <c r="B364" s="42"/>
      <c r="C364" s="45"/>
      <c r="D364" s="48"/>
      <c r="E364" s="13" t="s">
        <v>8</v>
      </c>
      <c r="F364" s="20"/>
      <c r="G364" s="14"/>
      <c r="H364" s="14"/>
      <c r="I364" s="14"/>
      <c r="J364" s="14"/>
      <c r="K364" s="14"/>
      <c r="L364" s="14"/>
    </row>
    <row r="365" spans="2:12">
      <c r="B365" s="40" t="s">
        <v>116</v>
      </c>
      <c r="C365" s="43" t="s">
        <v>25</v>
      </c>
      <c r="D365" s="46" t="s">
        <v>6</v>
      </c>
      <c r="E365" s="13" t="s">
        <v>21</v>
      </c>
      <c r="F365" s="20">
        <f>G365+H365+I365+J365+K365+L365</f>
        <v>4.5</v>
      </c>
      <c r="G365" s="14">
        <f>G366+G367+G368+G369</f>
        <v>0.6</v>
      </c>
      <c r="H365" s="14">
        <f t="shared" ref="H365:L365" si="77">H366+H367+H368+H369</f>
        <v>0.6</v>
      </c>
      <c r="I365" s="14">
        <f t="shared" si="77"/>
        <v>0.75</v>
      </c>
      <c r="J365" s="14">
        <f t="shared" si="77"/>
        <v>0.75</v>
      </c>
      <c r="K365" s="14">
        <f t="shared" si="77"/>
        <v>0.89999999999999991</v>
      </c>
      <c r="L365" s="14">
        <f t="shared" si="77"/>
        <v>0.89999999999999991</v>
      </c>
    </row>
    <row r="366" spans="2:12">
      <c r="B366" s="41"/>
      <c r="C366" s="44"/>
      <c r="D366" s="47"/>
      <c r="E366" s="13" t="s">
        <v>12</v>
      </c>
      <c r="F366" s="20"/>
      <c r="G366" s="14"/>
      <c r="H366" s="14"/>
      <c r="I366" s="14"/>
      <c r="J366" s="14"/>
      <c r="K366" s="14"/>
      <c r="L366" s="14"/>
    </row>
    <row r="367" spans="2:12">
      <c r="B367" s="41"/>
      <c r="C367" s="44"/>
      <c r="D367" s="47"/>
      <c r="E367" s="13" t="s">
        <v>10</v>
      </c>
      <c r="F367" s="20">
        <f>G367+H367+I367+J367+K367+L367</f>
        <v>0.89999999999999991</v>
      </c>
      <c r="G367" s="14">
        <v>0.1</v>
      </c>
      <c r="H367" s="14">
        <v>0.1</v>
      </c>
      <c r="I367" s="14">
        <v>0.15</v>
      </c>
      <c r="J367" s="14">
        <v>0.15</v>
      </c>
      <c r="K367" s="14">
        <v>0.2</v>
      </c>
      <c r="L367" s="14">
        <v>0.2</v>
      </c>
    </row>
    <row r="368" spans="2:12">
      <c r="B368" s="41"/>
      <c r="C368" s="44"/>
      <c r="D368" s="47"/>
      <c r="E368" s="13" t="s">
        <v>11</v>
      </c>
      <c r="F368" s="20"/>
      <c r="G368" s="14"/>
      <c r="H368" s="14"/>
      <c r="I368" s="14"/>
      <c r="J368" s="14"/>
      <c r="K368" s="14"/>
      <c r="L368" s="14"/>
    </row>
    <row r="369" spans="2:12">
      <c r="B369" s="42"/>
      <c r="C369" s="45"/>
      <c r="D369" s="48"/>
      <c r="E369" s="13" t="s">
        <v>8</v>
      </c>
      <c r="F369" s="20">
        <f>G369+H369+I369+J369+K369+L369</f>
        <v>3.6000000000000005</v>
      </c>
      <c r="G369" s="14">
        <v>0.5</v>
      </c>
      <c r="H369" s="14">
        <v>0.5</v>
      </c>
      <c r="I369" s="14">
        <v>0.6</v>
      </c>
      <c r="J369" s="14">
        <v>0.6</v>
      </c>
      <c r="K369" s="14">
        <v>0.7</v>
      </c>
      <c r="L369" s="14">
        <v>0.7</v>
      </c>
    </row>
    <row r="370" spans="2:12">
      <c r="B370" s="40" t="s">
        <v>117</v>
      </c>
      <c r="C370" s="43" t="s">
        <v>25</v>
      </c>
      <c r="D370" s="46" t="s">
        <v>6</v>
      </c>
      <c r="E370" s="13" t="s">
        <v>21</v>
      </c>
      <c r="F370" s="20">
        <f>G370+H370+I370+J370+K370+L370</f>
        <v>0.8</v>
      </c>
      <c r="G370" s="14">
        <f>G371+G372+G373+G374</f>
        <v>0.05</v>
      </c>
      <c r="H370" s="14">
        <f t="shared" ref="H370:L370" si="78">H371+H372+H373+H374</f>
        <v>0.11</v>
      </c>
      <c r="I370" s="14">
        <f t="shared" si="78"/>
        <v>0.14000000000000001</v>
      </c>
      <c r="J370" s="14">
        <f t="shared" si="78"/>
        <v>0.14000000000000001</v>
      </c>
      <c r="K370" s="14">
        <f t="shared" si="78"/>
        <v>0.18</v>
      </c>
      <c r="L370" s="14">
        <f t="shared" si="78"/>
        <v>0.18</v>
      </c>
    </row>
    <row r="371" spans="2:12">
      <c r="B371" s="41"/>
      <c r="C371" s="44"/>
      <c r="D371" s="47"/>
      <c r="E371" s="13" t="s">
        <v>12</v>
      </c>
      <c r="F371" s="20">
        <f>G371+H371+I371+J371+K371+L371</f>
        <v>0.17</v>
      </c>
      <c r="G371" s="14"/>
      <c r="H371" s="14">
        <v>0.03</v>
      </c>
      <c r="I371" s="14">
        <v>0.03</v>
      </c>
      <c r="J371" s="14">
        <v>0.03</v>
      </c>
      <c r="K371" s="14">
        <v>0.04</v>
      </c>
      <c r="L371" s="14">
        <v>0.04</v>
      </c>
    </row>
    <row r="372" spans="2:12">
      <c r="B372" s="41"/>
      <c r="C372" s="44"/>
      <c r="D372" s="47"/>
      <c r="E372" s="13" t="s">
        <v>10</v>
      </c>
      <c r="F372" s="20">
        <f>G372+H372+I372+J372+K372+L372</f>
        <v>0.17</v>
      </c>
      <c r="G372" s="14"/>
      <c r="H372" s="14">
        <v>0.03</v>
      </c>
      <c r="I372" s="14">
        <v>0.03</v>
      </c>
      <c r="J372" s="14">
        <v>0.03</v>
      </c>
      <c r="K372" s="14">
        <v>0.04</v>
      </c>
      <c r="L372" s="14">
        <v>0.04</v>
      </c>
    </row>
    <row r="373" spans="2:12">
      <c r="B373" s="41"/>
      <c r="C373" s="44"/>
      <c r="D373" s="47"/>
      <c r="E373" s="13" t="s">
        <v>11</v>
      </c>
      <c r="F373" s="20"/>
      <c r="G373" s="14"/>
      <c r="H373" s="14"/>
      <c r="I373" s="14"/>
      <c r="J373" s="14"/>
      <c r="K373" s="14"/>
      <c r="L373" s="14"/>
    </row>
    <row r="374" spans="2:12">
      <c r="B374" s="42"/>
      <c r="C374" s="45"/>
      <c r="D374" s="48"/>
      <c r="E374" s="13" t="s">
        <v>8</v>
      </c>
      <c r="F374" s="20">
        <f>G374+H374+I374+J374+K374+L374</f>
        <v>0.45999999999999996</v>
      </c>
      <c r="G374" s="14">
        <v>0.05</v>
      </c>
      <c r="H374" s="14">
        <v>0.05</v>
      </c>
      <c r="I374" s="14">
        <v>0.08</v>
      </c>
      <c r="J374" s="14">
        <v>0.08</v>
      </c>
      <c r="K374" s="14">
        <v>0.1</v>
      </c>
      <c r="L374" s="14">
        <v>0.1</v>
      </c>
    </row>
    <row r="375" spans="2:12">
      <c r="B375" s="49" t="s">
        <v>118</v>
      </c>
      <c r="C375" s="50"/>
      <c r="D375" s="50"/>
      <c r="E375" s="50"/>
      <c r="F375" s="50"/>
      <c r="G375" s="50"/>
      <c r="H375" s="50"/>
      <c r="I375" s="50"/>
      <c r="J375" s="50"/>
      <c r="K375" s="50"/>
      <c r="L375" s="51"/>
    </row>
    <row r="376" spans="2:12">
      <c r="B376" s="34" t="s">
        <v>119</v>
      </c>
      <c r="C376" s="34"/>
      <c r="D376" s="37" t="s">
        <v>6</v>
      </c>
      <c r="E376" s="10" t="s">
        <v>21</v>
      </c>
      <c r="F376" s="21">
        <f t="shared" ref="F376" si="79">G376+H376+I376+J376+K376+L376</f>
        <v>3824.28</v>
      </c>
      <c r="G376" s="11">
        <f t="shared" ref="G376:L376" si="80">G377+G378+G379+G380</f>
        <v>559.4</v>
      </c>
      <c r="H376" s="11">
        <f t="shared" si="80"/>
        <v>926.58499999999992</v>
      </c>
      <c r="I376" s="11">
        <f t="shared" si="80"/>
        <v>857.5150000000001</v>
      </c>
      <c r="J376" s="11">
        <f t="shared" si="80"/>
        <v>632.43000000000006</v>
      </c>
      <c r="K376" s="11">
        <f t="shared" si="80"/>
        <v>554.49</v>
      </c>
      <c r="L376" s="11">
        <f t="shared" si="80"/>
        <v>293.86</v>
      </c>
    </row>
    <row r="377" spans="2:12">
      <c r="B377" s="35"/>
      <c r="C377" s="35"/>
      <c r="D377" s="38"/>
      <c r="E377" s="10" t="s">
        <v>12</v>
      </c>
      <c r="F377" s="27">
        <f>G377+H377+I377+J377+K377+L377</f>
        <v>2502.52</v>
      </c>
      <c r="G377" s="11">
        <f t="shared" ref="G377:L380" si="81">G382+G442+G472+G502+G622+G637+G662</f>
        <v>151.99</v>
      </c>
      <c r="H377" s="11">
        <f t="shared" si="81"/>
        <v>594.84999999999991</v>
      </c>
      <c r="I377" s="11">
        <f t="shared" si="81"/>
        <v>642.0200000000001</v>
      </c>
      <c r="J377" s="11">
        <f t="shared" si="81"/>
        <v>476.85</v>
      </c>
      <c r="K377" s="11">
        <f t="shared" si="81"/>
        <v>446.4</v>
      </c>
      <c r="L377" s="11">
        <f t="shared" si="81"/>
        <v>190.41</v>
      </c>
    </row>
    <row r="378" spans="2:12">
      <c r="B378" s="35"/>
      <c r="C378" s="35"/>
      <c r="D378" s="38"/>
      <c r="E378" s="10" t="s">
        <v>10</v>
      </c>
      <c r="F378" s="21">
        <f>G378+H378+I378+J378+K378+L378</f>
        <v>1165.51</v>
      </c>
      <c r="G378" s="11">
        <f t="shared" si="81"/>
        <v>388.01</v>
      </c>
      <c r="H378" s="11">
        <f t="shared" si="81"/>
        <v>295.61499999999995</v>
      </c>
      <c r="I378" s="11">
        <f t="shared" si="81"/>
        <v>165.20499999999998</v>
      </c>
      <c r="J378" s="11">
        <f t="shared" si="81"/>
        <v>116.78</v>
      </c>
      <c r="K378" s="11">
        <f t="shared" si="81"/>
        <v>99.940000000000012</v>
      </c>
      <c r="L378" s="11">
        <f t="shared" si="81"/>
        <v>99.96</v>
      </c>
    </row>
    <row r="379" spans="2:12">
      <c r="B379" s="35"/>
      <c r="C379" s="35"/>
      <c r="D379" s="38"/>
      <c r="E379" s="10" t="s">
        <v>11</v>
      </c>
      <c r="F379" s="21">
        <f t="shared" ref="F379" si="82">G379+H379+I379+J379+K379+L379</f>
        <v>32.96</v>
      </c>
      <c r="G379" s="11">
        <f t="shared" si="81"/>
        <v>15.549999999999999</v>
      </c>
      <c r="H379" s="11">
        <f t="shared" si="81"/>
        <v>8.379999999999999</v>
      </c>
      <c r="I379" s="11">
        <f t="shared" si="81"/>
        <v>3.3000000000000003</v>
      </c>
      <c r="J379" s="11">
        <f t="shared" si="81"/>
        <v>2.3200000000000007</v>
      </c>
      <c r="K379" s="11">
        <f t="shared" si="81"/>
        <v>1.6400000000000001</v>
      </c>
      <c r="L379" s="11">
        <f t="shared" si="81"/>
        <v>1.77</v>
      </c>
    </row>
    <row r="380" spans="2:12">
      <c r="B380" s="36"/>
      <c r="C380" s="36"/>
      <c r="D380" s="39"/>
      <c r="E380" s="10" t="s">
        <v>8</v>
      </c>
      <c r="F380" s="21">
        <f>G380+H380+I380+J380+K380+L380</f>
        <v>123.29000000000002</v>
      </c>
      <c r="G380" s="11">
        <f t="shared" si="81"/>
        <v>3.8499999999999996</v>
      </c>
      <c r="H380" s="11">
        <f t="shared" si="81"/>
        <v>27.740000000000002</v>
      </c>
      <c r="I380" s="11">
        <f t="shared" si="81"/>
        <v>46.99</v>
      </c>
      <c r="J380" s="11">
        <f t="shared" si="81"/>
        <v>36.480000000000004</v>
      </c>
      <c r="K380" s="11">
        <f t="shared" si="81"/>
        <v>6.5099999999999989</v>
      </c>
      <c r="L380" s="11">
        <f t="shared" si="81"/>
        <v>1.72</v>
      </c>
    </row>
    <row r="381" spans="2:12">
      <c r="B381" s="31" t="s">
        <v>120</v>
      </c>
      <c r="C381" s="34"/>
      <c r="D381" s="37" t="s">
        <v>6</v>
      </c>
      <c r="E381" s="10" t="s">
        <v>21</v>
      </c>
      <c r="F381" s="21">
        <f t="shared" ref="F381:F384" si="83">G381+H381+I381+J381+K381+L381</f>
        <v>417.2</v>
      </c>
      <c r="G381" s="11">
        <f t="shared" ref="G381:L381" si="84">G382+G383+G384+G385</f>
        <v>227</v>
      </c>
      <c r="H381" s="11">
        <f t="shared" si="84"/>
        <v>190.2</v>
      </c>
      <c r="I381" s="11">
        <f t="shared" si="84"/>
        <v>0</v>
      </c>
      <c r="J381" s="11">
        <f t="shared" si="84"/>
        <v>0</v>
      </c>
      <c r="K381" s="11">
        <f t="shared" si="84"/>
        <v>0</v>
      </c>
      <c r="L381" s="11">
        <f t="shared" si="84"/>
        <v>0</v>
      </c>
    </row>
    <row r="382" spans="2:12">
      <c r="B382" s="32"/>
      <c r="C382" s="35"/>
      <c r="D382" s="38"/>
      <c r="E382" s="10" t="s">
        <v>12</v>
      </c>
      <c r="F382" s="21">
        <f t="shared" si="83"/>
        <v>158</v>
      </c>
      <c r="G382" s="11">
        <f t="shared" ref="G382:L384" si="85">G387+G392+G397+G402+G407+G412+G417+G422+G427+G432+G437</f>
        <v>56.9</v>
      </c>
      <c r="H382" s="11">
        <f t="shared" si="85"/>
        <v>101.1</v>
      </c>
      <c r="I382" s="11">
        <f t="shared" si="85"/>
        <v>0</v>
      </c>
      <c r="J382" s="11">
        <f t="shared" si="85"/>
        <v>0</v>
      </c>
      <c r="K382" s="11">
        <f t="shared" si="85"/>
        <v>0</v>
      </c>
      <c r="L382" s="11">
        <f t="shared" si="85"/>
        <v>0</v>
      </c>
    </row>
    <row r="383" spans="2:12">
      <c r="B383" s="32"/>
      <c r="C383" s="35"/>
      <c r="D383" s="38"/>
      <c r="E383" s="10" t="s">
        <v>10</v>
      </c>
      <c r="F383" s="21">
        <f t="shared" si="83"/>
        <v>243.4</v>
      </c>
      <c r="G383" s="11">
        <f t="shared" si="85"/>
        <v>159.9</v>
      </c>
      <c r="H383" s="11">
        <f t="shared" si="85"/>
        <v>83.5</v>
      </c>
      <c r="I383" s="11">
        <f t="shared" si="85"/>
        <v>0</v>
      </c>
      <c r="J383" s="11">
        <f t="shared" si="85"/>
        <v>0</v>
      </c>
      <c r="K383" s="11">
        <f t="shared" si="85"/>
        <v>0</v>
      </c>
      <c r="L383" s="11">
        <f t="shared" si="85"/>
        <v>0</v>
      </c>
    </row>
    <row r="384" spans="2:12">
      <c r="B384" s="32"/>
      <c r="C384" s="35"/>
      <c r="D384" s="38"/>
      <c r="E384" s="10" t="s">
        <v>11</v>
      </c>
      <c r="F384" s="21">
        <f t="shared" si="83"/>
        <v>15.799999999999999</v>
      </c>
      <c r="G384" s="11">
        <f t="shared" si="85"/>
        <v>10.199999999999999</v>
      </c>
      <c r="H384" s="11">
        <f t="shared" si="85"/>
        <v>5.6</v>
      </c>
      <c r="I384" s="11">
        <f t="shared" si="85"/>
        <v>0</v>
      </c>
      <c r="J384" s="11">
        <f t="shared" si="85"/>
        <v>0</v>
      </c>
      <c r="K384" s="11">
        <f t="shared" si="85"/>
        <v>0</v>
      </c>
      <c r="L384" s="11">
        <f t="shared" si="85"/>
        <v>0</v>
      </c>
    </row>
    <row r="385" spans="2:12">
      <c r="B385" s="33"/>
      <c r="C385" s="36"/>
      <c r="D385" s="39"/>
      <c r="E385" s="10" t="s">
        <v>8</v>
      </c>
      <c r="F385" s="21">
        <f>G385+H385+I385+J385+K385+L385</f>
        <v>0</v>
      </c>
      <c r="G385" s="11">
        <f>G390+G395+G400+G405+G410+G415+G420+G425+G430+G435+G440</f>
        <v>0</v>
      </c>
      <c r="H385" s="11">
        <f t="shared" ref="H385:L385" si="86">H390+H395+H400+H405+H410+H415+H420+H425+H430+H435+H440</f>
        <v>0</v>
      </c>
      <c r="I385" s="11">
        <f t="shared" si="86"/>
        <v>0</v>
      </c>
      <c r="J385" s="11">
        <f t="shared" si="86"/>
        <v>0</v>
      </c>
      <c r="K385" s="11">
        <f t="shared" si="86"/>
        <v>0</v>
      </c>
      <c r="L385" s="11">
        <f t="shared" si="86"/>
        <v>0</v>
      </c>
    </row>
    <row r="386" spans="2:12">
      <c r="B386" s="40" t="s">
        <v>122</v>
      </c>
      <c r="C386" s="43" t="s">
        <v>121</v>
      </c>
      <c r="D386" s="46" t="s">
        <v>36</v>
      </c>
      <c r="E386" s="13" t="s">
        <v>21</v>
      </c>
      <c r="F386" s="20">
        <f>G386+H386+I386+J386+K386+L386</f>
        <v>159.6</v>
      </c>
      <c r="G386" s="14">
        <f>G387+G388+G389+G390</f>
        <v>57.499999999999993</v>
      </c>
      <c r="H386" s="14">
        <f>H387+H388+H389+H390</f>
        <v>102.1</v>
      </c>
      <c r="I386" s="14"/>
      <c r="J386" s="14"/>
      <c r="K386" s="14"/>
      <c r="L386" s="14"/>
    </row>
    <row r="387" spans="2:12">
      <c r="B387" s="41"/>
      <c r="C387" s="44"/>
      <c r="D387" s="47"/>
      <c r="E387" s="13" t="s">
        <v>12</v>
      </c>
      <c r="F387" s="20">
        <f>G387+H387+I387+J387+K387+L387</f>
        <v>158</v>
      </c>
      <c r="G387" s="14">
        <v>56.9</v>
      </c>
      <c r="H387" s="14">
        <v>101.1</v>
      </c>
      <c r="I387" s="14"/>
      <c r="J387" s="14"/>
      <c r="K387" s="14"/>
      <c r="L387" s="14"/>
    </row>
    <row r="388" spans="2:12">
      <c r="B388" s="41"/>
      <c r="C388" s="44"/>
      <c r="D388" s="47"/>
      <c r="E388" s="13" t="s">
        <v>10</v>
      </c>
      <c r="F388" s="20">
        <f>G388+H388+I388+J388+K388+L388</f>
        <v>0.8</v>
      </c>
      <c r="G388" s="14">
        <v>0.3</v>
      </c>
      <c r="H388" s="14">
        <v>0.5</v>
      </c>
      <c r="I388" s="14"/>
      <c r="J388" s="14"/>
      <c r="K388" s="14"/>
      <c r="L388" s="14"/>
    </row>
    <row r="389" spans="2:12">
      <c r="B389" s="41"/>
      <c r="C389" s="44"/>
      <c r="D389" s="47"/>
      <c r="E389" s="13" t="s">
        <v>11</v>
      </c>
      <c r="F389" s="20">
        <f>G389+H389+I389+J389+K389+L389</f>
        <v>0.8</v>
      </c>
      <c r="G389" s="14">
        <v>0.3</v>
      </c>
      <c r="H389" s="14">
        <v>0.5</v>
      </c>
      <c r="I389" s="14"/>
      <c r="J389" s="14"/>
      <c r="K389" s="14"/>
      <c r="L389" s="14"/>
    </row>
    <row r="390" spans="2:12">
      <c r="B390" s="42"/>
      <c r="C390" s="45"/>
      <c r="D390" s="48"/>
      <c r="E390" s="13" t="s">
        <v>8</v>
      </c>
      <c r="F390" s="20"/>
      <c r="G390" s="14"/>
      <c r="H390" s="14"/>
      <c r="I390" s="14"/>
      <c r="J390" s="14"/>
      <c r="K390" s="14"/>
      <c r="L390" s="14"/>
    </row>
    <row r="391" spans="2:12">
      <c r="B391" s="40" t="s">
        <v>123</v>
      </c>
      <c r="C391" s="43" t="s">
        <v>121</v>
      </c>
      <c r="D391" s="46" t="s">
        <v>124</v>
      </c>
      <c r="E391" s="13" t="s">
        <v>21</v>
      </c>
      <c r="F391" s="20">
        <f>G391+H391+I391+J391+K391+L391</f>
        <v>90.4</v>
      </c>
      <c r="G391" s="14">
        <f>G392+G393+G394+G395</f>
        <v>90.4</v>
      </c>
      <c r="H391" s="14"/>
      <c r="I391" s="14"/>
      <c r="J391" s="14"/>
      <c r="K391" s="14"/>
      <c r="L391" s="14"/>
    </row>
    <row r="392" spans="2:12">
      <c r="B392" s="41"/>
      <c r="C392" s="44"/>
      <c r="D392" s="47"/>
      <c r="E392" s="13" t="s">
        <v>12</v>
      </c>
      <c r="F392" s="20"/>
      <c r="G392" s="14"/>
      <c r="H392" s="14"/>
      <c r="I392" s="14"/>
      <c r="J392" s="14"/>
      <c r="K392" s="14"/>
      <c r="L392" s="14"/>
    </row>
    <row r="393" spans="2:12">
      <c r="B393" s="41"/>
      <c r="C393" s="44"/>
      <c r="D393" s="47"/>
      <c r="E393" s="13" t="s">
        <v>10</v>
      </c>
      <c r="F393" s="20">
        <f>G393+H393+I393+J393+K393+L393</f>
        <v>85</v>
      </c>
      <c r="G393" s="14">
        <v>85</v>
      </c>
      <c r="H393" s="14"/>
      <c r="I393" s="14"/>
      <c r="J393" s="14"/>
      <c r="K393" s="14"/>
      <c r="L393" s="14"/>
    </row>
    <row r="394" spans="2:12">
      <c r="B394" s="41"/>
      <c r="C394" s="44"/>
      <c r="D394" s="47"/>
      <c r="E394" s="13" t="s">
        <v>11</v>
      </c>
      <c r="F394" s="20">
        <f>G394+H394+I394+J394+K394+L394</f>
        <v>5.4</v>
      </c>
      <c r="G394" s="14">
        <v>5.4</v>
      </c>
      <c r="H394" s="14"/>
      <c r="I394" s="14"/>
      <c r="J394" s="14"/>
      <c r="K394" s="14"/>
      <c r="L394" s="14"/>
    </row>
    <row r="395" spans="2:12">
      <c r="B395" s="42"/>
      <c r="C395" s="45"/>
      <c r="D395" s="48"/>
      <c r="E395" s="13" t="s">
        <v>8</v>
      </c>
      <c r="F395" s="20"/>
      <c r="G395" s="14"/>
      <c r="H395" s="14"/>
      <c r="I395" s="14"/>
      <c r="J395" s="14"/>
      <c r="K395" s="14"/>
      <c r="L395" s="14"/>
    </row>
    <row r="396" spans="2:12">
      <c r="B396" s="40" t="s">
        <v>125</v>
      </c>
      <c r="C396" s="43" t="s">
        <v>121</v>
      </c>
      <c r="D396" s="46" t="s">
        <v>36</v>
      </c>
      <c r="E396" s="13" t="s">
        <v>21</v>
      </c>
      <c r="F396" s="20">
        <f>G396+H396+I396+J396+K396+L396</f>
        <v>50.9</v>
      </c>
      <c r="G396" s="14">
        <f>G397+G398+G399+G400</f>
        <v>21.3</v>
      </c>
      <c r="H396" s="14">
        <f>H397+H398+H399+H400</f>
        <v>29.599999999999998</v>
      </c>
      <c r="I396" s="14"/>
      <c r="J396" s="14"/>
      <c r="K396" s="14"/>
      <c r="L396" s="14"/>
    </row>
    <row r="397" spans="2:12">
      <c r="B397" s="41"/>
      <c r="C397" s="44"/>
      <c r="D397" s="47"/>
      <c r="E397" s="13" t="s">
        <v>12</v>
      </c>
      <c r="F397" s="20"/>
      <c r="G397" s="14"/>
      <c r="H397" s="14"/>
      <c r="I397" s="14"/>
      <c r="J397" s="14"/>
      <c r="K397" s="14"/>
      <c r="L397" s="14"/>
    </row>
    <row r="398" spans="2:12">
      <c r="B398" s="41"/>
      <c r="C398" s="44"/>
      <c r="D398" s="47"/>
      <c r="E398" s="13" t="s">
        <v>10</v>
      </c>
      <c r="F398" s="20">
        <f>G398+H398+I398+J398+K398+L398</f>
        <v>47.7</v>
      </c>
      <c r="G398" s="14">
        <v>20</v>
      </c>
      <c r="H398" s="14">
        <v>27.7</v>
      </c>
      <c r="I398" s="14"/>
      <c r="J398" s="14"/>
      <c r="K398" s="14"/>
      <c r="L398" s="14"/>
    </row>
    <row r="399" spans="2:12">
      <c r="B399" s="41"/>
      <c r="C399" s="44"/>
      <c r="D399" s="47"/>
      <c r="E399" s="13" t="s">
        <v>11</v>
      </c>
      <c r="F399" s="20">
        <f>G399+H399+I399+J399+K399+L399</f>
        <v>3.2</v>
      </c>
      <c r="G399" s="14">
        <v>1.3</v>
      </c>
      <c r="H399" s="14">
        <v>1.9</v>
      </c>
      <c r="I399" s="14"/>
      <c r="J399" s="14"/>
      <c r="K399" s="14"/>
      <c r="L399" s="14"/>
    </row>
    <row r="400" spans="2:12">
      <c r="B400" s="42"/>
      <c r="C400" s="45"/>
      <c r="D400" s="48"/>
      <c r="E400" s="13" t="s">
        <v>8</v>
      </c>
      <c r="F400" s="20"/>
      <c r="G400" s="14"/>
      <c r="H400" s="14"/>
      <c r="I400" s="14"/>
      <c r="J400" s="14"/>
      <c r="K400" s="14"/>
      <c r="L400" s="14"/>
    </row>
    <row r="401" spans="2:12">
      <c r="B401" s="40" t="s">
        <v>126</v>
      </c>
      <c r="C401" s="43" t="s">
        <v>121</v>
      </c>
      <c r="D401" s="46">
        <v>2020</v>
      </c>
      <c r="E401" s="13" t="s">
        <v>21</v>
      </c>
      <c r="F401" s="20">
        <f>G401+H401+I401+J401+K401+L401</f>
        <v>10.6</v>
      </c>
      <c r="G401" s="14">
        <f>G402+G403+G404+G405</f>
        <v>10.6</v>
      </c>
      <c r="H401" s="14"/>
      <c r="I401" s="14"/>
      <c r="J401" s="14"/>
      <c r="K401" s="14"/>
      <c r="L401" s="14"/>
    </row>
    <row r="402" spans="2:12">
      <c r="B402" s="41"/>
      <c r="C402" s="44"/>
      <c r="D402" s="47"/>
      <c r="E402" s="13" t="s">
        <v>12</v>
      </c>
      <c r="F402" s="20"/>
      <c r="G402" s="14"/>
      <c r="H402" s="14"/>
      <c r="I402" s="14"/>
      <c r="J402" s="14"/>
      <c r="K402" s="14"/>
      <c r="L402" s="14"/>
    </row>
    <row r="403" spans="2:12">
      <c r="B403" s="41"/>
      <c r="C403" s="44"/>
      <c r="D403" s="47"/>
      <c r="E403" s="13" t="s">
        <v>10</v>
      </c>
      <c r="F403" s="20">
        <f>G403+H403+I403+J403+K403+L403</f>
        <v>10</v>
      </c>
      <c r="G403" s="14">
        <v>10</v>
      </c>
      <c r="H403" s="14"/>
      <c r="I403" s="14"/>
      <c r="J403" s="14"/>
      <c r="K403" s="14"/>
      <c r="L403" s="14"/>
    </row>
    <row r="404" spans="2:12">
      <c r="B404" s="41"/>
      <c r="C404" s="44"/>
      <c r="D404" s="47"/>
      <c r="E404" s="13" t="s">
        <v>11</v>
      </c>
      <c r="F404" s="20">
        <f>G404+H404+I404+J404+K404+L404</f>
        <v>0.6</v>
      </c>
      <c r="G404" s="14">
        <v>0.6</v>
      </c>
      <c r="H404" s="14"/>
      <c r="I404" s="14"/>
      <c r="J404" s="14"/>
      <c r="K404" s="14"/>
      <c r="L404" s="14"/>
    </row>
    <row r="405" spans="2:12">
      <c r="B405" s="42"/>
      <c r="C405" s="45"/>
      <c r="D405" s="48"/>
      <c r="E405" s="13" t="s">
        <v>8</v>
      </c>
      <c r="F405" s="20"/>
      <c r="G405" s="14"/>
      <c r="H405" s="14"/>
      <c r="I405" s="14"/>
      <c r="J405" s="14"/>
      <c r="K405" s="14"/>
      <c r="L405" s="14"/>
    </row>
    <row r="406" spans="2:12">
      <c r="B406" s="40" t="s">
        <v>127</v>
      </c>
      <c r="C406" s="43" t="s">
        <v>121</v>
      </c>
      <c r="D406" s="46">
        <v>2020</v>
      </c>
      <c r="E406" s="13" t="s">
        <v>21</v>
      </c>
      <c r="F406" s="20">
        <f>G406+H406+I406+J406+K406+L406</f>
        <v>14.9</v>
      </c>
      <c r="G406" s="14">
        <f>G407+G408+G409+G410</f>
        <v>14.9</v>
      </c>
      <c r="H406" s="14"/>
      <c r="I406" s="14"/>
      <c r="J406" s="14"/>
      <c r="K406" s="14"/>
      <c r="L406" s="14"/>
    </row>
    <row r="407" spans="2:12">
      <c r="B407" s="41"/>
      <c r="C407" s="44"/>
      <c r="D407" s="47"/>
      <c r="E407" s="13" t="s">
        <v>12</v>
      </c>
      <c r="F407" s="20"/>
      <c r="G407" s="14"/>
      <c r="H407" s="14"/>
      <c r="I407" s="14"/>
      <c r="J407" s="14"/>
      <c r="K407" s="14"/>
      <c r="L407" s="14"/>
    </row>
    <row r="408" spans="2:12">
      <c r="B408" s="41"/>
      <c r="C408" s="44"/>
      <c r="D408" s="47"/>
      <c r="E408" s="13" t="s">
        <v>10</v>
      </c>
      <c r="F408" s="20">
        <f>G408+H408+I408+J408+K408+L408</f>
        <v>14.1</v>
      </c>
      <c r="G408" s="14">
        <v>14.1</v>
      </c>
      <c r="H408" s="14"/>
      <c r="I408" s="14"/>
      <c r="J408" s="14"/>
      <c r="K408" s="14"/>
      <c r="L408" s="14"/>
    </row>
    <row r="409" spans="2:12">
      <c r="B409" s="41"/>
      <c r="C409" s="44"/>
      <c r="D409" s="47"/>
      <c r="E409" s="13" t="s">
        <v>11</v>
      </c>
      <c r="F409" s="20">
        <f>G409+H409+I409+J409+K409+L409</f>
        <v>0.8</v>
      </c>
      <c r="G409" s="14">
        <v>0.8</v>
      </c>
      <c r="H409" s="14"/>
      <c r="I409" s="14"/>
      <c r="J409" s="14"/>
      <c r="K409" s="14"/>
      <c r="L409" s="14"/>
    </row>
    <row r="410" spans="2:12">
      <c r="B410" s="42"/>
      <c r="C410" s="45"/>
      <c r="D410" s="48"/>
      <c r="E410" s="13" t="s">
        <v>8</v>
      </c>
      <c r="F410" s="20"/>
      <c r="G410" s="14"/>
      <c r="H410" s="14"/>
      <c r="I410" s="14"/>
      <c r="J410" s="14"/>
      <c r="K410" s="14"/>
      <c r="L410" s="14"/>
    </row>
    <row r="411" spans="2:12">
      <c r="B411" s="40" t="s">
        <v>128</v>
      </c>
      <c r="C411" s="43" t="s">
        <v>121</v>
      </c>
      <c r="D411" s="46">
        <v>2020</v>
      </c>
      <c r="E411" s="13" t="s">
        <v>21</v>
      </c>
      <c r="F411" s="20">
        <f>G411+H411+I411+J411+K411+L411</f>
        <v>30.9</v>
      </c>
      <c r="G411" s="14">
        <f>G412+G413+G414+G415</f>
        <v>30.9</v>
      </c>
      <c r="H411" s="14"/>
      <c r="I411" s="14"/>
      <c r="J411" s="14"/>
      <c r="K411" s="14"/>
      <c r="L411" s="14"/>
    </row>
    <row r="412" spans="2:12">
      <c r="B412" s="41"/>
      <c r="C412" s="44"/>
      <c r="D412" s="47"/>
      <c r="E412" s="13" t="s">
        <v>12</v>
      </c>
      <c r="F412" s="20"/>
      <c r="G412" s="14"/>
      <c r="H412" s="14"/>
      <c r="I412" s="14"/>
      <c r="J412" s="14"/>
      <c r="K412" s="14"/>
      <c r="L412" s="14"/>
    </row>
    <row r="413" spans="2:12">
      <c r="B413" s="41"/>
      <c r="C413" s="44"/>
      <c r="D413" s="47"/>
      <c r="E413" s="13" t="s">
        <v>10</v>
      </c>
      <c r="F413" s="20">
        <f>G413+H413+I413+J413+K413+L413</f>
        <v>29.4</v>
      </c>
      <c r="G413" s="14">
        <v>29.4</v>
      </c>
      <c r="H413" s="14"/>
      <c r="I413" s="14"/>
      <c r="J413" s="14"/>
      <c r="K413" s="14"/>
      <c r="L413" s="14"/>
    </row>
    <row r="414" spans="2:12">
      <c r="B414" s="41"/>
      <c r="C414" s="44"/>
      <c r="D414" s="47"/>
      <c r="E414" s="13" t="s">
        <v>11</v>
      </c>
      <c r="F414" s="20">
        <f>G414+H414+I414+J414+K414+L414</f>
        <v>1.5</v>
      </c>
      <c r="G414" s="14">
        <v>1.5</v>
      </c>
      <c r="H414" s="14"/>
      <c r="I414" s="14"/>
      <c r="J414" s="14"/>
      <c r="K414" s="14"/>
      <c r="L414" s="14"/>
    </row>
    <row r="415" spans="2:12">
      <c r="B415" s="42"/>
      <c r="C415" s="45"/>
      <c r="D415" s="48"/>
      <c r="E415" s="13" t="s">
        <v>8</v>
      </c>
      <c r="F415" s="20"/>
      <c r="G415" s="14"/>
      <c r="H415" s="14"/>
      <c r="I415" s="14"/>
      <c r="J415" s="14"/>
      <c r="K415" s="14"/>
      <c r="L415" s="14"/>
    </row>
    <row r="416" spans="2:12">
      <c r="B416" s="40" t="s">
        <v>129</v>
      </c>
      <c r="C416" s="43" t="s">
        <v>121</v>
      </c>
      <c r="D416" s="46">
        <v>2021</v>
      </c>
      <c r="E416" s="13" t="s">
        <v>21</v>
      </c>
      <c r="F416" s="20">
        <f>G416+H416+I416+J416+K416+L416</f>
        <v>1.4</v>
      </c>
      <c r="G416" s="14"/>
      <c r="H416" s="14">
        <f>H417+H418+H419+H420</f>
        <v>1.4</v>
      </c>
      <c r="I416" s="14"/>
      <c r="J416" s="14"/>
      <c r="K416" s="14"/>
      <c r="L416" s="14"/>
    </row>
    <row r="417" spans="2:12">
      <c r="B417" s="41"/>
      <c r="C417" s="44"/>
      <c r="D417" s="47"/>
      <c r="E417" s="13" t="s">
        <v>12</v>
      </c>
      <c r="F417" s="20"/>
      <c r="G417" s="14"/>
      <c r="H417" s="14"/>
      <c r="I417" s="14"/>
      <c r="J417" s="14"/>
      <c r="K417" s="14"/>
      <c r="L417" s="14"/>
    </row>
    <row r="418" spans="2:12">
      <c r="B418" s="41"/>
      <c r="C418" s="44"/>
      <c r="D418" s="47"/>
      <c r="E418" s="13" t="s">
        <v>10</v>
      </c>
      <c r="F418" s="20">
        <f>G418+H418+I418+J418+K418+L418</f>
        <v>1.4</v>
      </c>
      <c r="G418" s="14"/>
      <c r="H418" s="14">
        <v>1.4</v>
      </c>
      <c r="I418" s="14"/>
      <c r="J418" s="14"/>
      <c r="K418" s="14"/>
      <c r="L418" s="14"/>
    </row>
    <row r="419" spans="2:12">
      <c r="B419" s="41"/>
      <c r="C419" s="44"/>
      <c r="D419" s="47"/>
      <c r="E419" s="13" t="s">
        <v>11</v>
      </c>
      <c r="F419" s="20"/>
      <c r="G419" s="14"/>
      <c r="H419" s="14"/>
      <c r="I419" s="14"/>
      <c r="J419" s="14"/>
      <c r="K419" s="14"/>
      <c r="L419" s="14"/>
    </row>
    <row r="420" spans="2:12">
      <c r="B420" s="42"/>
      <c r="C420" s="45"/>
      <c r="D420" s="48"/>
      <c r="E420" s="13" t="s">
        <v>8</v>
      </c>
      <c r="F420" s="20"/>
      <c r="G420" s="14"/>
      <c r="H420" s="14"/>
      <c r="I420" s="14"/>
      <c r="J420" s="14"/>
      <c r="K420" s="14"/>
      <c r="L420" s="14"/>
    </row>
    <row r="421" spans="2:12">
      <c r="B421" s="40" t="s">
        <v>130</v>
      </c>
      <c r="C421" s="43" t="s">
        <v>121</v>
      </c>
      <c r="D421" s="46">
        <v>2021</v>
      </c>
      <c r="E421" s="13" t="s">
        <v>21</v>
      </c>
      <c r="F421" s="20">
        <f>G421+H421+I421+J421+K421+L421</f>
        <v>3</v>
      </c>
      <c r="G421" s="14"/>
      <c r="H421" s="14">
        <f>H422+H423+H424+H425</f>
        <v>3</v>
      </c>
      <c r="I421" s="14"/>
      <c r="J421" s="14"/>
      <c r="K421" s="14"/>
      <c r="L421" s="14"/>
    </row>
    <row r="422" spans="2:12">
      <c r="B422" s="41"/>
      <c r="C422" s="44"/>
      <c r="D422" s="47"/>
      <c r="E422" s="13" t="s">
        <v>12</v>
      </c>
      <c r="F422" s="20"/>
      <c r="G422" s="14"/>
      <c r="H422" s="14"/>
      <c r="I422" s="14"/>
      <c r="J422" s="14"/>
      <c r="K422" s="14"/>
      <c r="L422" s="14"/>
    </row>
    <row r="423" spans="2:12">
      <c r="B423" s="41"/>
      <c r="C423" s="44"/>
      <c r="D423" s="47"/>
      <c r="E423" s="13" t="s">
        <v>10</v>
      </c>
      <c r="F423" s="20">
        <f>G423+H423+I423+J423+K423+L423</f>
        <v>3</v>
      </c>
      <c r="G423" s="14"/>
      <c r="H423" s="14">
        <v>3</v>
      </c>
      <c r="I423" s="14"/>
      <c r="J423" s="14"/>
      <c r="K423" s="14"/>
      <c r="L423" s="14"/>
    </row>
    <row r="424" spans="2:12">
      <c r="B424" s="41"/>
      <c r="C424" s="44"/>
      <c r="D424" s="47"/>
      <c r="E424" s="13" t="s">
        <v>11</v>
      </c>
      <c r="F424" s="20"/>
      <c r="G424" s="14"/>
      <c r="H424" s="14"/>
      <c r="I424" s="14"/>
      <c r="J424" s="14"/>
      <c r="K424" s="14"/>
      <c r="L424" s="14"/>
    </row>
    <row r="425" spans="2:12">
      <c r="B425" s="42"/>
      <c r="C425" s="45"/>
      <c r="D425" s="48"/>
      <c r="E425" s="13" t="s">
        <v>8</v>
      </c>
      <c r="F425" s="20"/>
      <c r="G425" s="14"/>
      <c r="H425" s="14"/>
      <c r="I425" s="14"/>
      <c r="J425" s="14"/>
      <c r="K425" s="14"/>
      <c r="L425" s="14"/>
    </row>
    <row r="426" spans="2:12">
      <c r="B426" s="40" t="s">
        <v>131</v>
      </c>
      <c r="C426" s="43" t="s">
        <v>121</v>
      </c>
      <c r="D426" s="46">
        <v>2021</v>
      </c>
      <c r="E426" s="13" t="s">
        <v>21</v>
      </c>
      <c r="F426" s="20">
        <f>G426+H426+I426+J426+K426+L426</f>
        <v>54.1</v>
      </c>
      <c r="G426" s="14"/>
      <c r="H426" s="14">
        <f>H427+H428+H429+H430</f>
        <v>54.1</v>
      </c>
      <c r="I426" s="14"/>
      <c r="J426" s="14"/>
      <c r="K426" s="14"/>
      <c r="L426" s="14"/>
    </row>
    <row r="427" spans="2:12">
      <c r="B427" s="41"/>
      <c r="C427" s="44"/>
      <c r="D427" s="47"/>
      <c r="E427" s="13" t="s">
        <v>12</v>
      </c>
      <c r="F427" s="20"/>
      <c r="G427" s="14"/>
      <c r="H427" s="14"/>
      <c r="I427" s="14"/>
      <c r="J427" s="14"/>
      <c r="K427" s="14"/>
      <c r="L427" s="14"/>
    </row>
    <row r="428" spans="2:12">
      <c r="B428" s="41"/>
      <c r="C428" s="44"/>
      <c r="D428" s="47"/>
      <c r="E428" s="13" t="s">
        <v>10</v>
      </c>
      <c r="F428" s="20">
        <f>G428+H428+I428+J428+K428+L428</f>
        <v>50.9</v>
      </c>
      <c r="G428" s="14"/>
      <c r="H428" s="14">
        <v>50.9</v>
      </c>
      <c r="I428" s="14"/>
      <c r="J428" s="14"/>
      <c r="K428" s="14"/>
      <c r="L428" s="14"/>
    </row>
    <row r="429" spans="2:12">
      <c r="B429" s="41"/>
      <c r="C429" s="44"/>
      <c r="D429" s="47"/>
      <c r="E429" s="13" t="s">
        <v>11</v>
      </c>
      <c r="F429" s="20">
        <f>G429+H429+I429+J429+K429+L429</f>
        <v>3.2</v>
      </c>
      <c r="G429" s="14"/>
      <c r="H429" s="14">
        <v>3.2</v>
      </c>
      <c r="I429" s="14"/>
      <c r="J429" s="14"/>
      <c r="K429" s="14"/>
      <c r="L429" s="14"/>
    </row>
    <row r="430" spans="2:12">
      <c r="B430" s="42"/>
      <c r="C430" s="45"/>
      <c r="D430" s="48"/>
      <c r="E430" s="13" t="s">
        <v>8</v>
      </c>
      <c r="F430" s="20"/>
      <c r="G430" s="14"/>
      <c r="H430" s="14"/>
      <c r="I430" s="14"/>
      <c r="J430" s="14"/>
      <c r="K430" s="14"/>
      <c r="L430" s="14"/>
    </row>
    <row r="431" spans="2:12">
      <c r="B431" s="40" t="s">
        <v>132</v>
      </c>
      <c r="C431" s="43" t="s">
        <v>121</v>
      </c>
      <c r="D431" s="46">
        <v>2020</v>
      </c>
      <c r="E431" s="13" t="s">
        <v>21</v>
      </c>
      <c r="F431" s="20">
        <f>G431+H431+I431+J431+K431+L431</f>
        <v>0.2</v>
      </c>
      <c r="G431" s="14">
        <f>G432+G433+G434+G435</f>
        <v>0.2</v>
      </c>
      <c r="H431" s="14"/>
      <c r="I431" s="14"/>
      <c r="J431" s="14"/>
      <c r="K431" s="14"/>
      <c r="L431" s="14"/>
    </row>
    <row r="432" spans="2:12">
      <c r="B432" s="41"/>
      <c r="C432" s="44"/>
      <c r="D432" s="47"/>
      <c r="E432" s="13" t="s">
        <v>12</v>
      </c>
      <c r="F432" s="20"/>
      <c r="G432" s="14"/>
      <c r="H432" s="14"/>
      <c r="I432" s="14"/>
      <c r="J432" s="14"/>
      <c r="K432" s="14"/>
      <c r="L432" s="14"/>
    </row>
    <row r="433" spans="2:12">
      <c r="B433" s="41"/>
      <c r="C433" s="44"/>
      <c r="D433" s="47"/>
      <c r="E433" s="13" t="s">
        <v>10</v>
      </c>
      <c r="F433" s="20"/>
      <c r="G433" s="14"/>
      <c r="H433" s="14"/>
      <c r="I433" s="14"/>
      <c r="J433" s="14"/>
      <c r="K433" s="14"/>
      <c r="L433" s="14"/>
    </row>
    <row r="434" spans="2:12">
      <c r="B434" s="41"/>
      <c r="C434" s="44"/>
      <c r="D434" s="47"/>
      <c r="E434" s="13" t="s">
        <v>11</v>
      </c>
      <c r="F434" s="20">
        <f>G434+H434+I434+J434+K434+L434</f>
        <v>0.2</v>
      </c>
      <c r="G434" s="14">
        <v>0.2</v>
      </c>
      <c r="H434" s="14"/>
      <c r="I434" s="14"/>
      <c r="J434" s="14"/>
      <c r="K434" s="14"/>
      <c r="L434" s="14"/>
    </row>
    <row r="435" spans="2:12">
      <c r="B435" s="42"/>
      <c r="C435" s="45"/>
      <c r="D435" s="48"/>
      <c r="E435" s="13" t="s">
        <v>8</v>
      </c>
      <c r="F435" s="20"/>
      <c r="G435" s="14"/>
      <c r="H435" s="14"/>
      <c r="I435" s="14"/>
      <c r="J435" s="14"/>
      <c r="K435" s="14"/>
      <c r="L435" s="14"/>
    </row>
    <row r="436" spans="2:12">
      <c r="B436" s="40" t="s">
        <v>133</v>
      </c>
      <c r="C436" s="43" t="s">
        <v>121</v>
      </c>
      <c r="D436" s="46">
        <v>2020</v>
      </c>
      <c r="E436" s="13" t="s">
        <v>21</v>
      </c>
      <c r="F436" s="20">
        <f>G436+H436+I436+J436+K436+L436</f>
        <v>1.2000000000000002</v>
      </c>
      <c r="G436" s="14">
        <f>G437+G438+G439+G440</f>
        <v>1.2000000000000002</v>
      </c>
      <c r="H436" s="14"/>
      <c r="I436" s="14"/>
      <c r="J436" s="14"/>
      <c r="K436" s="14"/>
      <c r="L436" s="14"/>
    </row>
    <row r="437" spans="2:12">
      <c r="B437" s="41"/>
      <c r="C437" s="44"/>
      <c r="D437" s="47"/>
      <c r="E437" s="13" t="s">
        <v>12</v>
      </c>
      <c r="F437" s="20"/>
      <c r="G437" s="14"/>
      <c r="H437" s="14"/>
      <c r="I437" s="14"/>
      <c r="J437" s="14"/>
      <c r="K437" s="14"/>
      <c r="L437" s="14"/>
    </row>
    <row r="438" spans="2:12">
      <c r="B438" s="41"/>
      <c r="C438" s="44"/>
      <c r="D438" s="47"/>
      <c r="E438" s="13" t="s">
        <v>10</v>
      </c>
      <c r="F438" s="20">
        <f>G438+H438+I438+J438+K438+L438</f>
        <v>1.1000000000000001</v>
      </c>
      <c r="G438" s="14">
        <v>1.1000000000000001</v>
      </c>
      <c r="H438" s="14"/>
      <c r="I438" s="14"/>
      <c r="J438" s="14"/>
      <c r="K438" s="14"/>
      <c r="L438" s="14"/>
    </row>
    <row r="439" spans="2:12">
      <c r="B439" s="41"/>
      <c r="C439" s="44"/>
      <c r="D439" s="47"/>
      <c r="E439" s="13" t="s">
        <v>11</v>
      </c>
      <c r="F439" s="20"/>
      <c r="G439" s="14">
        <v>0.1</v>
      </c>
      <c r="H439" s="14"/>
      <c r="I439" s="14"/>
      <c r="J439" s="14"/>
      <c r="K439" s="14"/>
      <c r="L439" s="14"/>
    </row>
    <row r="440" spans="2:12">
      <c r="B440" s="42"/>
      <c r="C440" s="45"/>
      <c r="D440" s="48"/>
      <c r="E440" s="13" t="s">
        <v>8</v>
      </c>
      <c r="F440" s="20"/>
      <c r="G440" s="14"/>
      <c r="H440" s="14"/>
      <c r="I440" s="14"/>
      <c r="J440" s="14"/>
      <c r="K440" s="14"/>
      <c r="L440" s="14"/>
    </row>
    <row r="441" spans="2:12">
      <c r="B441" s="31" t="s">
        <v>134</v>
      </c>
      <c r="C441" s="34"/>
      <c r="D441" s="37" t="s">
        <v>6</v>
      </c>
      <c r="E441" s="10" t="s">
        <v>21</v>
      </c>
      <c r="F441" s="21">
        <f t="shared" ref="F441:F444" si="87">G441+H441+I441+J441+K441+L441</f>
        <v>169.92999999999998</v>
      </c>
      <c r="G441" s="11">
        <f t="shared" ref="G441:L444" si="88">G446+G451+G456+G461+G466</f>
        <v>53.199999999999996</v>
      </c>
      <c r="H441" s="11">
        <f t="shared" si="88"/>
        <v>22.25</v>
      </c>
      <c r="I441" s="11">
        <f t="shared" si="88"/>
        <v>22.93</v>
      </c>
      <c r="J441" s="11">
        <f t="shared" si="88"/>
        <v>19.3</v>
      </c>
      <c r="K441" s="11">
        <f t="shared" si="88"/>
        <v>25.12</v>
      </c>
      <c r="L441" s="11">
        <f t="shared" si="88"/>
        <v>27.13</v>
      </c>
    </row>
    <row r="442" spans="2:12">
      <c r="B442" s="32"/>
      <c r="C442" s="35"/>
      <c r="D442" s="38"/>
      <c r="E442" s="10" t="s">
        <v>12</v>
      </c>
      <c r="F442" s="21">
        <f t="shared" si="87"/>
        <v>19.89</v>
      </c>
      <c r="G442" s="11">
        <f t="shared" si="88"/>
        <v>0</v>
      </c>
      <c r="H442" s="11">
        <f t="shared" si="88"/>
        <v>4.6100000000000003</v>
      </c>
      <c r="I442" s="11">
        <f t="shared" si="88"/>
        <v>4.78</v>
      </c>
      <c r="J442" s="11">
        <f t="shared" si="88"/>
        <v>0</v>
      </c>
      <c r="K442" s="11">
        <f t="shared" si="88"/>
        <v>5.15</v>
      </c>
      <c r="L442" s="11">
        <f t="shared" si="88"/>
        <v>5.35</v>
      </c>
    </row>
    <row r="443" spans="2:12">
      <c r="B443" s="32"/>
      <c r="C443" s="35"/>
      <c r="D443" s="38"/>
      <c r="E443" s="10" t="s">
        <v>10</v>
      </c>
      <c r="F443" s="21">
        <f t="shared" si="87"/>
        <v>150.04</v>
      </c>
      <c r="G443" s="11">
        <f t="shared" si="88"/>
        <v>53.199999999999996</v>
      </c>
      <c r="H443" s="11">
        <f t="shared" si="88"/>
        <v>17.64</v>
      </c>
      <c r="I443" s="11">
        <f t="shared" si="88"/>
        <v>18.149999999999999</v>
      </c>
      <c r="J443" s="11">
        <f t="shared" si="88"/>
        <v>19.3</v>
      </c>
      <c r="K443" s="11">
        <f t="shared" si="88"/>
        <v>19.97</v>
      </c>
      <c r="L443" s="11">
        <f t="shared" si="88"/>
        <v>21.78</v>
      </c>
    </row>
    <row r="444" spans="2:12">
      <c r="B444" s="32"/>
      <c r="C444" s="35"/>
      <c r="D444" s="38"/>
      <c r="E444" s="10" t="s">
        <v>11</v>
      </c>
      <c r="F444" s="21">
        <f t="shared" si="87"/>
        <v>0</v>
      </c>
      <c r="G444" s="11">
        <f t="shared" si="88"/>
        <v>0</v>
      </c>
      <c r="H444" s="11">
        <f t="shared" si="88"/>
        <v>0</v>
      </c>
      <c r="I444" s="11">
        <f t="shared" si="88"/>
        <v>0</v>
      </c>
      <c r="J444" s="11">
        <f t="shared" si="88"/>
        <v>0</v>
      </c>
      <c r="K444" s="11">
        <f t="shared" si="88"/>
        <v>0</v>
      </c>
      <c r="L444" s="11">
        <f t="shared" si="88"/>
        <v>0</v>
      </c>
    </row>
    <row r="445" spans="2:12">
      <c r="B445" s="33"/>
      <c r="C445" s="36"/>
      <c r="D445" s="39"/>
      <c r="E445" s="10" t="s">
        <v>8</v>
      </c>
      <c r="F445" s="21">
        <f>G445+H445+I445+J445+K445+L445</f>
        <v>0</v>
      </c>
      <c r="G445" s="11">
        <f>G450+G455+G460+G465+G470</f>
        <v>0</v>
      </c>
      <c r="H445" s="11">
        <f t="shared" ref="H445:L445" si="89">H450+H455+H460+H465+H470</f>
        <v>0</v>
      </c>
      <c r="I445" s="11">
        <f t="shared" si="89"/>
        <v>0</v>
      </c>
      <c r="J445" s="11">
        <f t="shared" si="89"/>
        <v>0</v>
      </c>
      <c r="K445" s="11">
        <f t="shared" si="89"/>
        <v>0</v>
      </c>
      <c r="L445" s="11">
        <f t="shared" si="89"/>
        <v>0</v>
      </c>
    </row>
    <row r="446" spans="2:12">
      <c r="B446" s="40" t="s">
        <v>135</v>
      </c>
      <c r="C446" s="43" t="s">
        <v>136</v>
      </c>
      <c r="D446" s="46" t="s">
        <v>137</v>
      </c>
      <c r="E446" s="13" t="s">
        <v>21</v>
      </c>
      <c r="F446" s="22">
        <f>G446+H446+I446+J446+K446+L446</f>
        <v>20.93</v>
      </c>
      <c r="G446" s="14"/>
      <c r="H446" s="14">
        <f>H447+H448+H449+H450</f>
        <v>4.8500000000000005</v>
      </c>
      <c r="I446" s="14">
        <f t="shared" ref="I446:L446" si="90">I447+I448+I449+I450</f>
        <v>5.03</v>
      </c>
      <c r="J446" s="14"/>
      <c r="K446" s="14">
        <f t="shared" si="90"/>
        <v>5.42</v>
      </c>
      <c r="L446" s="14">
        <f t="shared" si="90"/>
        <v>5.63</v>
      </c>
    </row>
    <row r="447" spans="2:12">
      <c r="B447" s="41"/>
      <c r="C447" s="44"/>
      <c r="D447" s="47"/>
      <c r="E447" s="13" t="s">
        <v>12</v>
      </c>
      <c r="F447" s="22">
        <f>G447+H447+I447+J447+K447+L447</f>
        <v>19.89</v>
      </c>
      <c r="G447" s="14"/>
      <c r="H447" s="14">
        <v>4.6100000000000003</v>
      </c>
      <c r="I447" s="14">
        <v>4.78</v>
      </c>
      <c r="J447" s="14"/>
      <c r="K447" s="14">
        <v>5.15</v>
      </c>
      <c r="L447" s="14">
        <v>5.35</v>
      </c>
    </row>
    <row r="448" spans="2:12">
      <c r="B448" s="41"/>
      <c r="C448" s="44"/>
      <c r="D448" s="47"/>
      <c r="E448" s="13" t="s">
        <v>10</v>
      </c>
      <c r="F448" s="22">
        <f>G448+H448+I448+J448+K448+L448</f>
        <v>1.04</v>
      </c>
      <c r="G448" s="14"/>
      <c r="H448" s="14">
        <v>0.24</v>
      </c>
      <c r="I448" s="14">
        <v>0.25</v>
      </c>
      <c r="J448" s="14"/>
      <c r="K448" s="14">
        <v>0.27</v>
      </c>
      <c r="L448" s="14">
        <v>0.28000000000000003</v>
      </c>
    </row>
    <row r="449" spans="2:12">
      <c r="B449" s="41"/>
      <c r="C449" s="44"/>
      <c r="D449" s="47"/>
      <c r="E449" s="13" t="s">
        <v>11</v>
      </c>
      <c r="F449" s="22"/>
      <c r="G449" s="14"/>
      <c r="H449" s="14"/>
      <c r="I449" s="14"/>
      <c r="J449" s="14"/>
      <c r="K449" s="14"/>
      <c r="L449" s="14"/>
    </row>
    <row r="450" spans="2:12">
      <c r="B450" s="42"/>
      <c r="C450" s="45"/>
      <c r="D450" s="48"/>
      <c r="E450" s="13" t="s">
        <v>8</v>
      </c>
      <c r="F450" s="22"/>
      <c r="G450" s="14"/>
      <c r="H450" s="14"/>
      <c r="I450" s="14"/>
      <c r="J450" s="14"/>
      <c r="K450" s="14"/>
      <c r="L450" s="14"/>
    </row>
    <row r="451" spans="2:12">
      <c r="B451" s="40" t="s">
        <v>138</v>
      </c>
      <c r="C451" s="43" t="s">
        <v>136</v>
      </c>
      <c r="D451" s="46" t="s">
        <v>6</v>
      </c>
      <c r="E451" s="13" t="s">
        <v>21</v>
      </c>
      <c r="F451" s="22">
        <f>G451+H451+I451+J451+K451+L451</f>
        <v>98.8</v>
      </c>
      <c r="G451" s="14">
        <v>24.8</v>
      </c>
      <c r="H451" s="14">
        <f>H452+H453+H454+H455</f>
        <v>14</v>
      </c>
      <c r="I451" s="14">
        <f t="shared" ref="I451" si="91">I452+I453+I454+I455</f>
        <v>14</v>
      </c>
      <c r="J451" s="14">
        <f t="shared" ref="J451:K451" si="92">J452+J453+J454+J455</f>
        <v>15</v>
      </c>
      <c r="K451" s="14">
        <f t="shared" si="92"/>
        <v>15</v>
      </c>
      <c r="L451" s="14">
        <f t="shared" ref="L451" si="93">L452+L453+L454+L455</f>
        <v>16</v>
      </c>
    </row>
    <row r="452" spans="2:12">
      <c r="B452" s="41"/>
      <c r="C452" s="44"/>
      <c r="D452" s="47"/>
      <c r="E452" s="13" t="s">
        <v>12</v>
      </c>
      <c r="F452" s="22"/>
      <c r="G452" s="14"/>
      <c r="H452" s="14"/>
      <c r="I452" s="14"/>
      <c r="J452" s="14"/>
      <c r="K452" s="14"/>
      <c r="L452" s="14"/>
    </row>
    <row r="453" spans="2:12">
      <c r="B453" s="41"/>
      <c r="C453" s="44"/>
      <c r="D453" s="47"/>
      <c r="E453" s="13" t="s">
        <v>10</v>
      </c>
      <c r="F453" s="22">
        <f>G453+H453+I453+J453+K453+L453</f>
        <v>98.8</v>
      </c>
      <c r="G453" s="14">
        <v>24.8</v>
      </c>
      <c r="H453" s="14">
        <v>14</v>
      </c>
      <c r="I453" s="14">
        <v>14</v>
      </c>
      <c r="J453" s="14">
        <v>15</v>
      </c>
      <c r="K453" s="14">
        <v>15</v>
      </c>
      <c r="L453" s="14">
        <v>16</v>
      </c>
    </row>
    <row r="454" spans="2:12">
      <c r="B454" s="41"/>
      <c r="C454" s="44"/>
      <c r="D454" s="47"/>
      <c r="E454" s="13" t="s">
        <v>11</v>
      </c>
      <c r="F454" s="22"/>
      <c r="G454" s="14"/>
      <c r="H454" s="14"/>
      <c r="I454" s="14"/>
      <c r="J454" s="14"/>
      <c r="K454" s="14"/>
      <c r="L454" s="14"/>
    </row>
    <row r="455" spans="2:12">
      <c r="B455" s="42"/>
      <c r="C455" s="45"/>
      <c r="D455" s="48"/>
      <c r="E455" s="13" t="s">
        <v>8</v>
      </c>
      <c r="F455" s="22"/>
      <c r="G455" s="14"/>
      <c r="H455" s="14"/>
      <c r="I455" s="14"/>
      <c r="J455" s="14"/>
      <c r="K455" s="14"/>
      <c r="L455" s="14"/>
    </row>
    <row r="456" spans="2:12">
      <c r="B456" s="40" t="s">
        <v>140</v>
      </c>
      <c r="C456" s="43" t="s">
        <v>139</v>
      </c>
      <c r="D456" s="46">
        <v>2020</v>
      </c>
      <c r="E456" s="13" t="s">
        <v>21</v>
      </c>
      <c r="F456" s="22">
        <f>G456+H456+I456+J456+K456+L456</f>
        <v>25.5</v>
      </c>
      <c r="G456" s="14">
        <f>G457+G458+G459+G460</f>
        <v>25.5</v>
      </c>
      <c r="H456" s="14"/>
      <c r="I456" s="14"/>
      <c r="J456" s="14"/>
      <c r="K456" s="14"/>
      <c r="L456" s="14"/>
    </row>
    <row r="457" spans="2:12">
      <c r="B457" s="41"/>
      <c r="C457" s="44"/>
      <c r="D457" s="47"/>
      <c r="E457" s="13" t="s">
        <v>12</v>
      </c>
      <c r="F457" s="22"/>
      <c r="G457" s="14"/>
      <c r="H457" s="14"/>
      <c r="I457" s="14"/>
      <c r="J457" s="14"/>
      <c r="K457" s="14"/>
      <c r="L457" s="14"/>
    </row>
    <row r="458" spans="2:12">
      <c r="B458" s="41"/>
      <c r="C458" s="44"/>
      <c r="D458" s="47"/>
      <c r="E458" s="13" t="s">
        <v>10</v>
      </c>
      <c r="F458" s="22">
        <f>G458+H458+I458+J458+K458+L458</f>
        <v>25.5</v>
      </c>
      <c r="G458" s="14">
        <v>25.5</v>
      </c>
      <c r="H458" s="14"/>
      <c r="I458" s="14"/>
      <c r="J458" s="14"/>
      <c r="K458" s="14"/>
      <c r="L458" s="14"/>
    </row>
    <row r="459" spans="2:12">
      <c r="B459" s="41"/>
      <c r="C459" s="44"/>
      <c r="D459" s="47"/>
      <c r="E459" s="13" t="s">
        <v>11</v>
      </c>
      <c r="F459" s="22"/>
      <c r="G459" s="14"/>
      <c r="H459" s="14"/>
      <c r="I459" s="14"/>
      <c r="J459" s="14"/>
      <c r="K459" s="14"/>
      <c r="L459" s="14"/>
    </row>
    <row r="460" spans="2:12">
      <c r="B460" s="42"/>
      <c r="C460" s="45"/>
      <c r="D460" s="48"/>
      <c r="E460" s="13" t="s">
        <v>8</v>
      </c>
      <c r="F460" s="22"/>
      <c r="G460" s="14"/>
      <c r="H460" s="14"/>
      <c r="I460" s="14"/>
      <c r="J460" s="14"/>
      <c r="K460" s="14"/>
      <c r="L460" s="14"/>
    </row>
    <row r="461" spans="2:12" ht="15" customHeight="1">
      <c r="B461" s="40" t="s">
        <v>141</v>
      </c>
      <c r="C461" s="43" t="s">
        <v>136</v>
      </c>
      <c r="D461" s="46" t="s">
        <v>6</v>
      </c>
      <c r="E461" s="13" t="s">
        <v>21</v>
      </c>
      <c r="F461" s="22">
        <f>G461+H461+I461+J461+K461+L461</f>
        <v>22</v>
      </c>
      <c r="G461" s="14">
        <f>G462+G463+G464+G465</f>
        <v>2.5</v>
      </c>
      <c r="H461" s="14">
        <f t="shared" ref="H461:L461" si="94">H462+H463+H464+H465</f>
        <v>3</v>
      </c>
      <c r="I461" s="14">
        <f t="shared" si="94"/>
        <v>3.5</v>
      </c>
      <c r="J461" s="14">
        <f t="shared" si="94"/>
        <v>3.8</v>
      </c>
      <c r="K461" s="14">
        <f t="shared" si="94"/>
        <v>4.2</v>
      </c>
      <c r="L461" s="14">
        <f t="shared" si="94"/>
        <v>5</v>
      </c>
    </row>
    <row r="462" spans="2:12">
      <c r="B462" s="41"/>
      <c r="C462" s="44"/>
      <c r="D462" s="47"/>
      <c r="E462" s="13" t="s">
        <v>12</v>
      </c>
      <c r="F462" s="22"/>
      <c r="G462" s="14"/>
      <c r="H462" s="14"/>
      <c r="I462" s="14"/>
      <c r="J462" s="14"/>
      <c r="K462" s="14"/>
      <c r="L462" s="14"/>
    </row>
    <row r="463" spans="2:12">
      <c r="B463" s="41"/>
      <c r="C463" s="44"/>
      <c r="D463" s="47"/>
      <c r="E463" s="13" t="s">
        <v>10</v>
      </c>
      <c r="F463" s="22">
        <f>G463+H463+I463+J463+K463+L463</f>
        <v>22</v>
      </c>
      <c r="G463" s="14">
        <v>2.5</v>
      </c>
      <c r="H463" s="14">
        <v>3</v>
      </c>
      <c r="I463" s="14">
        <v>3.5</v>
      </c>
      <c r="J463" s="14">
        <v>3.8</v>
      </c>
      <c r="K463" s="14">
        <v>4.2</v>
      </c>
      <c r="L463" s="14">
        <v>5</v>
      </c>
    </row>
    <row r="464" spans="2:12">
      <c r="B464" s="41"/>
      <c r="C464" s="44"/>
      <c r="D464" s="47"/>
      <c r="E464" s="13" t="s">
        <v>11</v>
      </c>
      <c r="F464" s="22"/>
      <c r="G464" s="14"/>
      <c r="H464" s="14"/>
      <c r="I464" s="14"/>
      <c r="J464" s="14"/>
      <c r="K464" s="14"/>
      <c r="L464" s="14"/>
    </row>
    <row r="465" spans="2:12">
      <c r="B465" s="42"/>
      <c r="C465" s="45"/>
      <c r="D465" s="48"/>
      <c r="E465" s="13" t="s">
        <v>8</v>
      </c>
      <c r="F465" s="22"/>
      <c r="G465" s="14"/>
      <c r="H465" s="14"/>
      <c r="I465" s="14"/>
      <c r="J465" s="14"/>
      <c r="K465" s="14"/>
      <c r="L465" s="14"/>
    </row>
    <row r="466" spans="2:12" ht="15" customHeight="1">
      <c r="B466" s="40" t="s">
        <v>142</v>
      </c>
      <c r="C466" s="43" t="s">
        <v>136</v>
      </c>
      <c r="D466" s="46" t="s">
        <v>6</v>
      </c>
      <c r="E466" s="13" t="s">
        <v>21</v>
      </c>
      <c r="F466" s="22">
        <f>G466+H466+I466+J466+K466+L466</f>
        <v>2.7</v>
      </c>
      <c r="G466" s="14">
        <f>G467+G468+G469+G470</f>
        <v>0.4</v>
      </c>
      <c r="H466" s="14">
        <f t="shared" ref="H466" si="95">H467+H468+H469+H470</f>
        <v>0.4</v>
      </c>
      <c r="I466" s="14">
        <f t="shared" ref="I466" si="96">I467+I468+I469+I470</f>
        <v>0.4</v>
      </c>
      <c r="J466" s="14">
        <f t="shared" ref="J466" si="97">J467+J468+J469+J470</f>
        <v>0.5</v>
      </c>
      <c r="K466" s="14">
        <f t="shared" ref="K466" si="98">K467+K468+K469+K470</f>
        <v>0.5</v>
      </c>
      <c r="L466" s="14">
        <f t="shared" ref="L466" si="99">L467+L468+L469+L470</f>
        <v>0.5</v>
      </c>
    </row>
    <row r="467" spans="2:12">
      <c r="B467" s="41"/>
      <c r="C467" s="44"/>
      <c r="D467" s="47"/>
      <c r="E467" s="13" t="s">
        <v>12</v>
      </c>
      <c r="F467" s="22"/>
      <c r="G467" s="14"/>
      <c r="H467" s="14"/>
      <c r="I467" s="14"/>
      <c r="J467" s="14"/>
      <c r="K467" s="14"/>
      <c r="L467" s="14"/>
    </row>
    <row r="468" spans="2:12">
      <c r="B468" s="41"/>
      <c r="C468" s="44"/>
      <c r="D468" s="47"/>
      <c r="E468" s="13" t="s">
        <v>10</v>
      </c>
      <c r="F468" s="22">
        <f>G468+H468+I468+J468+K468+L468</f>
        <v>2.7</v>
      </c>
      <c r="G468" s="14">
        <v>0.4</v>
      </c>
      <c r="H468" s="14">
        <v>0.4</v>
      </c>
      <c r="I468" s="14">
        <v>0.4</v>
      </c>
      <c r="J468" s="14">
        <v>0.5</v>
      </c>
      <c r="K468" s="14">
        <v>0.5</v>
      </c>
      <c r="L468" s="14">
        <v>0.5</v>
      </c>
    </row>
    <row r="469" spans="2:12">
      <c r="B469" s="41"/>
      <c r="C469" s="44"/>
      <c r="D469" s="47"/>
      <c r="E469" s="13" t="s">
        <v>11</v>
      </c>
      <c r="F469" s="22"/>
      <c r="G469" s="14"/>
      <c r="H469" s="14"/>
      <c r="I469" s="14"/>
      <c r="J469" s="14"/>
      <c r="K469" s="14"/>
      <c r="L469" s="14"/>
    </row>
    <row r="470" spans="2:12">
      <c r="B470" s="42"/>
      <c r="C470" s="45"/>
      <c r="D470" s="48"/>
      <c r="E470" s="13" t="s">
        <v>8</v>
      </c>
      <c r="F470" s="22"/>
      <c r="G470" s="14"/>
      <c r="H470" s="14"/>
      <c r="I470" s="14"/>
      <c r="J470" s="14"/>
      <c r="K470" s="14"/>
      <c r="L470" s="14"/>
    </row>
    <row r="471" spans="2:12">
      <c r="B471" s="31" t="s">
        <v>143</v>
      </c>
      <c r="C471" s="34"/>
      <c r="D471" s="37" t="s">
        <v>6</v>
      </c>
      <c r="E471" s="10" t="s">
        <v>21</v>
      </c>
      <c r="F471" s="23">
        <f t="shared" ref="F471:F474" si="100">G471+H471+I471+J471+K471+L471</f>
        <v>122.86000000000001</v>
      </c>
      <c r="G471" s="11">
        <f t="shared" ref="G471:L471" si="101">G472+G473+G474+G475</f>
        <v>1.8</v>
      </c>
      <c r="H471" s="11">
        <f t="shared" si="101"/>
        <v>21.75</v>
      </c>
      <c r="I471" s="11">
        <f t="shared" si="101"/>
        <v>32.04</v>
      </c>
      <c r="J471" s="11">
        <f t="shared" si="101"/>
        <v>32.17</v>
      </c>
      <c r="K471" s="11">
        <f t="shared" si="101"/>
        <v>2.65</v>
      </c>
      <c r="L471" s="11">
        <f t="shared" si="101"/>
        <v>32.449999999999996</v>
      </c>
    </row>
    <row r="472" spans="2:12">
      <c r="B472" s="32"/>
      <c r="C472" s="35"/>
      <c r="D472" s="38"/>
      <c r="E472" s="10" t="s">
        <v>12</v>
      </c>
      <c r="F472" s="23">
        <f t="shared" si="100"/>
        <v>108.70000000000002</v>
      </c>
      <c r="G472" s="11">
        <f t="shared" ref="G472:L472" si="102">G477+G482+G487+G492+G497</f>
        <v>0.1</v>
      </c>
      <c r="H472" s="11">
        <f t="shared" si="102"/>
        <v>19.600000000000001</v>
      </c>
      <c r="I472" s="11">
        <f t="shared" si="102"/>
        <v>29.6</v>
      </c>
      <c r="J472" s="11">
        <f t="shared" si="102"/>
        <v>29.6</v>
      </c>
      <c r="K472" s="11">
        <f t="shared" si="102"/>
        <v>0.15</v>
      </c>
      <c r="L472" s="11">
        <f t="shared" si="102"/>
        <v>29.65</v>
      </c>
    </row>
    <row r="473" spans="2:12">
      <c r="B473" s="32"/>
      <c r="C473" s="35"/>
      <c r="D473" s="38"/>
      <c r="E473" s="10" t="s">
        <v>10</v>
      </c>
      <c r="F473" s="23">
        <f t="shared" si="100"/>
        <v>7.6000000000000005</v>
      </c>
      <c r="G473" s="11">
        <f t="shared" ref="G473:L473" si="103">G478+G483+G488+G493+G498</f>
        <v>1</v>
      </c>
      <c r="H473" s="11">
        <f t="shared" si="103"/>
        <v>1.2</v>
      </c>
      <c r="I473" s="11">
        <f t="shared" si="103"/>
        <v>1.35</v>
      </c>
      <c r="J473" s="11">
        <f t="shared" si="103"/>
        <v>1.35</v>
      </c>
      <c r="K473" s="11">
        <f t="shared" si="103"/>
        <v>1.25</v>
      </c>
      <c r="L473" s="11">
        <f t="shared" si="103"/>
        <v>1.45</v>
      </c>
    </row>
    <row r="474" spans="2:12">
      <c r="B474" s="32"/>
      <c r="C474" s="35"/>
      <c r="D474" s="38"/>
      <c r="E474" s="10" t="s">
        <v>11</v>
      </c>
      <c r="F474" s="23">
        <f t="shared" si="100"/>
        <v>4.79</v>
      </c>
      <c r="G474" s="11">
        <f t="shared" ref="G474:L474" si="104">G479+G484+G489+G494+G499</f>
        <v>0.49999999999999994</v>
      </c>
      <c r="H474" s="11">
        <f t="shared" si="104"/>
        <v>0.7</v>
      </c>
      <c r="I474" s="11">
        <f t="shared" si="104"/>
        <v>0.79</v>
      </c>
      <c r="J474" s="11">
        <f t="shared" si="104"/>
        <v>0.90000000000000013</v>
      </c>
      <c r="K474" s="11">
        <f t="shared" si="104"/>
        <v>0.90000000000000013</v>
      </c>
      <c r="L474" s="11">
        <f t="shared" si="104"/>
        <v>1</v>
      </c>
    </row>
    <row r="475" spans="2:12">
      <c r="B475" s="33"/>
      <c r="C475" s="36"/>
      <c r="D475" s="39"/>
      <c r="E475" s="10" t="s">
        <v>8</v>
      </c>
      <c r="F475" s="23">
        <f>G475+H475+I475+J475+K475+L475</f>
        <v>1.77</v>
      </c>
      <c r="G475" s="11">
        <f>G480+G485+G490+G495+G500</f>
        <v>0.2</v>
      </c>
      <c r="H475" s="11">
        <f t="shared" ref="H475:L475" si="105">H480+H485+H490+H495+H500</f>
        <v>0.25</v>
      </c>
      <c r="I475" s="11">
        <f t="shared" si="105"/>
        <v>0.3</v>
      </c>
      <c r="J475" s="11">
        <f t="shared" si="105"/>
        <v>0.32</v>
      </c>
      <c r="K475" s="11">
        <f t="shared" si="105"/>
        <v>0.35</v>
      </c>
      <c r="L475" s="11">
        <f t="shared" si="105"/>
        <v>0.35</v>
      </c>
    </row>
    <row r="476" spans="2:12">
      <c r="B476" s="40" t="s">
        <v>148</v>
      </c>
      <c r="C476" s="43" t="s">
        <v>144</v>
      </c>
      <c r="D476" s="46" t="s">
        <v>6</v>
      </c>
      <c r="E476" s="13" t="s">
        <v>21</v>
      </c>
      <c r="F476" s="22">
        <f>G476+H476+I476+J476+K476+L476</f>
        <v>109.2</v>
      </c>
      <c r="G476" s="14"/>
      <c r="H476" s="14">
        <f t="shared" ref="H476" si="106">H477+H478+H479+H480</f>
        <v>19.8</v>
      </c>
      <c r="I476" s="14">
        <f t="shared" ref="I476" si="107">I477+I478+I479+I480</f>
        <v>29.8</v>
      </c>
      <c r="J476" s="14">
        <f t="shared" ref="J476:L476" si="108">J477+J478+J479+J480</f>
        <v>29.8</v>
      </c>
      <c r="K476" s="14"/>
      <c r="L476" s="14">
        <f t="shared" si="108"/>
        <v>29.8</v>
      </c>
    </row>
    <row r="477" spans="2:12">
      <c r="B477" s="41"/>
      <c r="C477" s="44"/>
      <c r="D477" s="47"/>
      <c r="E477" s="13" t="s">
        <v>12</v>
      </c>
      <c r="F477" s="22"/>
      <c r="G477" s="14"/>
      <c r="H477" s="14">
        <v>19.5</v>
      </c>
      <c r="I477" s="14">
        <v>29.5</v>
      </c>
      <c r="J477" s="14">
        <v>29.5</v>
      </c>
      <c r="K477" s="14"/>
      <c r="L477" s="14">
        <v>29.5</v>
      </c>
    </row>
    <row r="478" spans="2:12">
      <c r="B478" s="41"/>
      <c r="C478" s="44"/>
      <c r="D478" s="47"/>
      <c r="E478" s="13" t="s">
        <v>10</v>
      </c>
      <c r="F478" s="22">
        <f>G478+H478+I478+J478+K478+L478</f>
        <v>0.8</v>
      </c>
      <c r="G478" s="14"/>
      <c r="H478" s="14">
        <v>0.2</v>
      </c>
      <c r="I478" s="14">
        <v>0.2</v>
      </c>
      <c r="J478" s="14">
        <v>0.2</v>
      </c>
      <c r="K478" s="14"/>
      <c r="L478" s="14">
        <v>0.2</v>
      </c>
    </row>
    <row r="479" spans="2:12">
      <c r="B479" s="41"/>
      <c r="C479" s="44"/>
      <c r="D479" s="47"/>
      <c r="E479" s="13" t="s">
        <v>11</v>
      </c>
      <c r="F479" s="22"/>
      <c r="G479" s="14"/>
      <c r="H479" s="14">
        <v>0.1</v>
      </c>
      <c r="I479" s="14">
        <v>0.1</v>
      </c>
      <c r="J479" s="14">
        <v>0.1</v>
      </c>
      <c r="K479" s="14"/>
      <c r="L479" s="14">
        <v>0.1</v>
      </c>
    </row>
    <row r="480" spans="2:12">
      <c r="B480" s="42"/>
      <c r="C480" s="45"/>
      <c r="D480" s="48"/>
      <c r="E480" s="13" t="s">
        <v>8</v>
      </c>
      <c r="F480" s="22"/>
      <c r="G480" s="14"/>
      <c r="H480" s="14"/>
      <c r="I480" s="14"/>
      <c r="J480" s="14"/>
      <c r="K480" s="14"/>
      <c r="L480" s="14"/>
    </row>
    <row r="481" spans="2:12">
      <c r="B481" s="40" t="s">
        <v>145</v>
      </c>
      <c r="C481" s="43" t="s">
        <v>146</v>
      </c>
      <c r="D481" s="46" t="s">
        <v>6</v>
      </c>
      <c r="E481" s="13" t="s">
        <v>21</v>
      </c>
      <c r="F481" s="22">
        <f>G481+H481+I481+J481+K481+L481</f>
        <v>7.2000000000000011</v>
      </c>
      <c r="G481" s="14">
        <f t="shared" ref="G481:H481" si="109">G482+G483+G484+G485</f>
        <v>1</v>
      </c>
      <c r="H481" s="14">
        <f t="shared" si="109"/>
        <v>1</v>
      </c>
      <c r="I481" s="14">
        <f t="shared" ref="I481" si="110">I482+I483+I484+I485</f>
        <v>1.2</v>
      </c>
      <c r="J481" s="14">
        <f t="shared" ref="J481" si="111">J482+J483+J484+J485</f>
        <v>1.2</v>
      </c>
      <c r="K481" s="14">
        <f t="shared" ref="K481:L481" si="112">K482+K483+K484+K485</f>
        <v>1.4</v>
      </c>
      <c r="L481" s="14">
        <f t="shared" si="112"/>
        <v>1.4</v>
      </c>
    </row>
    <row r="482" spans="2:12">
      <c r="B482" s="41"/>
      <c r="C482" s="44"/>
      <c r="D482" s="47"/>
      <c r="E482" s="13" t="s">
        <v>12</v>
      </c>
      <c r="F482" s="22"/>
      <c r="G482" s="14"/>
      <c r="H482" s="14"/>
      <c r="I482" s="14"/>
      <c r="J482" s="14"/>
      <c r="K482" s="14"/>
      <c r="L482" s="14"/>
    </row>
    <row r="483" spans="2:12">
      <c r="B483" s="41"/>
      <c r="C483" s="44"/>
      <c r="D483" s="47"/>
      <c r="E483" s="13" t="s">
        <v>10</v>
      </c>
      <c r="F483" s="22">
        <f>G483+H483+I483+J483+K483+L483</f>
        <v>5.3</v>
      </c>
      <c r="G483" s="14">
        <v>0.75</v>
      </c>
      <c r="H483" s="14">
        <v>0.75</v>
      </c>
      <c r="I483" s="14">
        <v>0.9</v>
      </c>
      <c r="J483" s="14">
        <v>0.9</v>
      </c>
      <c r="K483" s="14">
        <v>1</v>
      </c>
      <c r="L483" s="14">
        <v>1</v>
      </c>
    </row>
    <row r="484" spans="2:12">
      <c r="B484" s="41"/>
      <c r="C484" s="44"/>
      <c r="D484" s="47"/>
      <c r="E484" s="13" t="s">
        <v>11</v>
      </c>
      <c r="F484" s="22">
        <f>G484+H484+I484+J484+K484+L484</f>
        <v>1.9</v>
      </c>
      <c r="G484" s="14">
        <v>0.25</v>
      </c>
      <c r="H484" s="14">
        <v>0.25</v>
      </c>
      <c r="I484" s="14">
        <v>0.3</v>
      </c>
      <c r="J484" s="14">
        <v>0.3</v>
      </c>
      <c r="K484" s="14">
        <v>0.4</v>
      </c>
      <c r="L484" s="14">
        <v>0.4</v>
      </c>
    </row>
    <row r="485" spans="2:12">
      <c r="B485" s="42"/>
      <c r="C485" s="45"/>
      <c r="D485" s="48"/>
      <c r="E485" s="13" t="s">
        <v>8</v>
      </c>
      <c r="F485" s="22"/>
      <c r="G485" s="14"/>
      <c r="H485" s="14"/>
      <c r="I485" s="14"/>
      <c r="J485" s="14"/>
      <c r="K485" s="14"/>
      <c r="L485" s="14"/>
    </row>
    <row r="486" spans="2:12">
      <c r="B486" s="40" t="s">
        <v>147</v>
      </c>
      <c r="C486" s="43" t="s">
        <v>146</v>
      </c>
      <c r="D486" s="46" t="s">
        <v>6</v>
      </c>
      <c r="E486" s="13" t="s">
        <v>21</v>
      </c>
      <c r="F486" s="22">
        <f>G486+H486+I486+J486+K486+L486</f>
        <v>1</v>
      </c>
      <c r="G486" s="14">
        <f t="shared" ref="G486" si="113">G487+G488+G489+G490</f>
        <v>0.1</v>
      </c>
      <c r="H486" s="14">
        <f t="shared" ref="H486" si="114">H487+H488+H489+H490</f>
        <v>0.15</v>
      </c>
      <c r="I486" s="14">
        <f t="shared" ref="I486" si="115">I487+I488+I489+I490</f>
        <v>0.15</v>
      </c>
      <c r="J486" s="14">
        <f t="shared" ref="J486" si="116">J487+J488+J489+J490</f>
        <v>0.2</v>
      </c>
      <c r="K486" s="14">
        <f t="shared" ref="K486" si="117">K487+K488+K489+K490</f>
        <v>0.2</v>
      </c>
      <c r="L486" s="14">
        <f t="shared" ref="L486" si="118">L487+L488+L489+L490</f>
        <v>0.2</v>
      </c>
    </row>
    <row r="487" spans="2:12">
      <c r="B487" s="41"/>
      <c r="C487" s="44"/>
      <c r="D487" s="47"/>
      <c r="E487" s="13" t="s">
        <v>12</v>
      </c>
      <c r="F487" s="22"/>
      <c r="G487" s="14"/>
      <c r="H487" s="14"/>
      <c r="I487" s="14"/>
      <c r="J487" s="14"/>
      <c r="K487" s="14"/>
      <c r="L487" s="14"/>
    </row>
    <row r="488" spans="2:12">
      <c r="B488" s="41"/>
      <c r="C488" s="44"/>
      <c r="D488" s="47"/>
      <c r="E488" s="13" t="s">
        <v>10</v>
      </c>
      <c r="F488" s="22"/>
      <c r="G488" s="14"/>
      <c r="H488" s="14"/>
      <c r="I488" s="14"/>
      <c r="J488" s="14"/>
      <c r="K488" s="14"/>
      <c r="L488" s="14"/>
    </row>
    <row r="489" spans="2:12">
      <c r="B489" s="41"/>
      <c r="C489" s="44"/>
      <c r="D489" s="47"/>
      <c r="E489" s="13" t="s">
        <v>11</v>
      </c>
      <c r="F489" s="22">
        <f>G489+H489+I489+J489+K489+L489</f>
        <v>1</v>
      </c>
      <c r="G489" s="14">
        <v>0.1</v>
      </c>
      <c r="H489" s="14">
        <v>0.15</v>
      </c>
      <c r="I489" s="14">
        <v>0.15</v>
      </c>
      <c r="J489" s="14">
        <v>0.2</v>
      </c>
      <c r="K489" s="14">
        <v>0.2</v>
      </c>
      <c r="L489" s="14">
        <v>0.2</v>
      </c>
    </row>
    <row r="490" spans="2:12">
      <c r="B490" s="42"/>
      <c r="C490" s="45"/>
      <c r="D490" s="48"/>
      <c r="E490" s="13" t="s">
        <v>8</v>
      </c>
      <c r="F490" s="22"/>
      <c r="G490" s="14"/>
      <c r="H490" s="14"/>
      <c r="I490" s="14"/>
      <c r="J490" s="14"/>
      <c r="K490" s="14"/>
      <c r="L490" s="14"/>
    </row>
    <row r="491" spans="2:12">
      <c r="B491" s="40" t="s">
        <v>149</v>
      </c>
      <c r="C491" s="43" t="s">
        <v>146</v>
      </c>
      <c r="D491" s="46" t="s">
        <v>6</v>
      </c>
      <c r="E491" s="13" t="s">
        <v>21</v>
      </c>
      <c r="F491" s="22">
        <f>G491+H491+I491+J491+K491+L491</f>
        <v>2.9699999999999998</v>
      </c>
      <c r="G491" s="14">
        <f t="shared" ref="G491" si="119">G492+G493+G494+G495</f>
        <v>0.44999999999999996</v>
      </c>
      <c r="H491" s="14">
        <f t="shared" ref="H491" si="120">H492+H493+H494+H495</f>
        <v>0.44999999999999996</v>
      </c>
      <c r="I491" s="14">
        <f t="shared" ref="I491" si="121">I492+I493+I494+I495</f>
        <v>0.47</v>
      </c>
      <c r="J491" s="14">
        <f t="shared" ref="J491" si="122">J492+J493+J494+J495</f>
        <v>0.5</v>
      </c>
      <c r="K491" s="14">
        <f t="shared" ref="K491" si="123">K492+K493+K494+K495</f>
        <v>0.55000000000000004</v>
      </c>
      <c r="L491" s="14">
        <f t="shared" ref="L491" si="124">L492+L493+L494+L495</f>
        <v>0.55000000000000004</v>
      </c>
    </row>
    <row r="492" spans="2:12">
      <c r="B492" s="41"/>
      <c r="C492" s="44"/>
      <c r="D492" s="47"/>
      <c r="E492" s="13" t="s">
        <v>12</v>
      </c>
      <c r="F492" s="22">
        <f>G492+H492+I492+J492+K492+L492</f>
        <v>0.70000000000000007</v>
      </c>
      <c r="G492" s="14">
        <v>0.1</v>
      </c>
      <c r="H492" s="14">
        <v>0.1</v>
      </c>
      <c r="I492" s="14">
        <v>0.1</v>
      </c>
      <c r="J492" s="14">
        <v>0.1</v>
      </c>
      <c r="K492" s="14">
        <v>0.15</v>
      </c>
      <c r="L492" s="14">
        <v>0.15</v>
      </c>
    </row>
    <row r="493" spans="2:12">
      <c r="B493" s="41"/>
      <c r="C493" s="44"/>
      <c r="D493" s="47"/>
      <c r="E493" s="13" t="s">
        <v>10</v>
      </c>
      <c r="F493" s="22">
        <f>G493+H493+I493+J493+K493+L493</f>
        <v>1.5</v>
      </c>
      <c r="G493" s="14">
        <v>0.25</v>
      </c>
      <c r="H493" s="14">
        <v>0.25</v>
      </c>
      <c r="I493" s="14">
        <v>0.25</v>
      </c>
      <c r="J493" s="14">
        <v>0.25</v>
      </c>
      <c r="K493" s="14">
        <v>0.25</v>
      </c>
      <c r="L493" s="14">
        <v>0.25</v>
      </c>
    </row>
    <row r="494" spans="2:12">
      <c r="B494" s="41"/>
      <c r="C494" s="44"/>
      <c r="D494" s="47"/>
      <c r="E494" s="13" t="s">
        <v>11</v>
      </c>
      <c r="F494" s="22">
        <f>G494+H494+I494+J494+K494+L494</f>
        <v>0.77</v>
      </c>
      <c r="G494" s="14">
        <v>0.1</v>
      </c>
      <c r="H494" s="14">
        <v>0.1</v>
      </c>
      <c r="I494" s="14">
        <v>0.12</v>
      </c>
      <c r="J494" s="14">
        <v>0.15</v>
      </c>
      <c r="K494" s="14">
        <v>0.15</v>
      </c>
      <c r="L494" s="14">
        <v>0.15</v>
      </c>
    </row>
    <row r="495" spans="2:12">
      <c r="B495" s="42"/>
      <c r="C495" s="45"/>
      <c r="D495" s="48"/>
      <c r="E495" s="13" t="s">
        <v>8</v>
      </c>
      <c r="F495" s="22"/>
      <c r="G495" s="14"/>
      <c r="H495" s="14"/>
      <c r="I495" s="14"/>
      <c r="J495" s="14"/>
      <c r="K495" s="14"/>
      <c r="L495" s="14"/>
    </row>
    <row r="496" spans="2:12">
      <c r="B496" s="40" t="s">
        <v>150</v>
      </c>
      <c r="C496" s="43" t="s">
        <v>146</v>
      </c>
      <c r="D496" s="46" t="s">
        <v>6</v>
      </c>
      <c r="E496" s="13" t="s">
        <v>21</v>
      </c>
      <c r="F496" s="22">
        <f>G496+H496+I496+J496+K496+L496</f>
        <v>2.4900000000000002</v>
      </c>
      <c r="G496" s="14">
        <f t="shared" ref="G496" si="125">G497+G498+G499+G500</f>
        <v>0.25</v>
      </c>
      <c r="H496" s="14">
        <f t="shared" ref="H496" si="126">H497+H498+H499+H500</f>
        <v>0.35</v>
      </c>
      <c r="I496" s="14">
        <f t="shared" ref="I496" si="127">I497+I498+I499+I500</f>
        <v>0.42</v>
      </c>
      <c r="J496" s="14">
        <f t="shared" ref="J496" si="128">J497+J498+J499+J500</f>
        <v>0.47</v>
      </c>
      <c r="K496" s="14">
        <f t="shared" ref="K496" si="129">K497+K498+K499+K500</f>
        <v>0.5</v>
      </c>
      <c r="L496" s="14">
        <f t="shared" ref="L496" si="130">L497+L498+L499+L500</f>
        <v>0.5</v>
      </c>
    </row>
    <row r="497" spans="2:12">
      <c r="B497" s="41"/>
      <c r="C497" s="44"/>
      <c r="D497" s="47"/>
      <c r="E497" s="13" t="s">
        <v>12</v>
      </c>
      <c r="F497" s="22"/>
      <c r="G497" s="14"/>
      <c r="H497" s="14"/>
      <c r="I497" s="14"/>
      <c r="J497" s="14"/>
      <c r="K497" s="14"/>
      <c r="L497" s="14"/>
    </row>
    <row r="498" spans="2:12">
      <c r="B498" s="41"/>
      <c r="C498" s="44"/>
      <c r="D498" s="47"/>
      <c r="E498" s="13" t="s">
        <v>10</v>
      </c>
      <c r="F498" s="22"/>
      <c r="G498" s="14"/>
      <c r="H498" s="14"/>
      <c r="I498" s="14"/>
      <c r="J498" s="14"/>
      <c r="K498" s="14"/>
      <c r="L498" s="14"/>
    </row>
    <row r="499" spans="2:12">
      <c r="B499" s="41"/>
      <c r="C499" s="44"/>
      <c r="D499" s="47"/>
      <c r="E499" s="13" t="s">
        <v>11</v>
      </c>
      <c r="F499" s="22">
        <f>G499+H499+I499+J499+K499+L499</f>
        <v>0.72000000000000008</v>
      </c>
      <c r="G499" s="14">
        <v>0.05</v>
      </c>
      <c r="H499" s="14">
        <v>0.1</v>
      </c>
      <c r="I499" s="14">
        <v>0.12</v>
      </c>
      <c r="J499" s="14">
        <v>0.15</v>
      </c>
      <c r="K499" s="14">
        <v>0.15</v>
      </c>
      <c r="L499" s="14">
        <v>0.15</v>
      </c>
    </row>
    <row r="500" spans="2:12">
      <c r="B500" s="42"/>
      <c r="C500" s="45"/>
      <c r="D500" s="48"/>
      <c r="E500" s="13" t="s">
        <v>8</v>
      </c>
      <c r="F500" s="22">
        <f>G500+H500+I500+J500+K500+L500</f>
        <v>1.77</v>
      </c>
      <c r="G500" s="14">
        <v>0.2</v>
      </c>
      <c r="H500" s="14">
        <v>0.25</v>
      </c>
      <c r="I500" s="14">
        <v>0.3</v>
      </c>
      <c r="J500" s="14">
        <v>0.32</v>
      </c>
      <c r="K500" s="14">
        <v>0.35</v>
      </c>
      <c r="L500" s="14">
        <v>0.35</v>
      </c>
    </row>
    <row r="501" spans="2:12">
      <c r="B501" s="31" t="s">
        <v>151</v>
      </c>
      <c r="C501" s="34"/>
      <c r="D501" s="37" t="s">
        <v>6</v>
      </c>
      <c r="E501" s="10" t="s">
        <v>21</v>
      </c>
      <c r="F501" s="23">
        <f t="shared" ref="F501:F504" si="131">G501+H501+I501+J501+K501+L501</f>
        <v>1017.1299999999999</v>
      </c>
      <c r="G501" s="11">
        <f t="shared" ref="G501:L501" si="132">G502+G503+G504+G505</f>
        <v>62.010000000000005</v>
      </c>
      <c r="H501" s="11">
        <f t="shared" si="132"/>
        <v>305.95</v>
      </c>
      <c r="I501" s="11">
        <f t="shared" si="132"/>
        <v>404.12</v>
      </c>
      <c r="J501" s="11">
        <f t="shared" si="132"/>
        <v>223.1</v>
      </c>
      <c r="K501" s="11">
        <f t="shared" si="132"/>
        <v>20.41</v>
      </c>
      <c r="L501" s="11">
        <f t="shared" si="132"/>
        <v>1.54</v>
      </c>
    </row>
    <row r="502" spans="2:12">
      <c r="B502" s="32"/>
      <c r="C502" s="35"/>
      <c r="D502" s="38"/>
      <c r="E502" s="10" t="s">
        <v>12</v>
      </c>
      <c r="F502" s="23">
        <f t="shared" si="131"/>
        <v>628.64</v>
      </c>
      <c r="G502" s="11">
        <f t="shared" ref="G502:L502" si="133">G507+G512+G517+G522+G527+G532+G537+G542+G547+G552+G557+G562+G567+G572+G577+G582+G587+G592+G597+G602+G607+G612+G617</f>
        <v>4.34</v>
      </c>
      <c r="H502" s="11">
        <f t="shared" si="133"/>
        <v>160.5</v>
      </c>
      <c r="I502" s="11">
        <f t="shared" si="133"/>
        <v>288.8</v>
      </c>
      <c r="J502" s="11">
        <f t="shared" si="133"/>
        <v>163</v>
      </c>
      <c r="K502" s="11">
        <f t="shared" si="133"/>
        <v>12</v>
      </c>
      <c r="L502" s="11">
        <f t="shared" si="133"/>
        <v>0</v>
      </c>
    </row>
    <row r="503" spans="2:12">
      <c r="B503" s="32"/>
      <c r="C503" s="35"/>
      <c r="D503" s="38"/>
      <c r="E503" s="10" t="s">
        <v>10</v>
      </c>
      <c r="F503" s="23">
        <f t="shared" si="131"/>
        <v>264.35000000000002</v>
      </c>
      <c r="G503" s="11">
        <f t="shared" ref="G503:L503" si="134">G508+G513+G518+G523+G528+G533+G538+G543+G548+G553+G558+G563+G568+G573+G578+G583+G588+G593+G598+G603+G608+G613+G618</f>
        <v>54.59</v>
      </c>
      <c r="H503" s="11">
        <f t="shared" si="134"/>
        <v>116.69999999999999</v>
      </c>
      <c r="I503" s="11">
        <f t="shared" si="134"/>
        <v>66.959999999999994</v>
      </c>
      <c r="J503" s="11">
        <f t="shared" si="134"/>
        <v>23.36</v>
      </c>
      <c r="K503" s="11">
        <f t="shared" si="134"/>
        <v>2.37</v>
      </c>
      <c r="L503" s="11">
        <f t="shared" si="134"/>
        <v>0.37</v>
      </c>
    </row>
    <row r="504" spans="2:12">
      <c r="B504" s="32"/>
      <c r="C504" s="35"/>
      <c r="D504" s="38"/>
      <c r="E504" s="10" t="s">
        <v>11</v>
      </c>
      <c r="F504" s="23">
        <f t="shared" si="131"/>
        <v>8.9699999999999989</v>
      </c>
      <c r="G504" s="11">
        <f t="shared" ref="G504:L504" si="135">G509+G514+G519+G524+G529+G534+G539+G544+G549+G554+G559+G564+G569+G574+G579+G584+G589+G594+G599+G604+G609+G614+G619</f>
        <v>2.5799999999999996</v>
      </c>
      <c r="H504" s="11">
        <f t="shared" si="135"/>
        <v>1.8800000000000003</v>
      </c>
      <c r="I504" s="11">
        <f t="shared" si="135"/>
        <v>2.29</v>
      </c>
      <c r="J504" s="11">
        <f t="shared" si="135"/>
        <v>1.2000000000000002</v>
      </c>
      <c r="K504" s="11">
        <f t="shared" si="135"/>
        <v>0.5</v>
      </c>
      <c r="L504" s="11">
        <f t="shared" si="135"/>
        <v>0.52</v>
      </c>
    </row>
    <row r="505" spans="2:12">
      <c r="B505" s="33"/>
      <c r="C505" s="36"/>
      <c r="D505" s="39"/>
      <c r="E505" s="10" t="s">
        <v>8</v>
      </c>
      <c r="F505" s="23">
        <f>G505+H505+I505+J505+K505+L505</f>
        <v>115.17</v>
      </c>
      <c r="G505" s="11">
        <f>G510+G515+G520+G525+G530+G535+G540+G545+G550+G555+G560+G565+G570+G575+G580+G585+G590+G595+G600+G605+G610+G615+G620</f>
        <v>0.5</v>
      </c>
      <c r="H505" s="11">
        <f t="shared" ref="H505:L505" si="136">H510+H515+H520+H525+H530+H535+H540+H545+H550+H555+H560+H565+H570+H575+H580+H585+H590+H595+H600+H605+H610+H615+H620</f>
        <v>26.87</v>
      </c>
      <c r="I505" s="11">
        <f t="shared" si="136"/>
        <v>46.07</v>
      </c>
      <c r="J505" s="11">
        <f t="shared" si="136"/>
        <v>35.54</v>
      </c>
      <c r="K505" s="11">
        <f t="shared" si="136"/>
        <v>5.54</v>
      </c>
      <c r="L505" s="11">
        <f t="shared" si="136"/>
        <v>0.65</v>
      </c>
    </row>
    <row r="506" spans="2:12">
      <c r="B506" s="40" t="s">
        <v>152</v>
      </c>
      <c r="C506" s="43" t="s">
        <v>121</v>
      </c>
      <c r="D506" s="46">
        <v>2020</v>
      </c>
      <c r="E506" s="13" t="s">
        <v>21</v>
      </c>
      <c r="F506" s="22">
        <f>G506+H506+I506+J506+K506+L506</f>
        <v>97</v>
      </c>
      <c r="G506" s="14">
        <f t="shared" ref="G506:H506" si="137">G507+G508+G509+G510</f>
        <v>32</v>
      </c>
      <c r="H506" s="14">
        <f t="shared" si="137"/>
        <v>65</v>
      </c>
      <c r="I506" s="14"/>
      <c r="J506" s="14"/>
      <c r="K506" s="14"/>
      <c r="L506" s="14"/>
    </row>
    <row r="507" spans="2:12">
      <c r="B507" s="41"/>
      <c r="C507" s="44"/>
      <c r="D507" s="47"/>
      <c r="E507" s="13" t="s">
        <v>12</v>
      </c>
      <c r="F507" s="22"/>
      <c r="G507" s="14"/>
      <c r="H507" s="14"/>
      <c r="I507" s="14"/>
      <c r="J507" s="14"/>
      <c r="K507" s="14"/>
      <c r="L507" s="14"/>
    </row>
    <row r="508" spans="2:12">
      <c r="B508" s="41"/>
      <c r="C508" s="44"/>
      <c r="D508" s="47"/>
      <c r="E508" s="13" t="s">
        <v>10</v>
      </c>
      <c r="F508" s="22">
        <f>G508+H508+I508+J508+K508+L508</f>
        <v>95.1</v>
      </c>
      <c r="G508" s="14">
        <v>30.1</v>
      </c>
      <c r="H508" s="14">
        <v>65</v>
      </c>
      <c r="I508" s="14"/>
      <c r="J508" s="14"/>
      <c r="K508" s="14"/>
      <c r="L508" s="14"/>
    </row>
    <row r="509" spans="2:12">
      <c r="B509" s="41"/>
      <c r="C509" s="44"/>
      <c r="D509" s="47"/>
      <c r="E509" s="13" t="s">
        <v>11</v>
      </c>
      <c r="F509" s="22">
        <f>G509+H509+I509+J509+K509+L509</f>
        <v>1.9</v>
      </c>
      <c r="G509" s="14">
        <v>1.9</v>
      </c>
      <c r="H509" s="14"/>
      <c r="I509" s="14"/>
      <c r="J509" s="14"/>
      <c r="K509" s="14"/>
      <c r="L509" s="14"/>
    </row>
    <row r="510" spans="2:12">
      <c r="B510" s="42"/>
      <c r="C510" s="45"/>
      <c r="D510" s="48"/>
      <c r="E510" s="13" t="s">
        <v>8</v>
      </c>
      <c r="F510" s="22"/>
      <c r="G510" s="14"/>
      <c r="H510" s="14"/>
      <c r="I510" s="14"/>
      <c r="J510" s="14"/>
      <c r="K510" s="14"/>
      <c r="L510" s="14"/>
    </row>
    <row r="511" spans="2:12">
      <c r="B511" s="40" t="s">
        <v>154</v>
      </c>
      <c r="C511" s="43" t="s">
        <v>121</v>
      </c>
      <c r="D511" s="46">
        <v>2020</v>
      </c>
      <c r="E511" s="13" t="s">
        <v>21</v>
      </c>
      <c r="F511" s="22">
        <f>G511+H511+I511+J511+K511+L511</f>
        <v>5</v>
      </c>
      <c r="G511" s="14">
        <f t="shared" ref="G511" si="138">G512+G513+G514+G515</f>
        <v>5</v>
      </c>
      <c r="H511" s="14"/>
      <c r="I511" s="14"/>
      <c r="J511" s="14"/>
      <c r="K511" s="14"/>
      <c r="L511" s="14"/>
    </row>
    <row r="512" spans="2:12">
      <c r="B512" s="41"/>
      <c r="C512" s="44"/>
      <c r="D512" s="47"/>
      <c r="E512" s="13" t="s">
        <v>12</v>
      </c>
      <c r="F512" s="22"/>
      <c r="G512" s="14"/>
      <c r="H512" s="14"/>
      <c r="I512" s="14"/>
      <c r="J512" s="14"/>
      <c r="K512" s="14"/>
      <c r="L512" s="14"/>
    </row>
    <row r="513" spans="2:12">
      <c r="B513" s="41"/>
      <c r="C513" s="44"/>
      <c r="D513" s="47"/>
      <c r="E513" s="13" t="s">
        <v>10</v>
      </c>
      <c r="F513" s="22">
        <f>G513+H513+I513+J513+K513+L513</f>
        <v>4.7</v>
      </c>
      <c r="G513" s="14">
        <v>4.7</v>
      </c>
      <c r="H513" s="14"/>
      <c r="I513" s="14"/>
      <c r="J513" s="14"/>
      <c r="K513" s="14"/>
      <c r="L513" s="14"/>
    </row>
    <row r="514" spans="2:12">
      <c r="B514" s="41"/>
      <c r="C514" s="44"/>
      <c r="D514" s="47"/>
      <c r="E514" s="13" t="s">
        <v>11</v>
      </c>
      <c r="F514" s="22">
        <f>G514+H514+I514+J514+K514+L514</f>
        <v>0.3</v>
      </c>
      <c r="G514" s="14">
        <v>0.3</v>
      </c>
      <c r="H514" s="14"/>
      <c r="I514" s="14"/>
      <c r="J514" s="14"/>
      <c r="K514" s="14"/>
      <c r="L514" s="14"/>
    </row>
    <row r="515" spans="2:12">
      <c r="B515" s="42"/>
      <c r="C515" s="45"/>
      <c r="D515" s="48"/>
      <c r="E515" s="13" t="s">
        <v>8</v>
      </c>
      <c r="F515" s="22"/>
      <c r="G515" s="14"/>
      <c r="H515" s="14"/>
      <c r="I515" s="14"/>
      <c r="J515" s="14"/>
      <c r="K515" s="14"/>
      <c r="L515" s="14"/>
    </row>
    <row r="516" spans="2:12">
      <c r="B516" s="40" t="s">
        <v>153</v>
      </c>
      <c r="C516" s="43" t="s">
        <v>146</v>
      </c>
      <c r="D516" s="46" t="s">
        <v>6</v>
      </c>
      <c r="E516" s="13" t="s">
        <v>21</v>
      </c>
      <c r="F516" s="22">
        <f>G516+H516+I516+J516+K516+L516</f>
        <v>5.0600000000000005</v>
      </c>
      <c r="G516" s="14">
        <f t="shared" ref="G516" si="139">G517+G518+G519+G520</f>
        <v>0.75</v>
      </c>
      <c r="H516" s="14">
        <f t="shared" ref="H516" si="140">H517+H518+H519+H520</f>
        <v>0.75</v>
      </c>
      <c r="I516" s="14">
        <f t="shared" ref="I516" si="141">I517+I518+I519+I520</f>
        <v>0.8600000000000001</v>
      </c>
      <c r="J516" s="14">
        <f t="shared" ref="J516" si="142">J517+J518+J519+J520</f>
        <v>0.8600000000000001</v>
      </c>
      <c r="K516" s="14">
        <f t="shared" ref="K516" si="143">K517+K518+K519+K520</f>
        <v>0.87000000000000011</v>
      </c>
      <c r="L516" s="14">
        <f t="shared" ref="L516" si="144">L517+L518+L519+L520</f>
        <v>0.97</v>
      </c>
    </row>
    <row r="517" spans="2:12">
      <c r="B517" s="41"/>
      <c r="C517" s="44"/>
      <c r="D517" s="47"/>
      <c r="E517" s="13" t="s">
        <v>12</v>
      </c>
      <c r="F517" s="22"/>
      <c r="G517" s="14"/>
      <c r="H517" s="14"/>
      <c r="I517" s="14"/>
      <c r="J517" s="14"/>
      <c r="K517" s="14"/>
      <c r="L517" s="14"/>
    </row>
    <row r="518" spans="2:12">
      <c r="B518" s="41"/>
      <c r="C518" s="44"/>
      <c r="D518" s="47"/>
      <c r="E518" s="13" t="s">
        <v>10</v>
      </c>
      <c r="F518" s="22">
        <f>G518+H518+I518+J518+K518+L518</f>
        <v>0.36000000000000004</v>
      </c>
      <c r="G518" s="14">
        <v>0.05</v>
      </c>
      <c r="H518" s="14">
        <v>0.05</v>
      </c>
      <c r="I518" s="14">
        <v>0.06</v>
      </c>
      <c r="J518" s="14">
        <v>0.06</v>
      </c>
      <c r="K518" s="14">
        <v>7.0000000000000007E-2</v>
      </c>
      <c r="L518" s="14">
        <v>7.0000000000000007E-2</v>
      </c>
    </row>
    <row r="519" spans="2:12">
      <c r="B519" s="41"/>
      <c r="C519" s="44"/>
      <c r="D519" s="47"/>
      <c r="E519" s="13" t="s">
        <v>11</v>
      </c>
      <c r="F519" s="22">
        <f>G519+H519+I519+J519+K519+L519</f>
        <v>2.1999999999999997</v>
      </c>
      <c r="G519" s="14">
        <v>0.3</v>
      </c>
      <c r="H519" s="14">
        <v>0.3</v>
      </c>
      <c r="I519" s="14">
        <v>0.4</v>
      </c>
      <c r="J519" s="14">
        <v>0.4</v>
      </c>
      <c r="K519" s="14">
        <v>0.4</v>
      </c>
      <c r="L519" s="14">
        <v>0.4</v>
      </c>
    </row>
    <row r="520" spans="2:12">
      <c r="B520" s="42"/>
      <c r="C520" s="45"/>
      <c r="D520" s="48"/>
      <c r="E520" s="13" t="s">
        <v>8</v>
      </c>
      <c r="F520" s="22">
        <f>G520+H520+I520+J520+K520+L520</f>
        <v>2.5</v>
      </c>
      <c r="G520" s="14">
        <v>0.4</v>
      </c>
      <c r="H520" s="14">
        <v>0.4</v>
      </c>
      <c r="I520" s="14">
        <v>0.4</v>
      </c>
      <c r="J520" s="14">
        <v>0.4</v>
      </c>
      <c r="K520" s="14">
        <v>0.4</v>
      </c>
      <c r="L520" s="14">
        <v>0.5</v>
      </c>
    </row>
    <row r="521" spans="2:12">
      <c r="B521" s="40" t="s">
        <v>155</v>
      </c>
      <c r="C521" s="43" t="s">
        <v>121</v>
      </c>
      <c r="D521" s="46" t="s">
        <v>6</v>
      </c>
      <c r="E521" s="13" t="s">
        <v>21</v>
      </c>
      <c r="F521" s="22">
        <f>G521+H521+I521+J521+K521+L521</f>
        <v>1.34</v>
      </c>
      <c r="G521" s="14">
        <f t="shared" ref="G521" si="145">G522+G523+G524+G525</f>
        <v>0.18</v>
      </c>
      <c r="H521" s="14">
        <f t="shared" ref="H521" si="146">H522+H523+H524+H525</f>
        <v>0.2</v>
      </c>
      <c r="I521" s="14">
        <f t="shared" ref="I521" si="147">I522+I523+I524+I525</f>
        <v>0.21</v>
      </c>
      <c r="J521" s="14">
        <f t="shared" ref="J521" si="148">J522+J523+J524+J525</f>
        <v>0.24000000000000002</v>
      </c>
      <c r="K521" s="14">
        <f t="shared" ref="K521" si="149">K522+K523+K524+K525</f>
        <v>0.24000000000000002</v>
      </c>
      <c r="L521" s="14">
        <f t="shared" ref="L521" si="150">L522+L523+L524+L525</f>
        <v>0.27</v>
      </c>
    </row>
    <row r="522" spans="2:12">
      <c r="B522" s="41"/>
      <c r="C522" s="44"/>
      <c r="D522" s="47"/>
      <c r="E522" s="13" t="s">
        <v>12</v>
      </c>
      <c r="F522" s="22"/>
      <c r="G522" s="14"/>
      <c r="H522" s="14"/>
      <c r="I522" s="14"/>
      <c r="J522" s="14"/>
      <c r="K522" s="14"/>
      <c r="L522" s="14"/>
    </row>
    <row r="523" spans="2:12">
      <c r="B523" s="41"/>
      <c r="C523" s="44"/>
      <c r="D523" s="47"/>
      <c r="E523" s="13" t="s">
        <v>10</v>
      </c>
      <c r="F523" s="22"/>
      <c r="G523" s="14"/>
      <c r="H523" s="14"/>
      <c r="I523" s="14"/>
      <c r="J523" s="14"/>
      <c r="K523" s="14"/>
      <c r="L523" s="14"/>
    </row>
    <row r="524" spans="2:12">
      <c r="B524" s="41"/>
      <c r="C524" s="44"/>
      <c r="D524" s="47"/>
      <c r="E524" s="13" t="s">
        <v>11</v>
      </c>
      <c r="F524" s="22">
        <f>G524+H524+I524+J524+K524+L524</f>
        <v>0.56999999999999995</v>
      </c>
      <c r="G524" s="14">
        <v>0.08</v>
      </c>
      <c r="H524" s="14">
        <v>0.08</v>
      </c>
      <c r="I524" s="14">
        <v>0.09</v>
      </c>
      <c r="J524" s="14">
        <v>0.1</v>
      </c>
      <c r="K524" s="14">
        <v>0.1</v>
      </c>
      <c r="L524" s="14">
        <v>0.12</v>
      </c>
    </row>
    <row r="525" spans="2:12">
      <c r="B525" s="42"/>
      <c r="C525" s="45"/>
      <c r="D525" s="48"/>
      <c r="E525" s="13" t="s">
        <v>8</v>
      </c>
      <c r="F525" s="22">
        <f>G525+H525+I525+J525+K525+L525</f>
        <v>0.77</v>
      </c>
      <c r="G525" s="14">
        <v>0.1</v>
      </c>
      <c r="H525" s="14">
        <v>0.12</v>
      </c>
      <c r="I525" s="14">
        <v>0.12</v>
      </c>
      <c r="J525" s="14">
        <v>0.14000000000000001</v>
      </c>
      <c r="K525" s="14">
        <v>0.14000000000000001</v>
      </c>
      <c r="L525" s="14">
        <v>0.15</v>
      </c>
    </row>
    <row r="526" spans="2:12">
      <c r="B526" s="40" t="s">
        <v>164</v>
      </c>
      <c r="C526" s="43" t="s">
        <v>156</v>
      </c>
      <c r="D526" s="46">
        <v>2020</v>
      </c>
      <c r="E526" s="13" t="s">
        <v>21</v>
      </c>
      <c r="F526" s="22">
        <f>G526+H526+I526+J526+K526+L526</f>
        <v>18</v>
      </c>
      <c r="G526" s="14">
        <f t="shared" ref="G526" si="151">G527+G528+G529+G530</f>
        <v>18</v>
      </c>
      <c r="H526" s="14"/>
      <c r="I526" s="14"/>
      <c r="J526" s="14"/>
      <c r="K526" s="14"/>
      <c r="L526" s="14"/>
    </row>
    <row r="527" spans="2:12">
      <c r="B527" s="41"/>
      <c r="C527" s="44"/>
      <c r="D527" s="47"/>
      <c r="E527" s="13" t="s">
        <v>12</v>
      </c>
      <c r="F527" s="22"/>
      <c r="G527" s="14"/>
      <c r="H527" s="14"/>
      <c r="I527" s="14"/>
      <c r="J527" s="14"/>
      <c r="K527" s="14"/>
      <c r="L527" s="14"/>
    </row>
    <row r="528" spans="2:12">
      <c r="B528" s="41"/>
      <c r="C528" s="44"/>
      <c r="D528" s="47"/>
      <c r="E528" s="13" t="s">
        <v>10</v>
      </c>
      <c r="F528" s="25">
        <f>G528+H528+I528+J528+K528+L528</f>
        <v>18</v>
      </c>
      <c r="G528" s="14">
        <v>18</v>
      </c>
      <c r="H528" s="14"/>
      <c r="I528" s="14"/>
      <c r="J528" s="14"/>
      <c r="K528" s="14"/>
      <c r="L528" s="14"/>
    </row>
    <row r="529" spans="2:12">
      <c r="B529" s="41"/>
      <c r="C529" s="44"/>
      <c r="D529" s="47"/>
      <c r="E529" s="13" t="s">
        <v>11</v>
      </c>
      <c r="F529" s="22"/>
      <c r="G529" s="14"/>
      <c r="H529" s="14"/>
      <c r="I529" s="14"/>
      <c r="J529" s="14"/>
      <c r="K529" s="14"/>
      <c r="L529" s="14"/>
    </row>
    <row r="530" spans="2:12">
      <c r="B530" s="42"/>
      <c r="C530" s="45"/>
      <c r="D530" s="48"/>
      <c r="E530" s="13" t="s">
        <v>8</v>
      </c>
      <c r="F530" s="22"/>
      <c r="G530" s="14"/>
      <c r="H530" s="14"/>
      <c r="I530" s="14"/>
      <c r="J530" s="14"/>
      <c r="K530" s="14"/>
      <c r="L530" s="14"/>
    </row>
    <row r="531" spans="2:12">
      <c r="B531" s="40" t="s">
        <v>158</v>
      </c>
      <c r="C531" s="43" t="s">
        <v>159</v>
      </c>
      <c r="D531" s="46" t="s">
        <v>137</v>
      </c>
      <c r="E531" s="13" t="s">
        <v>21</v>
      </c>
      <c r="F531" s="25">
        <f>G531+H531+I531+J531+K531+L531</f>
        <v>1.5</v>
      </c>
      <c r="G531" s="14"/>
      <c r="H531" s="14">
        <f t="shared" ref="H531:L531" si="152">H532+H533+H534+H535</f>
        <v>0.3</v>
      </c>
      <c r="I531" s="14">
        <f t="shared" si="152"/>
        <v>0.3</v>
      </c>
      <c r="J531" s="14">
        <f t="shared" si="152"/>
        <v>0.3</v>
      </c>
      <c r="K531" s="14">
        <f t="shared" si="152"/>
        <v>0.3</v>
      </c>
      <c r="L531" s="14">
        <f t="shared" si="152"/>
        <v>0.3</v>
      </c>
    </row>
    <row r="532" spans="2:12">
      <c r="B532" s="41"/>
      <c r="C532" s="44"/>
      <c r="D532" s="47"/>
      <c r="E532" s="13" t="s">
        <v>12</v>
      </c>
      <c r="F532" s="25"/>
      <c r="G532" s="14"/>
      <c r="H532" s="14"/>
      <c r="I532" s="14"/>
      <c r="J532" s="14"/>
      <c r="K532" s="14"/>
      <c r="L532" s="14"/>
    </row>
    <row r="533" spans="2:12">
      <c r="B533" s="41"/>
      <c r="C533" s="44"/>
      <c r="D533" s="47"/>
      <c r="E533" s="13" t="s">
        <v>10</v>
      </c>
      <c r="F533" s="25">
        <f>G533+H533+I533+J533+K533+L533</f>
        <v>1.5</v>
      </c>
      <c r="G533" s="14"/>
      <c r="H533" s="14">
        <v>0.3</v>
      </c>
      <c r="I533" s="14">
        <v>0.3</v>
      </c>
      <c r="J533" s="14">
        <v>0.3</v>
      </c>
      <c r="K533" s="14">
        <v>0.3</v>
      </c>
      <c r="L533" s="14">
        <v>0.3</v>
      </c>
    </row>
    <row r="534" spans="2:12">
      <c r="B534" s="41"/>
      <c r="C534" s="44"/>
      <c r="D534" s="47"/>
      <c r="E534" s="13" t="s">
        <v>11</v>
      </c>
      <c r="F534" s="25"/>
      <c r="G534" s="14"/>
      <c r="H534" s="14"/>
      <c r="I534" s="14"/>
      <c r="J534" s="14"/>
      <c r="K534" s="14"/>
      <c r="L534" s="14"/>
    </row>
    <row r="535" spans="2:12">
      <c r="B535" s="42"/>
      <c r="C535" s="45"/>
      <c r="D535" s="48"/>
      <c r="E535" s="13" t="s">
        <v>8</v>
      </c>
      <c r="F535" s="25"/>
      <c r="G535" s="14"/>
      <c r="H535" s="14"/>
      <c r="I535" s="14"/>
      <c r="J535" s="14"/>
      <c r="K535" s="14"/>
      <c r="L535" s="14"/>
    </row>
    <row r="536" spans="2:12">
      <c r="B536" s="40" t="s">
        <v>160</v>
      </c>
      <c r="C536" s="43" t="s">
        <v>161</v>
      </c>
      <c r="D536" s="46" t="s">
        <v>36</v>
      </c>
      <c r="E536" s="13" t="s">
        <v>21</v>
      </c>
      <c r="F536" s="25">
        <f>G536+H536+I536+J536+K536+L536</f>
        <v>15.13</v>
      </c>
      <c r="G536" s="14">
        <f t="shared" ref="G536:L536" si="153">G537+G538+G539+G540</f>
        <v>6.08</v>
      </c>
      <c r="H536" s="14">
        <f t="shared" si="153"/>
        <v>9.0500000000000007</v>
      </c>
      <c r="I536" s="14">
        <f t="shared" si="153"/>
        <v>0</v>
      </c>
      <c r="J536" s="14">
        <f t="shared" si="153"/>
        <v>0</v>
      </c>
      <c r="K536" s="14">
        <f t="shared" si="153"/>
        <v>0</v>
      </c>
      <c r="L536" s="14">
        <f t="shared" si="153"/>
        <v>0</v>
      </c>
    </row>
    <row r="537" spans="2:12">
      <c r="B537" s="41"/>
      <c r="C537" s="44"/>
      <c r="D537" s="47"/>
      <c r="E537" s="13" t="s">
        <v>12</v>
      </c>
      <c r="F537" s="25">
        <f>G537+H537+I537+J537+K537+L537</f>
        <v>10.84</v>
      </c>
      <c r="G537" s="14">
        <v>4.34</v>
      </c>
      <c r="H537" s="14">
        <v>6.5</v>
      </c>
      <c r="I537" s="14"/>
      <c r="J537" s="14"/>
      <c r="K537" s="14"/>
      <c r="L537" s="14"/>
    </row>
    <row r="538" spans="2:12">
      <c r="B538" s="41"/>
      <c r="C538" s="44"/>
      <c r="D538" s="47"/>
      <c r="E538" s="13" t="s">
        <v>10</v>
      </c>
      <c r="F538" s="25">
        <f>G538+H538+I538+J538+K538+L538</f>
        <v>4.29</v>
      </c>
      <c r="G538" s="14">
        <v>1.74</v>
      </c>
      <c r="H538" s="14">
        <v>2.5499999999999998</v>
      </c>
      <c r="I538" s="14"/>
      <c r="J538" s="14"/>
      <c r="K538" s="14"/>
      <c r="L538" s="14"/>
    </row>
    <row r="539" spans="2:12">
      <c r="B539" s="41"/>
      <c r="C539" s="44"/>
      <c r="D539" s="47"/>
      <c r="E539" s="13" t="s">
        <v>11</v>
      </c>
      <c r="F539" s="25"/>
      <c r="G539" s="14"/>
      <c r="H539" s="14"/>
      <c r="I539" s="14"/>
      <c r="J539" s="14"/>
      <c r="K539" s="14"/>
      <c r="L539" s="14"/>
    </row>
    <row r="540" spans="2:12">
      <c r="B540" s="42"/>
      <c r="C540" s="45"/>
      <c r="D540" s="48"/>
      <c r="E540" s="13" t="s">
        <v>8</v>
      </c>
      <c r="F540" s="25"/>
      <c r="G540" s="14"/>
      <c r="H540" s="14"/>
      <c r="I540" s="14"/>
      <c r="J540" s="14"/>
      <c r="K540" s="14"/>
      <c r="L540" s="14"/>
    </row>
    <row r="541" spans="2:12">
      <c r="B541" s="40" t="s">
        <v>162</v>
      </c>
      <c r="C541" s="43" t="s">
        <v>161</v>
      </c>
      <c r="D541" s="46">
        <v>2021</v>
      </c>
      <c r="E541" s="13" t="s">
        <v>21</v>
      </c>
      <c r="F541" s="25">
        <f>G541+H541+I541+J541+K541+L541</f>
        <v>5</v>
      </c>
      <c r="G541" s="14"/>
      <c r="H541" s="14">
        <f t="shared" ref="H541" si="154">H542+H543+H544+H545</f>
        <v>5</v>
      </c>
      <c r="I541" s="14"/>
      <c r="J541" s="14"/>
      <c r="K541" s="14"/>
      <c r="L541" s="14"/>
    </row>
    <row r="542" spans="2:12">
      <c r="B542" s="41"/>
      <c r="C542" s="44"/>
      <c r="D542" s="47"/>
      <c r="E542" s="13" t="s">
        <v>12</v>
      </c>
      <c r="F542" s="25">
        <f>G542+H542+I542+J542+K542+L542</f>
        <v>4</v>
      </c>
      <c r="G542" s="14"/>
      <c r="H542" s="14">
        <v>4</v>
      </c>
      <c r="I542" s="14"/>
      <c r="J542" s="14"/>
      <c r="K542" s="14"/>
      <c r="L542" s="14"/>
    </row>
    <row r="543" spans="2:12">
      <c r="B543" s="41"/>
      <c r="C543" s="44"/>
      <c r="D543" s="47"/>
      <c r="E543" s="13" t="s">
        <v>10</v>
      </c>
      <c r="F543" s="25">
        <f>G543+H543+I543+J543+K543+L543</f>
        <v>1</v>
      </c>
      <c r="G543" s="14"/>
      <c r="H543" s="14">
        <v>1</v>
      </c>
      <c r="I543" s="14"/>
      <c r="J543" s="14"/>
      <c r="K543" s="14"/>
      <c r="L543" s="14"/>
    </row>
    <row r="544" spans="2:12">
      <c r="B544" s="41"/>
      <c r="C544" s="44"/>
      <c r="D544" s="47"/>
      <c r="E544" s="13" t="s">
        <v>11</v>
      </c>
      <c r="F544" s="25"/>
      <c r="G544" s="14"/>
      <c r="H544" s="14"/>
      <c r="I544" s="14"/>
      <c r="J544" s="14"/>
      <c r="K544" s="14"/>
      <c r="L544" s="14"/>
    </row>
    <row r="545" spans="2:12">
      <c r="B545" s="42"/>
      <c r="C545" s="45"/>
      <c r="D545" s="48"/>
      <c r="E545" s="13" t="s">
        <v>8</v>
      </c>
      <c r="F545" s="25"/>
      <c r="G545" s="14"/>
      <c r="H545" s="14"/>
      <c r="I545" s="14"/>
      <c r="J545" s="14"/>
      <c r="K545" s="14"/>
      <c r="L545" s="14"/>
    </row>
    <row r="546" spans="2:12">
      <c r="B546" s="40" t="s">
        <v>163</v>
      </c>
      <c r="C546" s="43" t="s">
        <v>161</v>
      </c>
      <c r="D546" s="46">
        <v>2022</v>
      </c>
      <c r="E546" s="13" t="s">
        <v>21</v>
      </c>
      <c r="F546" s="25">
        <f>G546+H546+I546+J546+K546+L546</f>
        <v>7</v>
      </c>
      <c r="G546" s="14"/>
      <c r="H546" s="14"/>
      <c r="I546" s="14">
        <f t="shared" ref="I546:L546" si="155">I547+I548+I549+I550</f>
        <v>7</v>
      </c>
      <c r="J546" s="14">
        <f t="shared" si="155"/>
        <v>0</v>
      </c>
      <c r="K546" s="14">
        <f t="shared" si="155"/>
        <v>0</v>
      </c>
      <c r="L546" s="14">
        <f t="shared" si="155"/>
        <v>0</v>
      </c>
    </row>
    <row r="547" spans="2:12">
      <c r="B547" s="41"/>
      <c r="C547" s="44"/>
      <c r="D547" s="47"/>
      <c r="E547" s="13" t="s">
        <v>12</v>
      </c>
      <c r="F547" s="25">
        <f>G547+H547+I547+J547+K547+L547</f>
        <v>6</v>
      </c>
      <c r="G547" s="14"/>
      <c r="H547" s="14"/>
      <c r="I547" s="14">
        <v>6</v>
      </c>
      <c r="J547" s="14"/>
      <c r="K547" s="14"/>
      <c r="L547" s="14"/>
    </row>
    <row r="548" spans="2:12">
      <c r="B548" s="41"/>
      <c r="C548" s="44"/>
      <c r="D548" s="47"/>
      <c r="E548" s="13" t="s">
        <v>10</v>
      </c>
      <c r="F548" s="25">
        <f>G548+H548+I548+J548+K548+L548</f>
        <v>1</v>
      </c>
      <c r="G548" s="14"/>
      <c r="H548" s="14"/>
      <c r="I548" s="14">
        <v>1</v>
      </c>
      <c r="J548" s="14"/>
      <c r="K548" s="14"/>
      <c r="L548" s="14"/>
    </row>
    <row r="549" spans="2:12">
      <c r="B549" s="41"/>
      <c r="C549" s="44"/>
      <c r="D549" s="47"/>
      <c r="E549" s="13" t="s">
        <v>11</v>
      </c>
      <c r="F549" s="25"/>
      <c r="G549" s="14"/>
      <c r="H549" s="14"/>
      <c r="I549" s="14"/>
      <c r="J549" s="14"/>
      <c r="K549" s="14"/>
      <c r="L549" s="14"/>
    </row>
    <row r="550" spans="2:12">
      <c r="B550" s="42"/>
      <c r="C550" s="45"/>
      <c r="D550" s="48"/>
      <c r="E550" s="13" t="s">
        <v>8</v>
      </c>
      <c r="F550" s="25"/>
      <c r="G550" s="14"/>
      <c r="H550" s="14"/>
      <c r="I550" s="14"/>
      <c r="J550" s="14"/>
      <c r="K550" s="14"/>
      <c r="L550" s="14"/>
    </row>
    <row r="551" spans="2:12">
      <c r="B551" s="40" t="s">
        <v>232</v>
      </c>
      <c r="C551" s="43" t="s">
        <v>156</v>
      </c>
      <c r="D551" s="46" t="s">
        <v>174</v>
      </c>
      <c r="E551" s="13" t="s">
        <v>21</v>
      </c>
      <c r="F551" s="25">
        <f t="shared" ref="F551:F556" si="156">G551+H551+I551+J551+K551+L551</f>
        <v>620</v>
      </c>
      <c r="G551" s="14">
        <f t="shared" ref="G551:L551" si="157">G552+G553+G554+G555</f>
        <v>0</v>
      </c>
      <c r="H551" s="14">
        <f t="shared" si="157"/>
        <v>120</v>
      </c>
      <c r="I551" s="14">
        <f t="shared" si="157"/>
        <v>320</v>
      </c>
      <c r="J551" s="14">
        <f t="shared" si="157"/>
        <v>180</v>
      </c>
      <c r="K551" s="14">
        <f t="shared" si="157"/>
        <v>0</v>
      </c>
      <c r="L551" s="14">
        <f t="shared" si="157"/>
        <v>0</v>
      </c>
    </row>
    <row r="552" spans="2:12">
      <c r="B552" s="41"/>
      <c r="C552" s="44"/>
      <c r="D552" s="47"/>
      <c r="E552" s="13" t="s">
        <v>12</v>
      </c>
      <c r="F552" s="25">
        <f t="shared" si="156"/>
        <v>480</v>
      </c>
      <c r="G552" s="14"/>
      <c r="H552" s="14">
        <v>92</v>
      </c>
      <c r="I552" s="14">
        <v>244</v>
      </c>
      <c r="J552" s="14">
        <v>144</v>
      </c>
      <c r="K552" s="14"/>
      <c r="L552" s="14"/>
    </row>
    <row r="553" spans="2:12">
      <c r="B553" s="41"/>
      <c r="C553" s="44"/>
      <c r="D553" s="47"/>
      <c r="E553" s="13" t="s">
        <v>10</v>
      </c>
      <c r="F553" s="29">
        <f t="shared" si="156"/>
        <v>98.2</v>
      </c>
      <c r="G553" s="14"/>
      <c r="H553" s="14">
        <v>27.5</v>
      </c>
      <c r="I553" s="14">
        <v>55</v>
      </c>
      <c r="J553" s="14">
        <v>15.7</v>
      </c>
      <c r="K553" s="14"/>
      <c r="L553" s="14"/>
    </row>
    <row r="554" spans="2:12">
      <c r="B554" s="41"/>
      <c r="C554" s="44"/>
      <c r="D554" s="47"/>
      <c r="E554" s="13" t="s">
        <v>11</v>
      </c>
      <c r="F554" s="29">
        <f t="shared" si="156"/>
        <v>1.8</v>
      </c>
      <c r="G554" s="14"/>
      <c r="H554" s="14">
        <v>0.5</v>
      </c>
      <c r="I554" s="14">
        <v>1</v>
      </c>
      <c r="J554" s="14">
        <v>0.3</v>
      </c>
      <c r="K554" s="14"/>
      <c r="L554" s="14"/>
    </row>
    <row r="555" spans="2:12">
      <c r="B555" s="42"/>
      <c r="C555" s="45"/>
      <c r="D555" s="48"/>
      <c r="E555" s="13" t="s">
        <v>8</v>
      </c>
      <c r="F555" s="29">
        <f t="shared" si="156"/>
        <v>40</v>
      </c>
      <c r="G555" s="14"/>
      <c r="H555" s="14"/>
      <c r="I555" s="14">
        <v>20</v>
      </c>
      <c r="J555" s="14">
        <v>20</v>
      </c>
      <c r="K555" s="14"/>
      <c r="L555" s="14"/>
    </row>
    <row r="556" spans="2:12">
      <c r="B556" s="40" t="s">
        <v>165</v>
      </c>
      <c r="C556" s="43" t="s">
        <v>166</v>
      </c>
      <c r="D556" s="46">
        <v>2021</v>
      </c>
      <c r="E556" s="13" t="s">
        <v>21</v>
      </c>
      <c r="F556" s="25">
        <f t="shared" si="156"/>
        <v>4.5</v>
      </c>
      <c r="G556" s="14"/>
      <c r="H556" s="14">
        <f t="shared" ref="H556" si="158">H557+H558+H559+H560</f>
        <v>4.5</v>
      </c>
      <c r="I556" s="14"/>
      <c r="J556" s="14"/>
      <c r="K556" s="14"/>
      <c r="L556" s="14"/>
    </row>
    <row r="557" spans="2:12">
      <c r="B557" s="41"/>
      <c r="C557" s="44"/>
      <c r="D557" s="47"/>
      <c r="E557" s="13" t="s">
        <v>12</v>
      </c>
      <c r="F557" s="25"/>
      <c r="G557" s="14"/>
      <c r="H557" s="14"/>
      <c r="I557" s="14"/>
      <c r="J557" s="14"/>
      <c r="K557" s="14"/>
      <c r="L557" s="14"/>
    </row>
    <row r="558" spans="2:12">
      <c r="B558" s="41"/>
      <c r="C558" s="44"/>
      <c r="D558" s="47"/>
      <c r="E558" s="13" t="s">
        <v>10</v>
      </c>
      <c r="F558" s="25"/>
      <c r="G558" s="14"/>
      <c r="H558" s="14"/>
      <c r="I558" s="14"/>
      <c r="J558" s="14"/>
      <c r="K558" s="14"/>
      <c r="L558" s="14"/>
    </row>
    <row r="559" spans="2:12">
      <c r="B559" s="41"/>
      <c r="C559" s="44"/>
      <c r="D559" s="47"/>
      <c r="E559" s="13" t="s">
        <v>11</v>
      </c>
      <c r="F559" s="25"/>
      <c r="G559" s="14"/>
      <c r="H559" s="14"/>
      <c r="I559" s="14"/>
      <c r="J559" s="14"/>
      <c r="K559" s="14"/>
      <c r="L559" s="14"/>
    </row>
    <row r="560" spans="2:12">
      <c r="B560" s="42"/>
      <c r="C560" s="45"/>
      <c r="D560" s="48"/>
      <c r="E560" s="13" t="s">
        <v>8</v>
      </c>
      <c r="F560" s="25">
        <f>G560+H560+I560+J560+K560+L560</f>
        <v>4.5</v>
      </c>
      <c r="G560" s="14"/>
      <c r="H560" s="14">
        <v>4.5</v>
      </c>
      <c r="I560" s="14"/>
      <c r="J560" s="14"/>
      <c r="K560" s="14"/>
      <c r="L560" s="14"/>
    </row>
    <row r="561" spans="2:12" ht="15" customHeight="1">
      <c r="B561" s="40" t="s">
        <v>167</v>
      </c>
      <c r="C561" s="43" t="s">
        <v>161</v>
      </c>
      <c r="D561" s="46" t="s">
        <v>157</v>
      </c>
      <c r="E561" s="13" t="s">
        <v>21</v>
      </c>
      <c r="F561" s="25">
        <f>G561+H561+I561+J561+K561+L561</f>
        <v>8.5</v>
      </c>
      <c r="G561" s="14"/>
      <c r="H561" s="14">
        <f t="shared" ref="H561:I561" si="159">H562+H563+H564+H565</f>
        <v>5.2</v>
      </c>
      <c r="I561" s="14">
        <f t="shared" si="159"/>
        <v>3.3</v>
      </c>
      <c r="J561" s="14"/>
      <c r="K561" s="14"/>
      <c r="L561" s="14"/>
    </row>
    <row r="562" spans="2:12">
      <c r="B562" s="41"/>
      <c r="C562" s="44"/>
      <c r="D562" s="47"/>
      <c r="E562" s="13" t="s">
        <v>12</v>
      </c>
      <c r="F562" s="25">
        <f t="shared" ref="F562:F564" si="160">G562+H562+I562+J562+K562+L562</f>
        <v>6</v>
      </c>
      <c r="G562" s="14"/>
      <c r="H562" s="14">
        <v>4</v>
      </c>
      <c r="I562" s="14">
        <v>2</v>
      </c>
      <c r="J562" s="14"/>
      <c r="K562" s="14"/>
      <c r="L562" s="14"/>
    </row>
    <row r="563" spans="2:12">
      <c r="B563" s="41"/>
      <c r="C563" s="44"/>
      <c r="D563" s="47"/>
      <c r="E563" s="13" t="s">
        <v>10</v>
      </c>
      <c r="F563" s="25">
        <f t="shared" si="160"/>
        <v>1.6</v>
      </c>
      <c r="G563" s="14"/>
      <c r="H563" s="14">
        <v>0.8</v>
      </c>
      <c r="I563" s="14">
        <v>0.8</v>
      </c>
      <c r="J563" s="14"/>
      <c r="K563" s="14"/>
      <c r="L563" s="14"/>
    </row>
    <row r="564" spans="2:12">
      <c r="B564" s="41"/>
      <c r="C564" s="44"/>
      <c r="D564" s="47"/>
      <c r="E564" s="13" t="s">
        <v>11</v>
      </c>
      <c r="F564" s="25">
        <f t="shared" si="160"/>
        <v>0.4</v>
      </c>
      <c r="G564" s="14"/>
      <c r="H564" s="14">
        <v>0.2</v>
      </c>
      <c r="I564" s="14">
        <v>0.2</v>
      </c>
      <c r="J564" s="14"/>
      <c r="K564" s="14"/>
      <c r="L564" s="14"/>
    </row>
    <row r="565" spans="2:12">
      <c r="B565" s="42"/>
      <c r="C565" s="45"/>
      <c r="D565" s="48"/>
      <c r="E565" s="13" t="s">
        <v>8</v>
      </c>
      <c r="F565" s="25">
        <f>G565+H565+I565+J565+K565+L565</f>
        <v>0.5</v>
      </c>
      <c r="G565" s="14"/>
      <c r="H565" s="14">
        <v>0.2</v>
      </c>
      <c r="I565" s="14">
        <v>0.3</v>
      </c>
      <c r="J565" s="14"/>
      <c r="K565" s="14"/>
      <c r="L565" s="14"/>
    </row>
    <row r="566" spans="2:12" ht="15" customHeight="1">
      <c r="B566" s="40" t="s">
        <v>168</v>
      </c>
      <c r="C566" s="43" t="s">
        <v>169</v>
      </c>
      <c r="D566" s="46">
        <v>2021</v>
      </c>
      <c r="E566" s="13" t="s">
        <v>21</v>
      </c>
      <c r="F566" s="25">
        <f>G566+H566+I566+J566+K566+L566</f>
        <v>0.6</v>
      </c>
      <c r="G566" s="14"/>
      <c r="H566" s="14">
        <f t="shared" ref="H566" si="161">H567+H568+H569+H570</f>
        <v>0.6</v>
      </c>
      <c r="I566" s="14"/>
      <c r="J566" s="14"/>
      <c r="K566" s="14"/>
      <c r="L566" s="14"/>
    </row>
    <row r="567" spans="2:12">
      <c r="B567" s="41"/>
      <c r="C567" s="44"/>
      <c r="D567" s="47"/>
      <c r="E567" s="13" t="s">
        <v>12</v>
      </c>
      <c r="F567" s="25"/>
      <c r="G567" s="14"/>
      <c r="H567" s="14"/>
      <c r="I567" s="14"/>
      <c r="J567" s="14"/>
      <c r="K567" s="14"/>
      <c r="L567" s="14"/>
    </row>
    <row r="568" spans="2:12">
      <c r="B568" s="41"/>
      <c r="C568" s="44"/>
      <c r="D568" s="47"/>
      <c r="E568" s="13" t="s">
        <v>10</v>
      </c>
      <c r="F568" s="25"/>
      <c r="G568" s="14"/>
      <c r="H568" s="14"/>
      <c r="I568" s="14"/>
      <c r="J568" s="14"/>
      <c r="K568" s="14"/>
      <c r="L568" s="14"/>
    </row>
    <row r="569" spans="2:12">
      <c r="B569" s="41"/>
      <c r="C569" s="44"/>
      <c r="D569" s="47"/>
      <c r="E569" s="13" t="s">
        <v>11</v>
      </c>
      <c r="F569" s="25"/>
      <c r="G569" s="14"/>
      <c r="H569" s="14"/>
      <c r="I569" s="14"/>
      <c r="J569" s="14"/>
      <c r="K569" s="14"/>
      <c r="L569" s="14"/>
    </row>
    <row r="570" spans="2:12">
      <c r="B570" s="42"/>
      <c r="C570" s="45"/>
      <c r="D570" s="48"/>
      <c r="E570" s="13" t="s">
        <v>8</v>
      </c>
      <c r="F570" s="25">
        <f>G570+H570+I570+J570+K570+L570</f>
        <v>0.6</v>
      </c>
      <c r="G570" s="14"/>
      <c r="H570" s="14">
        <v>0.6</v>
      </c>
      <c r="I570" s="14"/>
      <c r="J570" s="14"/>
      <c r="K570" s="14"/>
      <c r="L570" s="14"/>
    </row>
    <row r="571" spans="2:12" ht="15" customHeight="1">
      <c r="B571" s="40" t="s">
        <v>170</v>
      </c>
      <c r="C571" s="43" t="s">
        <v>171</v>
      </c>
      <c r="D571" s="46" t="s">
        <v>157</v>
      </c>
      <c r="E571" s="13" t="s">
        <v>21</v>
      </c>
      <c r="F571" s="25">
        <f>G571+H571+I571+J571+K571+L571</f>
        <v>20</v>
      </c>
      <c r="G571" s="14"/>
      <c r="H571" s="14">
        <f t="shared" ref="H571:I571" si="162">H572+H573+H574+H575</f>
        <v>10</v>
      </c>
      <c r="I571" s="14">
        <f t="shared" si="162"/>
        <v>10</v>
      </c>
      <c r="J571" s="14"/>
      <c r="K571" s="14"/>
      <c r="L571" s="14"/>
    </row>
    <row r="572" spans="2:12">
      <c r="B572" s="41"/>
      <c r="C572" s="44"/>
      <c r="D572" s="47"/>
      <c r="E572" s="13" t="s">
        <v>12</v>
      </c>
      <c r="F572" s="25"/>
      <c r="G572" s="14"/>
      <c r="H572" s="14"/>
      <c r="I572" s="14"/>
      <c r="J572" s="14"/>
      <c r="K572" s="14"/>
      <c r="L572" s="14"/>
    </row>
    <row r="573" spans="2:12">
      <c r="B573" s="41"/>
      <c r="C573" s="44"/>
      <c r="D573" s="47"/>
      <c r="E573" s="13" t="s">
        <v>10</v>
      </c>
      <c r="F573" s="25"/>
      <c r="G573" s="14"/>
      <c r="H573" s="14"/>
      <c r="I573" s="14"/>
      <c r="J573" s="14"/>
      <c r="K573" s="14"/>
      <c r="L573" s="14"/>
    </row>
    <row r="574" spans="2:12">
      <c r="B574" s="41"/>
      <c r="C574" s="44"/>
      <c r="D574" s="47"/>
      <c r="E574" s="13" t="s">
        <v>11</v>
      </c>
      <c r="F574" s="25"/>
      <c r="G574" s="14"/>
      <c r="H574" s="14"/>
      <c r="I574" s="14"/>
      <c r="J574" s="14"/>
      <c r="K574" s="14"/>
      <c r="L574" s="14"/>
    </row>
    <row r="575" spans="2:12">
      <c r="B575" s="42"/>
      <c r="C575" s="45"/>
      <c r="D575" s="48"/>
      <c r="E575" s="13" t="s">
        <v>8</v>
      </c>
      <c r="F575" s="25">
        <f>G575+H575+I575+J575+K575+L575</f>
        <v>20</v>
      </c>
      <c r="G575" s="14"/>
      <c r="H575" s="14">
        <v>10</v>
      </c>
      <c r="I575" s="14">
        <v>10</v>
      </c>
      <c r="J575" s="14"/>
      <c r="K575" s="14"/>
      <c r="L575" s="14"/>
    </row>
    <row r="576" spans="2:12" ht="15" customHeight="1">
      <c r="B576" s="40" t="s">
        <v>172</v>
      </c>
      <c r="C576" s="43" t="s">
        <v>173</v>
      </c>
      <c r="D576" s="46" t="s">
        <v>174</v>
      </c>
      <c r="E576" s="13" t="s">
        <v>21</v>
      </c>
      <c r="F576" s="25">
        <f>G576+H576+I576+J576+K576+L576</f>
        <v>15</v>
      </c>
      <c r="G576" s="14"/>
      <c r="H576" s="14">
        <f t="shared" ref="H576:J576" si="163">H577+H578+H579+H580</f>
        <v>5</v>
      </c>
      <c r="I576" s="14">
        <f t="shared" si="163"/>
        <v>5</v>
      </c>
      <c r="J576" s="14">
        <f t="shared" si="163"/>
        <v>5</v>
      </c>
      <c r="K576" s="14"/>
      <c r="L576" s="14"/>
    </row>
    <row r="577" spans="2:12">
      <c r="B577" s="41"/>
      <c r="C577" s="44"/>
      <c r="D577" s="47"/>
      <c r="E577" s="13" t="s">
        <v>12</v>
      </c>
      <c r="F577" s="25"/>
      <c r="G577" s="14"/>
      <c r="H577" s="14"/>
      <c r="I577" s="14"/>
      <c r="J577" s="14"/>
      <c r="K577" s="14"/>
      <c r="L577" s="14"/>
    </row>
    <row r="578" spans="2:12">
      <c r="B578" s="41"/>
      <c r="C578" s="44"/>
      <c r="D578" s="47"/>
      <c r="E578" s="13" t="s">
        <v>10</v>
      </c>
      <c r="F578" s="25"/>
      <c r="G578" s="14"/>
      <c r="H578" s="14"/>
      <c r="I578" s="14"/>
      <c r="J578" s="14"/>
      <c r="K578" s="14"/>
      <c r="L578" s="14"/>
    </row>
    <row r="579" spans="2:12">
      <c r="B579" s="41"/>
      <c r="C579" s="44"/>
      <c r="D579" s="47"/>
      <c r="E579" s="13" t="s">
        <v>11</v>
      </c>
      <c r="F579" s="25"/>
      <c r="G579" s="14"/>
      <c r="H579" s="14"/>
      <c r="I579" s="14"/>
      <c r="J579" s="14"/>
      <c r="K579" s="14"/>
      <c r="L579" s="14"/>
    </row>
    <row r="580" spans="2:12">
      <c r="B580" s="42"/>
      <c r="C580" s="45"/>
      <c r="D580" s="48"/>
      <c r="E580" s="13" t="s">
        <v>8</v>
      </c>
      <c r="F580" s="25">
        <f>G580+H580+I580+J580+K580+L580</f>
        <v>15</v>
      </c>
      <c r="G580" s="14"/>
      <c r="H580" s="14">
        <v>5</v>
      </c>
      <c r="I580" s="14">
        <v>5</v>
      </c>
      <c r="J580" s="14">
        <v>5</v>
      </c>
      <c r="K580" s="14"/>
      <c r="L580" s="14"/>
    </row>
    <row r="581" spans="2:12" ht="15" customHeight="1">
      <c r="B581" s="40" t="s">
        <v>175</v>
      </c>
      <c r="C581" s="43" t="s">
        <v>176</v>
      </c>
      <c r="D581" s="46" t="s">
        <v>157</v>
      </c>
      <c r="E581" s="13" t="s">
        <v>21</v>
      </c>
      <c r="F581" s="25">
        <f>G581+H581+I581+J581+K581+L581</f>
        <v>4</v>
      </c>
      <c r="G581" s="14"/>
      <c r="H581" s="14">
        <f t="shared" ref="H581:I581" si="164">H582+H583+H584+H585</f>
        <v>2.35</v>
      </c>
      <c r="I581" s="14">
        <f t="shared" si="164"/>
        <v>1.6500000000000001</v>
      </c>
      <c r="J581" s="14"/>
      <c r="K581" s="14"/>
      <c r="L581" s="14"/>
    </row>
    <row r="582" spans="2:12">
      <c r="B582" s="41"/>
      <c r="C582" s="44"/>
      <c r="D582" s="47"/>
      <c r="E582" s="13" t="s">
        <v>12</v>
      </c>
      <c r="F582" s="25">
        <f t="shared" ref="F582:F584" si="165">G582+H582+I582+J582+K582+L582</f>
        <v>2.2999999999999998</v>
      </c>
      <c r="G582" s="14"/>
      <c r="H582" s="14">
        <v>1.5</v>
      </c>
      <c r="I582" s="14">
        <v>0.8</v>
      </c>
      <c r="J582" s="14"/>
      <c r="K582" s="14"/>
      <c r="L582" s="14"/>
    </row>
    <row r="583" spans="2:12">
      <c r="B583" s="41"/>
      <c r="C583" s="44"/>
      <c r="D583" s="47"/>
      <c r="E583" s="13" t="s">
        <v>10</v>
      </c>
      <c r="F583" s="25">
        <f t="shared" si="165"/>
        <v>1</v>
      </c>
      <c r="G583" s="14"/>
      <c r="H583" s="14">
        <v>0.5</v>
      </c>
      <c r="I583" s="14">
        <v>0.5</v>
      </c>
      <c r="J583" s="14"/>
      <c r="K583" s="14"/>
      <c r="L583" s="14"/>
    </row>
    <row r="584" spans="2:12">
      <c r="B584" s="41"/>
      <c r="C584" s="44"/>
      <c r="D584" s="47"/>
      <c r="E584" s="13" t="s">
        <v>11</v>
      </c>
      <c r="F584" s="25">
        <f t="shared" si="165"/>
        <v>0.2</v>
      </c>
      <c r="G584" s="14"/>
      <c r="H584" s="14">
        <v>0.1</v>
      </c>
      <c r="I584" s="14">
        <v>0.1</v>
      </c>
      <c r="J584" s="14"/>
      <c r="K584" s="14"/>
      <c r="L584" s="14"/>
    </row>
    <row r="585" spans="2:12">
      <c r="B585" s="42"/>
      <c r="C585" s="45"/>
      <c r="D585" s="48"/>
      <c r="E585" s="13" t="s">
        <v>8</v>
      </c>
      <c r="F585" s="25">
        <f>G585+H585+I585+J585+K585+L585</f>
        <v>0.5</v>
      </c>
      <c r="G585" s="14"/>
      <c r="H585" s="14">
        <v>0.25</v>
      </c>
      <c r="I585" s="14">
        <v>0.25</v>
      </c>
      <c r="J585" s="14"/>
      <c r="K585" s="14"/>
      <c r="L585" s="14"/>
    </row>
    <row r="586" spans="2:12" ht="15" customHeight="1">
      <c r="B586" s="40" t="s">
        <v>177</v>
      </c>
      <c r="C586" s="43" t="s">
        <v>178</v>
      </c>
      <c r="D586" s="46">
        <v>2021</v>
      </c>
      <c r="E586" s="13" t="s">
        <v>21</v>
      </c>
      <c r="F586" s="25">
        <f>G586+H586+I586+J586+K586+L586</f>
        <v>0.5</v>
      </c>
      <c r="G586" s="14"/>
      <c r="H586" s="14">
        <f t="shared" ref="H586" si="166">H587+H588+H589+H590</f>
        <v>0.5</v>
      </c>
      <c r="I586" s="14"/>
      <c r="J586" s="14"/>
      <c r="K586" s="14"/>
      <c r="L586" s="14"/>
    </row>
    <row r="587" spans="2:12">
      <c r="B587" s="41"/>
      <c r="C587" s="44"/>
      <c r="D587" s="47"/>
      <c r="E587" s="13" t="s">
        <v>12</v>
      </c>
      <c r="F587" s="25"/>
      <c r="G587" s="14"/>
      <c r="H587" s="14"/>
      <c r="I587" s="14"/>
      <c r="J587" s="14"/>
      <c r="K587" s="14"/>
      <c r="L587" s="14"/>
    </row>
    <row r="588" spans="2:12">
      <c r="B588" s="41"/>
      <c r="C588" s="44"/>
      <c r="D588" s="47"/>
      <c r="E588" s="13" t="s">
        <v>10</v>
      </c>
      <c r="F588" s="25"/>
      <c r="G588" s="14"/>
      <c r="H588" s="14"/>
      <c r="I588" s="14"/>
      <c r="J588" s="14"/>
      <c r="K588" s="14"/>
      <c r="L588" s="14"/>
    </row>
    <row r="589" spans="2:12">
      <c r="B589" s="41"/>
      <c r="C589" s="44"/>
      <c r="D589" s="47"/>
      <c r="E589" s="13" t="s">
        <v>11</v>
      </c>
      <c r="F589" s="25"/>
      <c r="G589" s="14"/>
      <c r="H589" s="14"/>
      <c r="I589" s="14"/>
      <c r="J589" s="14"/>
      <c r="K589" s="14"/>
      <c r="L589" s="14"/>
    </row>
    <row r="590" spans="2:12">
      <c r="B590" s="42"/>
      <c r="C590" s="45"/>
      <c r="D590" s="48"/>
      <c r="E590" s="13" t="s">
        <v>8</v>
      </c>
      <c r="F590" s="25">
        <f>G590+H590+I590+J590+K590+L590</f>
        <v>0.5</v>
      </c>
      <c r="G590" s="14"/>
      <c r="H590" s="14">
        <v>0.5</v>
      </c>
      <c r="I590" s="14"/>
      <c r="J590" s="14"/>
      <c r="K590" s="14"/>
      <c r="L590" s="14"/>
    </row>
    <row r="591" spans="2:12" ht="15" customHeight="1">
      <c r="B591" s="40" t="s">
        <v>179</v>
      </c>
      <c r="C591" s="43" t="s">
        <v>161</v>
      </c>
      <c r="D591" s="46" t="s">
        <v>40</v>
      </c>
      <c r="E591" s="13" t="s">
        <v>21</v>
      </c>
      <c r="F591" s="14">
        <f t="shared" ref="F591:K591" si="167">F592+F593+F594+F595</f>
        <v>40</v>
      </c>
      <c r="G591" s="14"/>
      <c r="H591" s="14">
        <f t="shared" si="167"/>
        <v>2</v>
      </c>
      <c r="I591" s="14">
        <f t="shared" si="167"/>
        <v>8</v>
      </c>
      <c r="J591" s="14">
        <f t="shared" si="167"/>
        <v>16</v>
      </c>
      <c r="K591" s="14">
        <f t="shared" si="167"/>
        <v>14</v>
      </c>
      <c r="L591" s="14"/>
    </row>
    <row r="592" spans="2:12">
      <c r="B592" s="41"/>
      <c r="C592" s="44"/>
      <c r="D592" s="47"/>
      <c r="E592" s="13" t="s">
        <v>12</v>
      </c>
      <c r="F592" s="25">
        <f t="shared" ref="F592:F593" si="168">G592+H592+I592+J592+K592+L592</f>
        <v>32</v>
      </c>
      <c r="G592" s="14"/>
      <c r="H592" s="14"/>
      <c r="I592" s="14">
        <v>6</v>
      </c>
      <c r="J592" s="14">
        <v>14</v>
      </c>
      <c r="K592" s="14">
        <v>12</v>
      </c>
      <c r="L592" s="14"/>
    </row>
    <row r="593" spans="2:12">
      <c r="B593" s="41"/>
      <c r="C593" s="44"/>
      <c r="D593" s="47"/>
      <c r="E593" s="13" t="s">
        <v>10</v>
      </c>
      <c r="F593" s="25">
        <f t="shared" si="168"/>
        <v>8</v>
      </c>
      <c r="G593" s="14"/>
      <c r="H593" s="14">
        <v>2</v>
      </c>
      <c r="I593" s="14">
        <v>2</v>
      </c>
      <c r="J593" s="14">
        <v>2</v>
      </c>
      <c r="K593" s="14">
        <v>2</v>
      </c>
      <c r="L593" s="14"/>
    </row>
    <row r="594" spans="2:12">
      <c r="B594" s="41"/>
      <c r="C594" s="44"/>
      <c r="D594" s="47"/>
      <c r="E594" s="13" t="s">
        <v>11</v>
      </c>
      <c r="F594" s="25"/>
      <c r="G594" s="14"/>
      <c r="H594" s="14"/>
      <c r="I594" s="14"/>
      <c r="J594" s="14"/>
      <c r="K594" s="14"/>
      <c r="L594" s="14"/>
    </row>
    <row r="595" spans="2:12">
      <c r="B595" s="42"/>
      <c r="C595" s="45"/>
      <c r="D595" s="48"/>
      <c r="E595" s="13" t="s">
        <v>8</v>
      </c>
      <c r="F595" s="25"/>
      <c r="G595" s="14"/>
      <c r="H595" s="14"/>
      <c r="I595" s="14"/>
      <c r="J595" s="14"/>
      <c r="K595" s="14"/>
      <c r="L595" s="14"/>
    </row>
    <row r="596" spans="2:12" ht="15" customHeight="1">
      <c r="B596" s="40" t="s">
        <v>180</v>
      </c>
      <c r="C596" s="43" t="s">
        <v>181</v>
      </c>
      <c r="D596" s="46" t="s">
        <v>40</v>
      </c>
      <c r="E596" s="13" t="s">
        <v>21</v>
      </c>
      <c r="F596" s="14">
        <f t="shared" ref="F596" si="169">F597+F598+F599+F600</f>
        <v>100</v>
      </c>
      <c r="G596" s="14"/>
      <c r="H596" s="14">
        <f t="shared" ref="H596:K596" si="170">H597+H598+H599+H600</f>
        <v>46</v>
      </c>
      <c r="I596" s="14">
        <f t="shared" si="170"/>
        <v>35.5</v>
      </c>
      <c r="J596" s="14">
        <f t="shared" si="170"/>
        <v>13.5</v>
      </c>
      <c r="K596" s="14">
        <f t="shared" si="170"/>
        <v>5</v>
      </c>
      <c r="L596" s="14"/>
    </row>
    <row r="597" spans="2:12">
      <c r="B597" s="41"/>
      <c r="C597" s="44"/>
      <c r="D597" s="47"/>
      <c r="E597" s="13" t="s">
        <v>12</v>
      </c>
      <c r="F597" s="25">
        <f t="shared" ref="F597:F600" si="171">G597+H597+I597+J597+K597+L597</f>
        <v>50</v>
      </c>
      <c r="G597" s="14"/>
      <c r="H597" s="14">
        <v>30</v>
      </c>
      <c r="I597" s="14">
        <v>20</v>
      </c>
      <c r="J597" s="14"/>
      <c r="K597" s="14"/>
      <c r="L597" s="14"/>
    </row>
    <row r="598" spans="2:12">
      <c r="B598" s="41"/>
      <c r="C598" s="44"/>
      <c r="D598" s="47"/>
      <c r="E598" s="13" t="s">
        <v>10</v>
      </c>
      <c r="F598" s="25">
        <f t="shared" si="171"/>
        <v>19.2</v>
      </c>
      <c r="G598" s="14"/>
      <c r="H598" s="14">
        <v>10.8</v>
      </c>
      <c r="I598" s="14">
        <v>5.2</v>
      </c>
      <c r="J598" s="14">
        <v>3.2</v>
      </c>
      <c r="K598" s="14"/>
      <c r="L598" s="14"/>
    </row>
    <row r="599" spans="2:12">
      <c r="B599" s="41"/>
      <c r="C599" s="44"/>
      <c r="D599" s="47"/>
      <c r="E599" s="13" t="s">
        <v>11</v>
      </c>
      <c r="F599" s="25">
        <f t="shared" si="171"/>
        <v>0.8</v>
      </c>
      <c r="G599" s="14"/>
      <c r="H599" s="14">
        <v>0.2</v>
      </c>
      <c r="I599" s="14">
        <v>0.3</v>
      </c>
      <c r="J599" s="14">
        <v>0.3</v>
      </c>
      <c r="K599" s="14"/>
      <c r="L599" s="14"/>
    </row>
    <row r="600" spans="2:12">
      <c r="B600" s="42"/>
      <c r="C600" s="45"/>
      <c r="D600" s="48"/>
      <c r="E600" s="13" t="s">
        <v>8</v>
      </c>
      <c r="F600" s="25">
        <f t="shared" si="171"/>
        <v>30</v>
      </c>
      <c r="G600" s="14"/>
      <c r="H600" s="14">
        <v>5</v>
      </c>
      <c r="I600" s="14">
        <v>10</v>
      </c>
      <c r="J600" s="14">
        <v>10</v>
      </c>
      <c r="K600" s="14">
        <v>5</v>
      </c>
      <c r="L600" s="14"/>
    </row>
    <row r="601" spans="2:12" ht="15" customHeight="1">
      <c r="B601" s="40" t="s">
        <v>182</v>
      </c>
      <c r="C601" s="43" t="s">
        <v>161</v>
      </c>
      <c r="D601" s="46">
        <v>2021</v>
      </c>
      <c r="E601" s="13" t="s">
        <v>21</v>
      </c>
      <c r="F601" s="14">
        <f t="shared" ref="F601" si="172">F602+F603+F604+F605</f>
        <v>5</v>
      </c>
      <c r="G601" s="14"/>
      <c r="H601" s="14">
        <f t="shared" ref="H601" si="173">H602+H603+H604+H605</f>
        <v>5</v>
      </c>
      <c r="I601" s="14"/>
      <c r="J601" s="14"/>
      <c r="K601" s="14"/>
      <c r="L601" s="14"/>
    </row>
    <row r="602" spans="2:12">
      <c r="B602" s="41"/>
      <c r="C602" s="44"/>
      <c r="D602" s="47"/>
      <c r="E602" s="13" t="s">
        <v>12</v>
      </c>
      <c r="F602" s="25">
        <f t="shared" ref="F602" si="174">G602+H602+I602+J602+K602+L602</f>
        <v>5</v>
      </c>
      <c r="G602" s="14"/>
      <c r="H602" s="14">
        <v>5</v>
      </c>
      <c r="I602" s="14"/>
      <c r="J602" s="14"/>
      <c r="K602" s="14"/>
      <c r="L602" s="14"/>
    </row>
    <row r="603" spans="2:12">
      <c r="B603" s="41"/>
      <c r="C603" s="44"/>
      <c r="D603" s="47"/>
      <c r="E603" s="13" t="s">
        <v>10</v>
      </c>
      <c r="F603" s="25"/>
      <c r="G603" s="14"/>
      <c r="H603" s="14"/>
      <c r="I603" s="14"/>
      <c r="J603" s="14"/>
      <c r="K603" s="14"/>
      <c r="L603" s="14"/>
    </row>
    <row r="604" spans="2:12">
      <c r="B604" s="41"/>
      <c r="C604" s="44"/>
      <c r="D604" s="47"/>
      <c r="E604" s="13" t="s">
        <v>11</v>
      </c>
      <c r="F604" s="25"/>
      <c r="G604" s="14"/>
      <c r="H604" s="14"/>
      <c r="I604" s="14"/>
      <c r="J604" s="14"/>
      <c r="K604" s="14"/>
      <c r="L604" s="14"/>
    </row>
    <row r="605" spans="2:12">
      <c r="B605" s="42"/>
      <c r="C605" s="45"/>
      <c r="D605" s="48"/>
      <c r="E605" s="13" t="s">
        <v>8</v>
      </c>
      <c r="F605" s="25"/>
      <c r="G605" s="14"/>
      <c r="H605" s="14"/>
      <c r="I605" s="14"/>
      <c r="J605" s="14"/>
      <c r="K605" s="14"/>
      <c r="L605" s="14"/>
    </row>
    <row r="606" spans="2:12" ht="15" customHeight="1">
      <c r="B606" s="40" t="s">
        <v>183</v>
      </c>
      <c r="C606" s="43" t="s">
        <v>159</v>
      </c>
      <c r="D606" s="46" t="s">
        <v>174</v>
      </c>
      <c r="E606" s="13" t="s">
        <v>21</v>
      </c>
      <c r="F606" s="14">
        <f t="shared" ref="F606" si="175">F607+F608+F609+F610</f>
        <v>40</v>
      </c>
      <c r="G606" s="14"/>
      <c r="H606" s="14">
        <f t="shared" ref="H606:J606" si="176">H607+H608+H609+H610</f>
        <v>20.5</v>
      </c>
      <c r="I606" s="14">
        <f t="shared" si="176"/>
        <v>12.299999999999999</v>
      </c>
      <c r="J606" s="14">
        <f t="shared" si="176"/>
        <v>7.1999999999999993</v>
      </c>
      <c r="K606" s="14"/>
      <c r="L606" s="14"/>
    </row>
    <row r="607" spans="2:12">
      <c r="B607" s="41"/>
      <c r="C607" s="44"/>
      <c r="D607" s="47"/>
      <c r="E607" s="13" t="s">
        <v>12</v>
      </c>
      <c r="F607" s="25">
        <f t="shared" ref="F607:F609" si="177">G607+H607+I607+J607+K607+L607</f>
        <v>30</v>
      </c>
      <c r="G607" s="14"/>
      <c r="H607" s="14">
        <v>15</v>
      </c>
      <c r="I607" s="14">
        <v>10</v>
      </c>
      <c r="J607" s="14">
        <v>5</v>
      </c>
      <c r="K607" s="14"/>
      <c r="L607" s="14"/>
    </row>
    <row r="608" spans="2:12">
      <c r="B608" s="41"/>
      <c r="C608" s="44"/>
      <c r="D608" s="47"/>
      <c r="E608" s="13" t="s">
        <v>10</v>
      </c>
      <c r="F608" s="25">
        <f t="shared" si="177"/>
        <v>9.4</v>
      </c>
      <c r="G608" s="14"/>
      <c r="H608" s="14">
        <v>5.2</v>
      </c>
      <c r="I608" s="14">
        <v>2.1</v>
      </c>
      <c r="J608" s="14">
        <v>2.1</v>
      </c>
      <c r="K608" s="14"/>
      <c r="L608" s="14"/>
    </row>
    <row r="609" spans="2:12">
      <c r="B609" s="41"/>
      <c r="C609" s="44"/>
      <c r="D609" s="47"/>
      <c r="E609" s="13" t="s">
        <v>11</v>
      </c>
      <c r="F609" s="25">
        <f t="shared" si="177"/>
        <v>0.6</v>
      </c>
      <c r="G609" s="14"/>
      <c r="H609" s="14">
        <v>0.3</v>
      </c>
      <c r="I609" s="14">
        <v>0.2</v>
      </c>
      <c r="J609" s="14">
        <v>0.1</v>
      </c>
      <c r="K609" s="14"/>
      <c r="L609" s="14"/>
    </row>
    <row r="610" spans="2:12">
      <c r="B610" s="42"/>
      <c r="C610" s="45"/>
      <c r="D610" s="48"/>
      <c r="E610" s="13" t="s">
        <v>8</v>
      </c>
      <c r="F610" s="25"/>
      <c r="G610" s="14"/>
      <c r="H610" s="14"/>
      <c r="I610" s="14"/>
      <c r="J610" s="14"/>
      <c r="K610" s="14"/>
      <c r="L610" s="14"/>
    </row>
    <row r="611" spans="2:12" ht="15" customHeight="1">
      <c r="B611" s="40" t="s">
        <v>184</v>
      </c>
      <c r="C611" s="43" t="s">
        <v>159</v>
      </c>
      <c r="D611" s="46">
        <v>2021</v>
      </c>
      <c r="E611" s="13" t="s">
        <v>21</v>
      </c>
      <c r="F611" s="14">
        <f t="shared" ref="F611" si="178">F612+F613+F614+F615</f>
        <v>2</v>
      </c>
      <c r="G611" s="14"/>
      <c r="H611" s="14">
        <f t="shared" ref="H611" si="179">H612+H613+H614+H615</f>
        <v>2</v>
      </c>
      <c r="I611" s="14"/>
      <c r="J611" s="14"/>
      <c r="K611" s="14"/>
      <c r="L611" s="14"/>
    </row>
    <row r="612" spans="2:12">
      <c r="B612" s="41"/>
      <c r="C612" s="44"/>
      <c r="D612" s="47"/>
      <c r="E612" s="13" t="s">
        <v>12</v>
      </c>
      <c r="F612" s="25">
        <f t="shared" ref="F612:F615" si="180">G612+H612+I612+J612+K612+L612</f>
        <v>1</v>
      </c>
      <c r="G612" s="14"/>
      <c r="H612" s="14">
        <v>1</v>
      </c>
      <c r="I612" s="14"/>
      <c r="J612" s="14"/>
      <c r="K612" s="14"/>
      <c r="L612" s="14"/>
    </row>
    <row r="613" spans="2:12">
      <c r="B613" s="41"/>
      <c r="C613" s="44"/>
      <c r="D613" s="47"/>
      <c r="E613" s="13" t="s">
        <v>10</v>
      </c>
      <c r="F613" s="25">
        <f t="shared" si="180"/>
        <v>0.6</v>
      </c>
      <c r="G613" s="14"/>
      <c r="H613" s="14">
        <v>0.6</v>
      </c>
      <c r="I613" s="14"/>
      <c r="J613" s="14"/>
      <c r="K613" s="14"/>
      <c r="L613" s="14"/>
    </row>
    <row r="614" spans="2:12">
      <c r="B614" s="41"/>
      <c r="C614" s="44"/>
      <c r="D614" s="47"/>
      <c r="E614" s="13" t="s">
        <v>11</v>
      </c>
      <c r="F614" s="25">
        <f t="shared" si="180"/>
        <v>0.1</v>
      </c>
      <c r="G614" s="14"/>
      <c r="H614" s="14">
        <v>0.1</v>
      </c>
      <c r="I614" s="14"/>
      <c r="J614" s="14"/>
      <c r="K614" s="14"/>
      <c r="L614" s="14"/>
    </row>
    <row r="615" spans="2:12">
      <c r="B615" s="42"/>
      <c r="C615" s="45"/>
      <c r="D615" s="48"/>
      <c r="E615" s="13" t="s">
        <v>8</v>
      </c>
      <c r="F615" s="25">
        <f t="shared" si="180"/>
        <v>0.3</v>
      </c>
      <c r="G615" s="14"/>
      <c r="H615" s="14">
        <v>0.3</v>
      </c>
      <c r="I615" s="14"/>
      <c r="J615" s="14"/>
      <c r="K615" s="14"/>
      <c r="L615" s="14"/>
    </row>
    <row r="616" spans="2:12" ht="15" customHeight="1">
      <c r="B616" s="40" t="s">
        <v>185</v>
      </c>
      <c r="C616" s="43" t="s">
        <v>159</v>
      </c>
      <c r="D616" s="46">
        <v>2021</v>
      </c>
      <c r="E616" s="13" t="s">
        <v>21</v>
      </c>
      <c r="F616" s="14">
        <f t="shared" ref="F616" si="181">F617+F618+F619+F620</f>
        <v>2</v>
      </c>
      <c r="G616" s="14"/>
      <c r="H616" s="14">
        <f t="shared" ref="H616" si="182">H617+H618+H619+H620</f>
        <v>2</v>
      </c>
      <c r="I616" s="14"/>
      <c r="J616" s="14"/>
      <c r="K616" s="14"/>
      <c r="L616" s="14"/>
    </row>
    <row r="617" spans="2:12">
      <c r="B617" s="41"/>
      <c r="C617" s="44"/>
      <c r="D617" s="47"/>
      <c r="E617" s="13" t="s">
        <v>12</v>
      </c>
      <c r="F617" s="25">
        <f t="shared" ref="F617:F619" si="183">G617+H617+I617+J617+K617+L617</f>
        <v>1.5</v>
      </c>
      <c r="G617" s="14"/>
      <c r="H617" s="14">
        <v>1.5</v>
      </c>
      <c r="I617" s="14"/>
      <c r="J617" s="14"/>
      <c r="K617" s="14"/>
      <c r="L617" s="14"/>
    </row>
    <row r="618" spans="2:12">
      <c r="B618" s="41"/>
      <c r="C618" s="44"/>
      <c r="D618" s="47"/>
      <c r="E618" s="13" t="s">
        <v>10</v>
      </c>
      <c r="F618" s="25">
        <f t="shared" si="183"/>
        <v>0.4</v>
      </c>
      <c r="G618" s="14"/>
      <c r="H618" s="14">
        <v>0.4</v>
      </c>
      <c r="I618" s="14"/>
      <c r="J618" s="14"/>
      <c r="K618" s="14"/>
      <c r="L618" s="14"/>
    </row>
    <row r="619" spans="2:12">
      <c r="B619" s="41"/>
      <c r="C619" s="44"/>
      <c r="D619" s="47"/>
      <c r="E619" s="13" t="s">
        <v>11</v>
      </c>
      <c r="F619" s="25">
        <f t="shared" si="183"/>
        <v>0.1</v>
      </c>
      <c r="G619" s="14"/>
      <c r="H619" s="14">
        <v>0.1</v>
      </c>
      <c r="I619" s="14"/>
      <c r="J619" s="14"/>
      <c r="K619" s="14"/>
      <c r="L619" s="14"/>
    </row>
    <row r="620" spans="2:12">
      <c r="B620" s="42"/>
      <c r="C620" s="45"/>
      <c r="D620" s="48"/>
      <c r="E620" s="13" t="s">
        <v>8</v>
      </c>
      <c r="F620" s="25"/>
      <c r="G620" s="14"/>
      <c r="H620" s="14"/>
      <c r="I620" s="14"/>
      <c r="J620" s="14"/>
      <c r="K620" s="14"/>
      <c r="L620" s="14"/>
    </row>
    <row r="621" spans="2:12">
      <c r="B621" s="31" t="s">
        <v>186</v>
      </c>
      <c r="C621" s="34"/>
      <c r="D621" s="37" t="s">
        <v>6</v>
      </c>
      <c r="E621" s="10" t="s">
        <v>21</v>
      </c>
      <c r="F621" s="24">
        <f t="shared" ref="F621:F624" si="184">G621+H621+I621+J621+K621+L621</f>
        <v>892.28</v>
      </c>
      <c r="G621" s="11">
        <f t="shared" ref="G621:L621" si="185">G622+G623+G624+G625</f>
        <v>137.99</v>
      </c>
      <c r="H621" s="11">
        <f t="shared" si="185"/>
        <v>141.99999999999997</v>
      </c>
      <c r="I621" s="11">
        <f t="shared" si="185"/>
        <v>146.29999999999998</v>
      </c>
      <c r="J621" s="11">
        <f t="shared" si="185"/>
        <v>150.72</v>
      </c>
      <c r="K621" s="11">
        <f t="shared" si="185"/>
        <v>155.22</v>
      </c>
      <c r="L621" s="11">
        <f t="shared" si="185"/>
        <v>160.04999999999998</v>
      </c>
    </row>
    <row r="622" spans="2:12">
      <c r="B622" s="32"/>
      <c r="C622" s="35"/>
      <c r="D622" s="38"/>
      <c r="E622" s="10" t="s">
        <v>12</v>
      </c>
      <c r="F622" s="24">
        <f t="shared" si="184"/>
        <v>468.9</v>
      </c>
      <c r="G622" s="11">
        <f t="shared" ref="G622:L623" si="186">G627+G632</f>
        <v>72.5</v>
      </c>
      <c r="H622" s="11">
        <f t="shared" si="186"/>
        <v>74.599999999999994</v>
      </c>
      <c r="I622" s="11">
        <f t="shared" si="186"/>
        <v>76.900000000000006</v>
      </c>
      <c r="J622" s="11">
        <f t="shared" si="186"/>
        <v>79.2</v>
      </c>
      <c r="K622" s="11">
        <f t="shared" si="186"/>
        <v>81.599999999999994</v>
      </c>
      <c r="L622" s="11">
        <f t="shared" si="186"/>
        <v>84.1</v>
      </c>
    </row>
    <row r="623" spans="2:12">
      <c r="B623" s="32"/>
      <c r="C623" s="35"/>
      <c r="D623" s="38"/>
      <c r="E623" s="10" t="s">
        <v>10</v>
      </c>
      <c r="F623" s="24">
        <f t="shared" si="184"/>
        <v>419.65999999999997</v>
      </c>
      <c r="G623" s="11">
        <f t="shared" si="186"/>
        <v>64.86999999999999</v>
      </c>
      <c r="H623" s="11">
        <f t="shared" si="186"/>
        <v>66.8</v>
      </c>
      <c r="I623" s="11">
        <f t="shared" si="186"/>
        <v>68.8</v>
      </c>
      <c r="J623" s="11">
        <f t="shared" si="186"/>
        <v>70.92</v>
      </c>
      <c r="K623" s="11">
        <f t="shared" si="186"/>
        <v>73.02000000000001</v>
      </c>
      <c r="L623" s="11">
        <f t="shared" si="186"/>
        <v>75.25</v>
      </c>
    </row>
    <row r="624" spans="2:12">
      <c r="B624" s="32"/>
      <c r="C624" s="35"/>
      <c r="D624" s="38"/>
      <c r="E624" s="10" t="s">
        <v>11</v>
      </c>
      <c r="F624" s="24">
        <f t="shared" si="184"/>
        <v>0</v>
      </c>
      <c r="G624" s="11">
        <f>G629+G634</f>
        <v>0</v>
      </c>
      <c r="H624" s="11">
        <f t="shared" ref="H624:L624" si="187">H629+H634</f>
        <v>0</v>
      </c>
      <c r="I624" s="11">
        <f t="shared" si="187"/>
        <v>0</v>
      </c>
      <c r="J624" s="11">
        <f t="shared" si="187"/>
        <v>0</v>
      </c>
      <c r="K624" s="11">
        <f t="shared" si="187"/>
        <v>0</v>
      </c>
      <c r="L624" s="11">
        <f t="shared" si="187"/>
        <v>0</v>
      </c>
    </row>
    <row r="625" spans="2:12">
      <c r="B625" s="33"/>
      <c r="C625" s="36"/>
      <c r="D625" s="39"/>
      <c r="E625" s="10" t="s">
        <v>8</v>
      </c>
      <c r="F625" s="24">
        <f>G625+H625+I625+J625+K625+L625</f>
        <v>3.7199999999999998</v>
      </c>
      <c r="G625" s="11">
        <f>G630+G635</f>
        <v>0.62</v>
      </c>
      <c r="H625" s="11">
        <f t="shared" ref="H625:L625" si="188">H630+H635</f>
        <v>0.6</v>
      </c>
      <c r="I625" s="11">
        <f t="shared" si="188"/>
        <v>0.6</v>
      </c>
      <c r="J625" s="11">
        <f t="shared" si="188"/>
        <v>0.6</v>
      </c>
      <c r="K625" s="11">
        <f t="shared" si="188"/>
        <v>0.6</v>
      </c>
      <c r="L625" s="11">
        <f t="shared" si="188"/>
        <v>0.7</v>
      </c>
    </row>
    <row r="626" spans="2:12" ht="15" customHeight="1">
      <c r="B626" s="40" t="s">
        <v>188</v>
      </c>
      <c r="C626" s="43" t="s">
        <v>187</v>
      </c>
      <c r="D626" s="46" t="s">
        <v>6</v>
      </c>
      <c r="E626" s="13" t="s">
        <v>21</v>
      </c>
      <c r="F626" s="26">
        <f t="shared" ref="F626:F630" si="189">G626+H626+I626+J626+K626+L626</f>
        <v>4.379999999999999</v>
      </c>
      <c r="G626" s="14">
        <f t="shared" ref="G626:L626" si="190">G627+G628+G629+G630</f>
        <v>0.69</v>
      </c>
      <c r="H626" s="14">
        <f t="shared" si="190"/>
        <v>0.7</v>
      </c>
      <c r="I626" s="14">
        <f t="shared" si="190"/>
        <v>0.7</v>
      </c>
      <c r="J626" s="14">
        <f t="shared" si="190"/>
        <v>0.72</v>
      </c>
      <c r="K626" s="14">
        <f t="shared" si="190"/>
        <v>0.72</v>
      </c>
      <c r="L626" s="14">
        <f t="shared" si="190"/>
        <v>0.85</v>
      </c>
    </row>
    <row r="627" spans="2:12">
      <c r="B627" s="41"/>
      <c r="C627" s="44"/>
      <c r="D627" s="47"/>
      <c r="E627" s="13" t="s">
        <v>12</v>
      </c>
      <c r="F627" s="26"/>
      <c r="G627" s="14"/>
      <c r="H627" s="14"/>
      <c r="I627" s="14"/>
      <c r="J627" s="14"/>
      <c r="K627" s="14"/>
      <c r="L627" s="14"/>
    </row>
    <row r="628" spans="2:12">
      <c r="B628" s="41"/>
      <c r="C628" s="44"/>
      <c r="D628" s="47"/>
      <c r="E628" s="13" t="s">
        <v>10</v>
      </c>
      <c r="F628" s="26">
        <f t="shared" si="189"/>
        <v>0.66</v>
      </c>
      <c r="G628" s="14">
        <v>7.0000000000000007E-2</v>
      </c>
      <c r="H628" s="14">
        <v>0.1</v>
      </c>
      <c r="I628" s="14">
        <v>0.1</v>
      </c>
      <c r="J628" s="14">
        <v>0.12</v>
      </c>
      <c r="K628" s="14">
        <v>0.12</v>
      </c>
      <c r="L628" s="14">
        <v>0.15</v>
      </c>
    </row>
    <row r="629" spans="2:12">
      <c r="B629" s="41"/>
      <c r="C629" s="44"/>
      <c r="D629" s="47"/>
      <c r="E629" s="13" t="s">
        <v>11</v>
      </c>
      <c r="F629" s="26"/>
      <c r="G629" s="14"/>
      <c r="H629" s="14"/>
      <c r="I629" s="14"/>
      <c r="J629" s="14"/>
      <c r="K629" s="14"/>
      <c r="L629" s="14"/>
    </row>
    <row r="630" spans="2:12">
      <c r="B630" s="42"/>
      <c r="C630" s="45"/>
      <c r="D630" s="48"/>
      <c r="E630" s="13" t="s">
        <v>8</v>
      </c>
      <c r="F630" s="26">
        <f t="shared" si="189"/>
        <v>3.7199999999999998</v>
      </c>
      <c r="G630" s="14">
        <v>0.62</v>
      </c>
      <c r="H630" s="14">
        <v>0.6</v>
      </c>
      <c r="I630" s="14">
        <v>0.6</v>
      </c>
      <c r="J630" s="14">
        <v>0.6</v>
      </c>
      <c r="K630" s="14">
        <v>0.6</v>
      </c>
      <c r="L630" s="14">
        <v>0.7</v>
      </c>
    </row>
    <row r="631" spans="2:12" ht="15" customHeight="1">
      <c r="B631" s="40" t="s">
        <v>189</v>
      </c>
      <c r="C631" s="43" t="s">
        <v>190</v>
      </c>
      <c r="D631" s="46" t="s">
        <v>6</v>
      </c>
      <c r="E631" s="13" t="s">
        <v>21</v>
      </c>
      <c r="F631" s="26">
        <f t="shared" ref="F631:F633" si="191">G631+H631+I631+J631+K631+L631</f>
        <v>887.90000000000009</v>
      </c>
      <c r="G631" s="14">
        <f t="shared" ref="G631:L631" si="192">G632+G633+G634+G635</f>
        <v>137.30000000000001</v>
      </c>
      <c r="H631" s="14">
        <f t="shared" si="192"/>
        <v>141.30000000000001</v>
      </c>
      <c r="I631" s="14">
        <f t="shared" si="192"/>
        <v>145.60000000000002</v>
      </c>
      <c r="J631" s="14">
        <f t="shared" si="192"/>
        <v>150</v>
      </c>
      <c r="K631" s="14">
        <f t="shared" si="192"/>
        <v>154.5</v>
      </c>
      <c r="L631" s="14">
        <f t="shared" si="192"/>
        <v>159.19999999999999</v>
      </c>
    </row>
    <row r="632" spans="2:12">
      <c r="B632" s="41"/>
      <c r="C632" s="44"/>
      <c r="D632" s="47"/>
      <c r="E632" s="13" t="s">
        <v>12</v>
      </c>
      <c r="F632" s="26">
        <f t="shared" si="191"/>
        <v>468.9</v>
      </c>
      <c r="G632" s="14">
        <v>72.5</v>
      </c>
      <c r="H632" s="14">
        <v>74.599999999999994</v>
      </c>
      <c r="I632" s="14">
        <v>76.900000000000006</v>
      </c>
      <c r="J632" s="14">
        <v>79.2</v>
      </c>
      <c r="K632" s="14">
        <v>81.599999999999994</v>
      </c>
      <c r="L632" s="14">
        <v>84.1</v>
      </c>
    </row>
    <row r="633" spans="2:12">
      <c r="B633" s="41"/>
      <c r="C633" s="44"/>
      <c r="D633" s="47"/>
      <c r="E633" s="13" t="s">
        <v>10</v>
      </c>
      <c r="F633" s="26">
        <f t="shared" si="191"/>
        <v>419</v>
      </c>
      <c r="G633" s="14">
        <v>64.8</v>
      </c>
      <c r="H633" s="14">
        <v>66.7</v>
      </c>
      <c r="I633" s="14">
        <v>68.7</v>
      </c>
      <c r="J633" s="14">
        <v>70.8</v>
      </c>
      <c r="K633" s="14">
        <v>72.900000000000006</v>
      </c>
      <c r="L633" s="14">
        <v>75.099999999999994</v>
      </c>
    </row>
    <row r="634" spans="2:12">
      <c r="B634" s="41"/>
      <c r="C634" s="44"/>
      <c r="D634" s="47"/>
      <c r="E634" s="13" t="s">
        <v>11</v>
      </c>
      <c r="F634" s="26"/>
      <c r="G634" s="14"/>
      <c r="H634" s="14"/>
      <c r="I634" s="14"/>
      <c r="J634" s="14"/>
      <c r="K634" s="14"/>
      <c r="L634" s="14"/>
    </row>
    <row r="635" spans="2:12">
      <c r="B635" s="42"/>
      <c r="C635" s="45"/>
      <c r="D635" s="48"/>
      <c r="E635" s="13" t="s">
        <v>8</v>
      </c>
      <c r="F635" s="26"/>
      <c r="G635" s="14"/>
      <c r="H635" s="14"/>
      <c r="I635" s="14"/>
      <c r="J635" s="14"/>
      <c r="K635" s="14"/>
      <c r="L635" s="14"/>
    </row>
    <row r="636" spans="2:12">
      <c r="B636" s="31" t="s">
        <v>191</v>
      </c>
      <c r="C636" s="34"/>
      <c r="D636" s="37" t="s">
        <v>6</v>
      </c>
      <c r="E636" s="10" t="s">
        <v>21</v>
      </c>
      <c r="F636" s="27">
        <f t="shared" ref="F636:F639" si="193">G636+H636+I636+J636+K636+L636</f>
        <v>67.650000000000006</v>
      </c>
      <c r="G636" s="11">
        <f t="shared" ref="G636:L636" si="194">G637+G638+G639+G640</f>
        <v>12.92</v>
      </c>
      <c r="H636" s="11">
        <f t="shared" si="194"/>
        <v>10.93</v>
      </c>
      <c r="I636" s="11">
        <f t="shared" si="194"/>
        <v>10.95</v>
      </c>
      <c r="J636" s="11">
        <f t="shared" si="194"/>
        <v>10.95</v>
      </c>
      <c r="K636" s="11">
        <f t="shared" si="194"/>
        <v>10.95</v>
      </c>
      <c r="L636" s="11">
        <f t="shared" si="194"/>
        <v>10.95</v>
      </c>
    </row>
    <row r="637" spans="2:12">
      <c r="B637" s="32"/>
      <c r="C637" s="35"/>
      <c r="D637" s="38"/>
      <c r="E637" s="10" t="s">
        <v>12</v>
      </c>
      <c r="F637" s="27">
        <f t="shared" si="193"/>
        <v>62</v>
      </c>
      <c r="G637" s="11">
        <f t="shared" ref="G637:L639" si="195">G642+G647+G652+G657</f>
        <v>12</v>
      </c>
      <c r="H637" s="11">
        <f t="shared" si="195"/>
        <v>10</v>
      </c>
      <c r="I637" s="11">
        <f t="shared" si="195"/>
        <v>10</v>
      </c>
      <c r="J637" s="11">
        <f t="shared" si="195"/>
        <v>10</v>
      </c>
      <c r="K637" s="11">
        <f t="shared" si="195"/>
        <v>10</v>
      </c>
      <c r="L637" s="11">
        <f t="shared" si="195"/>
        <v>10</v>
      </c>
    </row>
    <row r="638" spans="2:12">
      <c r="B638" s="32"/>
      <c r="C638" s="35"/>
      <c r="D638" s="38"/>
      <c r="E638" s="10" t="s">
        <v>10</v>
      </c>
      <c r="F638" s="27">
        <f t="shared" si="193"/>
        <v>4.5</v>
      </c>
      <c r="G638" s="11">
        <f t="shared" si="195"/>
        <v>0.75</v>
      </c>
      <c r="H638" s="11">
        <f t="shared" si="195"/>
        <v>0.75</v>
      </c>
      <c r="I638" s="11">
        <f t="shared" si="195"/>
        <v>0.75</v>
      </c>
      <c r="J638" s="11">
        <f t="shared" si="195"/>
        <v>0.75</v>
      </c>
      <c r="K638" s="11">
        <f t="shared" si="195"/>
        <v>0.75</v>
      </c>
      <c r="L638" s="11">
        <f t="shared" si="195"/>
        <v>0.75</v>
      </c>
    </row>
    <row r="639" spans="2:12">
      <c r="B639" s="32"/>
      <c r="C639" s="35"/>
      <c r="D639" s="38"/>
      <c r="E639" s="10" t="s">
        <v>11</v>
      </c>
      <c r="F639" s="27">
        <f t="shared" si="193"/>
        <v>1.1499999999999999</v>
      </c>
      <c r="G639" s="11">
        <f t="shared" si="195"/>
        <v>0.17</v>
      </c>
      <c r="H639" s="11">
        <f t="shared" si="195"/>
        <v>0.18</v>
      </c>
      <c r="I639" s="11">
        <f t="shared" si="195"/>
        <v>0.2</v>
      </c>
      <c r="J639" s="11">
        <f t="shared" si="195"/>
        <v>0.2</v>
      </c>
      <c r="K639" s="11">
        <f t="shared" si="195"/>
        <v>0.2</v>
      </c>
      <c r="L639" s="11">
        <f t="shared" si="195"/>
        <v>0.2</v>
      </c>
    </row>
    <row r="640" spans="2:12">
      <c r="B640" s="33"/>
      <c r="C640" s="36"/>
      <c r="D640" s="39"/>
      <c r="E640" s="10" t="s">
        <v>8</v>
      </c>
      <c r="F640" s="27">
        <f>G640+H640+I640+J640+K640+L640</f>
        <v>0</v>
      </c>
      <c r="G640" s="11">
        <f>G645+G650+G655+G660</f>
        <v>0</v>
      </c>
      <c r="H640" s="11">
        <f t="shared" ref="H640:L640" si="196">H645+H650+H655+H660</f>
        <v>0</v>
      </c>
      <c r="I640" s="11">
        <f t="shared" si="196"/>
        <v>0</v>
      </c>
      <c r="J640" s="11">
        <f t="shared" si="196"/>
        <v>0</v>
      </c>
      <c r="K640" s="11">
        <f t="shared" si="196"/>
        <v>0</v>
      </c>
      <c r="L640" s="11">
        <f t="shared" si="196"/>
        <v>0</v>
      </c>
    </row>
    <row r="641" spans="2:12" ht="15" customHeight="1">
      <c r="B641" s="40" t="s">
        <v>192</v>
      </c>
      <c r="C641" s="43" t="s">
        <v>193</v>
      </c>
      <c r="D641" s="46" t="s">
        <v>6</v>
      </c>
      <c r="E641" s="13" t="s">
        <v>21</v>
      </c>
      <c r="F641" s="28">
        <f t="shared" ref="F641:F644" si="197">G641+H641+I641+J641+K641+L641</f>
        <v>2.3499999999999996</v>
      </c>
      <c r="G641" s="14">
        <f t="shared" ref="G641:L641" si="198">G642+G643+G644+G645</f>
        <v>0.37</v>
      </c>
      <c r="H641" s="14">
        <f t="shared" si="198"/>
        <v>0.38</v>
      </c>
      <c r="I641" s="14">
        <f t="shared" si="198"/>
        <v>0.4</v>
      </c>
      <c r="J641" s="14">
        <f t="shared" si="198"/>
        <v>0.4</v>
      </c>
      <c r="K641" s="14">
        <f t="shared" si="198"/>
        <v>0.4</v>
      </c>
      <c r="L641" s="14">
        <f t="shared" si="198"/>
        <v>0.4</v>
      </c>
    </row>
    <row r="642" spans="2:12">
      <c r="B642" s="41"/>
      <c r="C642" s="44"/>
      <c r="D642" s="47"/>
      <c r="E642" s="13" t="s">
        <v>12</v>
      </c>
      <c r="F642" s="26"/>
      <c r="G642" s="14"/>
      <c r="H642" s="14"/>
      <c r="I642" s="14"/>
      <c r="J642" s="14"/>
      <c r="K642" s="14"/>
      <c r="L642" s="14"/>
    </row>
    <row r="643" spans="2:12">
      <c r="B643" s="41"/>
      <c r="C643" s="44"/>
      <c r="D643" s="47"/>
      <c r="E643" s="13" t="s">
        <v>10</v>
      </c>
      <c r="F643" s="28">
        <f t="shared" si="197"/>
        <v>1.8</v>
      </c>
      <c r="G643" s="14">
        <v>0.3</v>
      </c>
      <c r="H643" s="14">
        <v>0.3</v>
      </c>
      <c r="I643" s="14">
        <v>0.3</v>
      </c>
      <c r="J643" s="14">
        <v>0.3</v>
      </c>
      <c r="K643" s="14">
        <v>0.3</v>
      </c>
      <c r="L643" s="14">
        <v>0.3</v>
      </c>
    </row>
    <row r="644" spans="2:12">
      <c r="B644" s="41"/>
      <c r="C644" s="44"/>
      <c r="D644" s="47"/>
      <c r="E644" s="13" t="s">
        <v>11</v>
      </c>
      <c r="F644" s="28">
        <f t="shared" si="197"/>
        <v>0.54999999999999993</v>
      </c>
      <c r="G644" s="14">
        <v>7.0000000000000007E-2</v>
      </c>
      <c r="H644" s="14">
        <v>0.08</v>
      </c>
      <c r="I644" s="14">
        <v>0.1</v>
      </c>
      <c r="J644" s="14">
        <v>0.1</v>
      </c>
      <c r="K644" s="14">
        <v>0.1</v>
      </c>
      <c r="L644" s="14">
        <v>0.1</v>
      </c>
    </row>
    <row r="645" spans="2:12">
      <c r="B645" s="42"/>
      <c r="C645" s="45"/>
      <c r="D645" s="48"/>
      <c r="E645" s="13" t="s">
        <v>8</v>
      </c>
      <c r="F645" s="26"/>
      <c r="G645" s="14"/>
      <c r="H645" s="14"/>
      <c r="I645" s="14"/>
      <c r="J645" s="14"/>
      <c r="K645" s="14"/>
      <c r="L645" s="14"/>
    </row>
    <row r="646" spans="2:12" ht="15" customHeight="1">
      <c r="B646" s="40" t="s">
        <v>194</v>
      </c>
      <c r="C646" s="43" t="s">
        <v>193</v>
      </c>
      <c r="D646" s="46" t="s">
        <v>6</v>
      </c>
      <c r="E646" s="13" t="s">
        <v>21</v>
      </c>
      <c r="F646" s="28">
        <f t="shared" ref="F646:F648" si="199">G646+H646+I646+J646+K646+L646</f>
        <v>2.4</v>
      </c>
      <c r="G646" s="14">
        <f t="shared" ref="G646:L646" si="200">G647+G648+G649+G650</f>
        <v>0.4</v>
      </c>
      <c r="H646" s="14">
        <f t="shared" si="200"/>
        <v>0.4</v>
      </c>
      <c r="I646" s="14">
        <f t="shared" si="200"/>
        <v>0.4</v>
      </c>
      <c r="J646" s="14">
        <f t="shared" si="200"/>
        <v>0.4</v>
      </c>
      <c r="K646" s="14">
        <f t="shared" si="200"/>
        <v>0.4</v>
      </c>
      <c r="L646" s="14">
        <f t="shared" si="200"/>
        <v>0.4</v>
      </c>
    </row>
    <row r="647" spans="2:12">
      <c r="B647" s="41"/>
      <c r="C647" s="44"/>
      <c r="D647" s="47"/>
      <c r="E647" s="13" t="s">
        <v>12</v>
      </c>
      <c r="F647" s="26"/>
      <c r="G647" s="14"/>
      <c r="H647" s="14"/>
      <c r="I647" s="14"/>
      <c r="J647" s="14"/>
      <c r="K647" s="14"/>
      <c r="L647" s="14"/>
    </row>
    <row r="648" spans="2:12">
      <c r="B648" s="41"/>
      <c r="C648" s="44"/>
      <c r="D648" s="47"/>
      <c r="E648" s="13" t="s">
        <v>10</v>
      </c>
      <c r="F648" s="28">
        <f t="shared" si="199"/>
        <v>1.8</v>
      </c>
      <c r="G648" s="14">
        <v>0.3</v>
      </c>
      <c r="H648" s="14">
        <v>0.3</v>
      </c>
      <c r="I648" s="14">
        <v>0.3</v>
      </c>
      <c r="J648" s="14">
        <v>0.3</v>
      </c>
      <c r="K648" s="14">
        <v>0.3</v>
      </c>
      <c r="L648" s="14">
        <v>0.3</v>
      </c>
    </row>
    <row r="649" spans="2:12">
      <c r="B649" s="41"/>
      <c r="C649" s="44"/>
      <c r="D649" s="47"/>
      <c r="E649" s="13" t="s">
        <v>11</v>
      </c>
      <c r="F649" s="28">
        <f>G649+H649+I649+J649+K649+L649</f>
        <v>0.6</v>
      </c>
      <c r="G649" s="14">
        <v>0.1</v>
      </c>
      <c r="H649" s="14">
        <v>0.1</v>
      </c>
      <c r="I649" s="14">
        <v>0.1</v>
      </c>
      <c r="J649" s="14">
        <v>0.1</v>
      </c>
      <c r="K649" s="14">
        <v>0.1</v>
      </c>
      <c r="L649" s="14">
        <v>0.1</v>
      </c>
    </row>
    <row r="650" spans="2:12">
      <c r="B650" s="42"/>
      <c r="C650" s="45"/>
      <c r="D650" s="48"/>
      <c r="E650" s="13" t="s">
        <v>8</v>
      </c>
      <c r="F650" s="26"/>
      <c r="G650" s="14"/>
      <c r="H650" s="14"/>
      <c r="I650" s="14"/>
      <c r="J650" s="14"/>
      <c r="K650" s="14"/>
      <c r="L650" s="14"/>
    </row>
    <row r="651" spans="2:12" ht="15" customHeight="1">
      <c r="B651" s="40" t="s">
        <v>195</v>
      </c>
      <c r="C651" s="43" t="s">
        <v>193</v>
      </c>
      <c r="D651" s="46" t="s">
        <v>6</v>
      </c>
      <c r="E651" s="13" t="s">
        <v>21</v>
      </c>
      <c r="F651" s="28">
        <f t="shared" ref="F651" si="201">G651+H651+I651+J651+K651+L651</f>
        <v>62</v>
      </c>
      <c r="G651" s="14">
        <f t="shared" ref="G651:L651" si="202">G652+G653+G654+G655</f>
        <v>12</v>
      </c>
      <c r="H651" s="14">
        <f t="shared" si="202"/>
        <v>10</v>
      </c>
      <c r="I651" s="14">
        <f t="shared" si="202"/>
        <v>10</v>
      </c>
      <c r="J651" s="14">
        <f t="shared" si="202"/>
        <v>10</v>
      </c>
      <c r="K651" s="14">
        <f t="shared" si="202"/>
        <v>10</v>
      </c>
      <c r="L651" s="14">
        <f t="shared" si="202"/>
        <v>10</v>
      </c>
    </row>
    <row r="652" spans="2:12">
      <c r="B652" s="41"/>
      <c r="C652" s="44"/>
      <c r="D652" s="47"/>
      <c r="E652" s="13" t="s">
        <v>12</v>
      </c>
      <c r="F652" s="28">
        <f t="shared" ref="F652" si="203">G652+H652+I652+J652+K652+L652</f>
        <v>62</v>
      </c>
      <c r="G652" s="14">
        <v>12</v>
      </c>
      <c r="H652" s="14">
        <v>10</v>
      </c>
      <c r="I652" s="14">
        <v>10</v>
      </c>
      <c r="J652" s="14">
        <v>10</v>
      </c>
      <c r="K652" s="14">
        <v>10</v>
      </c>
      <c r="L652" s="14">
        <v>10</v>
      </c>
    </row>
    <row r="653" spans="2:12">
      <c r="B653" s="41"/>
      <c r="C653" s="44"/>
      <c r="D653" s="47"/>
      <c r="E653" s="13" t="s">
        <v>10</v>
      </c>
      <c r="F653" s="26"/>
      <c r="G653" s="14"/>
      <c r="H653" s="14"/>
      <c r="I653" s="14"/>
      <c r="J653" s="14"/>
      <c r="K653" s="14"/>
      <c r="L653" s="14"/>
    </row>
    <row r="654" spans="2:12">
      <c r="B654" s="41"/>
      <c r="C654" s="44"/>
      <c r="D654" s="47"/>
      <c r="E654" s="13" t="s">
        <v>11</v>
      </c>
      <c r="F654" s="26"/>
      <c r="G654" s="14"/>
      <c r="H654" s="14"/>
      <c r="I654" s="14"/>
      <c r="J654" s="14"/>
      <c r="K654" s="14"/>
      <c r="L654" s="14"/>
    </row>
    <row r="655" spans="2:12">
      <c r="B655" s="42"/>
      <c r="C655" s="45"/>
      <c r="D655" s="48"/>
      <c r="E655" s="13" t="s">
        <v>8</v>
      </c>
      <c r="F655" s="26"/>
      <c r="G655" s="14"/>
      <c r="H655" s="14"/>
      <c r="I655" s="14"/>
      <c r="J655" s="14"/>
      <c r="K655" s="14"/>
      <c r="L655" s="14"/>
    </row>
    <row r="656" spans="2:12" ht="15" customHeight="1">
      <c r="B656" s="40" t="s">
        <v>196</v>
      </c>
      <c r="C656" s="43" t="s">
        <v>193</v>
      </c>
      <c r="D656" s="46" t="s">
        <v>6</v>
      </c>
      <c r="E656" s="13" t="s">
        <v>21</v>
      </c>
      <c r="F656" s="28">
        <f t="shared" ref="F656" si="204">G656+H656+I656+J656+K656+L656</f>
        <v>0.9</v>
      </c>
      <c r="G656" s="14">
        <v>0.15</v>
      </c>
      <c r="H656" s="14">
        <v>0.15</v>
      </c>
      <c r="I656" s="14">
        <v>0.15</v>
      </c>
      <c r="J656" s="14">
        <v>0.15</v>
      </c>
      <c r="K656" s="14">
        <v>0.15</v>
      </c>
      <c r="L656" s="14">
        <v>0.15</v>
      </c>
    </row>
    <row r="657" spans="2:12">
      <c r="B657" s="41"/>
      <c r="C657" s="44"/>
      <c r="D657" s="47"/>
      <c r="E657" s="13" t="s">
        <v>12</v>
      </c>
      <c r="F657" s="26"/>
      <c r="G657" s="14"/>
      <c r="H657" s="14"/>
      <c r="I657" s="14"/>
      <c r="J657" s="14"/>
      <c r="K657" s="14"/>
      <c r="L657" s="14"/>
    </row>
    <row r="658" spans="2:12">
      <c r="B658" s="41"/>
      <c r="C658" s="44"/>
      <c r="D658" s="47"/>
      <c r="E658" s="13" t="s">
        <v>10</v>
      </c>
      <c r="F658" s="28">
        <f t="shared" ref="F658" si="205">G658+H658+I658+J658+K658+L658</f>
        <v>0.9</v>
      </c>
      <c r="G658" s="14">
        <v>0.15</v>
      </c>
      <c r="H658" s="14">
        <v>0.15</v>
      </c>
      <c r="I658" s="14">
        <v>0.15</v>
      </c>
      <c r="J658" s="14">
        <v>0.15</v>
      </c>
      <c r="K658" s="14">
        <v>0.15</v>
      </c>
      <c r="L658" s="14">
        <v>0.15</v>
      </c>
    </row>
    <row r="659" spans="2:12">
      <c r="B659" s="41"/>
      <c r="C659" s="44"/>
      <c r="D659" s="47"/>
      <c r="E659" s="13" t="s">
        <v>11</v>
      </c>
      <c r="F659" s="26"/>
      <c r="G659" s="14"/>
      <c r="H659" s="14"/>
      <c r="I659" s="14"/>
      <c r="J659" s="14"/>
      <c r="K659" s="14"/>
      <c r="L659" s="14"/>
    </row>
    <row r="660" spans="2:12">
      <c r="B660" s="42"/>
      <c r="C660" s="45"/>
      <c r="D660" s="48"/>
      <c r="E660" s="13" t="s">
        <v>8</v>
      </c>
      <c r="F660" s="26"/>
      <c r="G660" s="14"/>
      <c r="H660" s="14"/>
      <c r="I660" s="14"/>
      <c r="J660" s="14"/>
      <c r="K660" s="14"/>
      <c r="L660" s="14"/>
    </row>
    <row r="661" spans="2:12">
      <c r="B661" s="31" t="s">
        <v>197</v>
      </c>
      <c r="C661" s="34"/>
      <c r="D661" s="37" t="s">
        <v>6</v>
      </c>
      <c r="E661" s="10" t="s">
        <v>21</v>
      </c>
      <c r="F661" s="27">
        <f t="shared" ref="F661:F664" si="206">G661+H661+I661+J661+K661+L661</f>
        <v>1137.2300000000002</v>
      </c>
      <c r="G661" s="11">
        <f t="shared" ref="G661:L661" si="207">G662+G663+G664+G665</f>
        <v>64.47999999999999</v>
      </c>
      <c r="H661" s="11">
        <f t="shared" si="207"/>
        <v>233.50500000000002</v>
      </c>
      <c r="I661" s="11">
        <f t="shared" si="207"/>
        <v>241.17500000000004</v>
      </c>
      <c r="J661" s="11">
        <f t="shared" si="207"/>
        <v>196.19</v>
      </c>
      <c r="K661" s="11">
        <f t="shared" si="207"/>
        <v>340.14</v>
      </c>
      <c r="L661" s="11">
        <f t="shared" si="207"/>
        <v>61.74</v>
      </c>
    </row>
    <row r="662" spans="2:12">
      <c r="B662" s="32"/>
      <c r="C662" s="35"/>
      <c r="D662" s="38"/>
      <c r="E662" s="10" t="s">
        <v>12</v>
      </c>
      <c r="F662" s="27">
        <f t="shared" si="206"/>
        <v>1056.3900000000001</v>
      </c>
      <c r="G662" s="11">
        <f t="shared" ref="G662:L664" si="208">G667+G672+G677+G682+G687+G692+G697+G702+G707+G712+G717+G722+G727+G732+G737+G742+G747+G752+G757+G762+G767+G772+G777+G782</f>
        <v>6.15</v>
      </c>
      <c r="H662" s="11">
        <f t="shared" si="208"/>
        <v>224.44</v>
      </c>
      <c r="I662" s="11">
        <f t="shared" si="208"/>
        <v>231.94000000000003</v>
      </c>
      <c r="J662" s="11">
        <f t="shared" si="208"/>
        <v>195.04999999999998</v>
      </c>
      <c r="K662" s="11">
        <f t="shared" si="208"/>
        <v>337.5</v>
      </c>
      <c r="L662" s="11">
        <f t="shared" si="208"/>
        <v>61.31</v>
      </c>
    </row>
    <row r="663" spans="2:12">
      <c r="B663" s="32"/>
      <c r="C663" s="35"/>
      <c r="D663" s="38"/>
      <c r="E663" s="10" t="s">
        <v>10</v>
      </c>
      <c r="F663" s="27">
        <f t="shared" si="206"/>
        <v>75.95999999999998</v>
      </c>
      <c r="G663" s="11">
        <f t="shared" si="208"/>
        <v>53.699999999999989</v>
      </c>
      <c r="H663" s="11">
        <f t="shared" si="208"/>
        <v>9.0250000000000004</v>
      </c>
      <c r="I663" s="11">
        <f t="shared" si="208"/>
        <v>9.1949999999999985</v>
      </c>
      <c r="J663" s="11">
        <f t="shared" si="208"/>
        <v>1.1000000000000001</v>
      </c>
      <c r="K663" s="11">
        <f t="shared" si="208"/>
        <v>2.5799999999999996</v>
      </c>
      <c r="L663" s="11">
        <f t="shared" si="208"/>
        <v>0.36</v>
      </c>
    </row>
    <row r="664" spans="2:12">
      <c r="B664" s="32"/>
      <c r="C664" s="35"/>
      <c r="D664" s="38"/>
      <c r="E664" s="10" t="s">
        <v>11</v>
      </c>
      <c r="F664" s="27">
        <f t="shared" si="206"/>
        <v>2.25</v>
      </c>
      <c r="G664" s="11">
        <f t="shared" si="208"/>
        <v>2.1</v>
      </c>
      <c r="H664" s="11">
        <f t="shared" si="208"/>
        <v>0.02</v>
      </c>
      <c r="I664" s="11">
        <f t="shared" si="208"/>
        <v>0.02</v>
      </c>
      <c r="J664" s="11">
        <f t="shared" si="208"/>
        <v>0.02</v>
      </c>
      <c r="K664" s="11">
        <f t="shared" si="208"/>
        <v>0.04</v>
      </c>
      <c r="L664" s="11">
        <f t="shared" si="208"/>
        <v>0.05</v>
      </c>
    </row>
    <row r="665" spans="2:12">
      <c r="B665" s="33"/>
      <c r="C665" s="36"/>
      <c r="D665" s="39"/>
      <c r="E665" s="10" t="s">
        <v>8</v>
      </c>
      <c r="F665" s="27">
        <f>G665+H665+I665+J665+K665+L665</f>
        <v>2.63</v>
      </c>
      <c r="G665" s="11">
        <f>G670+G675+G680+G685+G690+G695+G700+G705+G710+G715+G720+G725+G730+G735+G740+G745+G750+G755+G760+G765+G770+G775+G780+G785</f>
        <v>2.5299999999999998</v>
      </c>
      <c r="H665" s="11">
        <f t="shared" ref="H665:L665" si="209">H670+H675+H680+H685+H690+H695+H700+H705+H710+H715+H720+H725+H730+H735+H740+H745+H750+H755+H760+H765+H770+H775+H780+H785</f>
        <v>0.02</v>
      </c>
      <c r="I665" s="11">
        <f t="shared" si="209"/>
        <v>0.02</v>
      </c>
      <c r="J665" s="11">
        <f t="shared" si="209"/>
        <v>0.02</v>
      </c>
      <c r="K665" s="11">
        <f t="shared" si="209"/>
        <v>0.02</v>
      </c>
      <c r="L665" s="11">
        <f t="shared" si="209"/>
        <v>0.02</v>
      </c>
    </row>
    <row r="666" spans="2:12" ht="15" customHeight="1">
      <c r="B666" s="40" t="s">
        <v>198</v>
      </c>
      <c r="C666" s="43" t="s">
        <v>70</v>
      </c>
      <c r="D666" s="46" t="s">
        <v>137</v>
      </c>
      <c r="E666" s="13" t="s">
        <v>21</v>
      </c>
      <c r="F666" s="26">
        <f t="shared" ref="F666:F667" si="210">G666+H666+I666+J666+K666+L666</f>
        <v>309.63</v>
      </c>
      <c r="G666" s="14"/>
      <c r="H666" s="14">
        <f t="shared" ref="H666:L666" si="211">H667+H668+H669+H670</f>
        <v>77.3</v>
      </c>
      <c r="I666" s="14">
        <f t="shared" si="211"/>
        <v>68.400000000000006</v>
      </c>
      <c r="J666" s="14">
        <f t="shared" si="211"/>
        <v>68.5</v>
      </c>
      <c r="K666" s="14">
        <f t="shared" si="211"/>
        <v>67.3</v>
      </c>
      <c r="L666" s="14">
        <f t="shared" si="211"/>
        <v>28.13</v>
      </c>
    </row>
    <row r="667" spans="2:12">
      <c r="B667" s="41"/>
      <c r="C667" s="44"/>
      <c r="D667" s="47"/>
      <c r="E667" s="13" t="s">
        <v>12</v>
      </c>
      <c r="F667" s="26">
        <f t="shared" si="210"/>
        <v>309.63</v>
      </c>
      <c r="G667" s="14"/>
      <c r="H667" s="14">
        <v>77.3</v>
      </c>
      <c r="I667" s="14">
        <v>68.400000000000006</v>
      </c>
      <c r="J667" s="14">
        <v>68.5</v>
      </c>
      <c r="K667" s="14">
        <v>67.3</v>
      </c>
      <c r="L667" s="14">
        <v>28.13</v>
      </c>
    </row>
    <row r="668" spans="2:12">
      <c r="B668" s="41"/>
      <c r="C668" s="44"/>
      <c r="D668" s="47"/>
      <c r="E668" s="13" t="s">
        <v>10</v>
      </c>
      <c r="F668" s="26"/>
      <c r="G668" s="14"/>
      <c r="H668" s="14"/>
      <c r="I668" s="14"/>
      <c r="J668" s="14"/>
      <c r="K668" s="14"/>
      <c r="L668" s="14"/>
    </row>
    <row r="669" spans="2:12">
      <c r="B669" s="41"/>
      <c r="C669" s="44"/>
      <c r="D669" s="47"/>
      <c r="E669" s="13" t="s">
        <v>11</v>
      </c>
      <c r="F669" s="26"/>
      <c r="G669" s="14"/>
      <c r="H669" s="14"/>
      <c r="I669" s="14"/>
      <c r="J669" s="14"/>
      <c r="K669" s="14"/>
      <c r="L669" s="14"/>
    </row>
    <row r="670" spans="2:12">
      <c r="B670" s="42"/>
      <c r="C670" s="45"/>
      <c r="D670" s="48"/>
      <c r="E670" s="13" t="s">
        <v>8</v>
      </c>
      <c r="F670" s="26"/>
      <c r="G670" s="14"/>
      <c r="H670" s="14"/>
      <c r="I670" s="14"/>
      <c r="J670" s="14"/>
      <c r="K670" s="14"/>
      <c r="L670" s="14"/>
    </row>
    <row r="671" spans="2:12" ht="15" customHeight="1">
      <c r="B671" s="40" t="s">
        <v>199</v>
      </c>
      <c r="C671" s="43" t="s">
        <v>70</v>
      </c>
      <c r="D671" s="46" t="s">
        <v>6</v>
      </c>
      <c r="E671" s="13" t="s">
        <v>21</v>
      </c>
      <c r="F671" s="26">
        <f t="shared" ref="F671:F674" si="212">G671+H671+I671+J671+K671+L671</f>
        <v>147.77999999999997</v>
      </c>
      <c r="G671" s="14">
        <f t="shared" ref="G671:L671" si="213">G672+G673+G674+G675</f>
        <v>50.08</v>
      </c>
      <c r="H671" s="14">
        <f t="shared" si="213"/>
        <v>22.08</v>
      </c>
      <c r="I671" s="14">
        <f t="shared" si="213"/>
        <v>22.38</v>
      </c>
      <c r="J671" s="14">
        <f t="shared" si="213"/>
        <v>22.69</v>
      </c>
      <c r="K671" s="14">
        <f t="shared" si="213"/>
        <v>22.939999999999998</v>
      </c>
      <c r="L671" s="14">
        <f t="shared" si="213"/>
        <v>7.6099999999999994</v>
      </c>
    </row>
    <row r="672" spans="2:12">
      <c r="B672" s="41"/>
      <c r="C672" s="44"/>
      <c r="D672" s="47"/>
      <c r="E672" s="13" t="s">
        <v>12</v>
      </c>
      <c r="F672" s="26">
        <f t="shared" si="212"/>
        <v>103.29</v>
      </c>
      <c r="G672" s="14">
        <v>6.15</v>
      </c>
      <c r="H672" s="14">
        <v>22</v>
      </c>
      <c r="I672" s="14">
        <v>22.3</v>
      </c>
      <c r="J672" s="14">
        <v>22.6</v>
      </c>
      <c r="K672" s="14">
        <v>22.8</v>
      </c>
      <c r="L672" s="14">
        <v>7.44</v>
      </c>
    </row>
    <row r="673" spans="2:12">
      <c r="B673" s="41"/>
      <c r="C673" s="44"/>
      <c r="D673" s="47"/>
      <c r="E673" s="13" t="s">
        <v>10</v>
      </c>
      <c r="F673" s="26">
        <f t="shared" si="212"/>
        <v>39.609999999999992</v>
      </c>
      <c r="G673" s="14">
        <v>39.299999999999997</v>
      </c>
      <c r="H673" s="14">
        <v>0.04</v>
      </c>
      <c r="I673" s="14">
        <v>0.04</v>
      </c>
      <c r="J673" s="14">
        <v>0.05</v>
      </c>
      <c r="K673" s="14">
        <v>0.08</v>
      </c>
      <c r="L673" s="14">
        <v>0.1</v>
      </c>
    </row>
    <row r="674" spans="2:12">
      <c r="B674" s="41"/>
      <c r="C674" s="44"/>
      <c r="D674" s="47"/>
      <c r="E674" s="13" t="s">
        <v>11</v>
      </c>
      <c r="F674" s="26">
        <f t="shared" si="212"/>
        <v>2.25</v>
      </c>
      <c r="G674" s="14">
        <v>2.1</v>
      </c>
      <c r="H674" s="14">
        <v>0.02</v>
      </c>
      <c r="I674" s="14">
        <v>0.02</v>
      </c>
      <c r="J674" s="14">
        <v>0.02</v>
      </c>
      <c r="K674" s="14">
        <v>0.04</v>
      </c>
      <c r="L674" s="14">
        <v>0.05</v>
      </c>
    </row>
    <row r="675" spans="2:12">
      <c r="B675" s="42"/>
      <c r="C675" s="45"/>
      <c r="D675" s="48"/>
      <c r="E675" s="13" t="s">
        <v>8</v>
      </c>
      <c r="F675" s="26">
        <f t="shared" ref="F675:F678" si="214">G675+H675+I675+J675+K675+L675</f>
        <v>2.63</v>
      </c>
      <c r="G675" s="14">
        <v>2.5299999999999998</v>
      </c>
      <c r="H675" s="14">
        <v>0.02</v>
      </c>
      <c r="I675" s="14">
        <v>0.02</v>
      </c>
      <c r="J675" s="14">
        <v>0.02</v>
      </c>
      <c r="K675" s="14">
        <v>0.02</v>
      </c>
      <c r="L675" s="14">
        <v>0.02</v>
      </c>
    </row>
    <row r="676" spans="2:12" ht="15" customHeight="1">
      <c r="B676" s="40" t="s">
        <v>200</v>
      </c>
      <c r="C676" s="43" t="s">
        <v>70</v>
      </c>
      <c r="D676" s="46" t="s">
        <v>157</v>
      </c>
      <c r="E676" s="13" t="s">
        <v>21</v>
      </c>
      <c r="F676" s="26">
        <f t="shared" si="214"/>
        <v>10.65</v>
      </c>
      <c r="G676" s="14"/>
      <c r="H676" s="14">
        <f t="shared" ref="H676:I676" si="215">H677+H678+H679+H680</f>
        <v>5.3250000000000002</v>
      </c>
      <c r="I676" s="14">
        <f t="shared" si="215"/>
        <v>5.3250000000000002</v>
      </c>
      <c r="J676" s="14"/>
      <c r="K676" s="14"/>
      <c r="L676" s="14"/>
    </row>
    <row r="677" spans="2:12">
      <c r="B677" s="41"/>
      <c r="C677" s="44"/>
      <c r="D677" s="47"/>
      <c r="E677" s="13" t="s">
        <v>12</v>
      </c>
      <c r="F677" s="26"/>
      <c r="G677" s="14"/>
      <c r="H677" s="14"/>
      <c r="I677" s="14"/>
      <c r="J677" s="14"/>
      <c r="K677" s="14"/>
      <c r="L677" s="14"/>
    </row>
    <row r="678" spans="2:12">
      <c r="B678" s="41"/>
      <c r="C678" s="44"/>
      <c r="D678" s="47"/>
      <c r="E678" s="13" t="s">
        <v>10</v>
      </c>
      <c r="F678" s="26">
        <f t="shared" si="214"/>
        <v>10.65</v>
      </c>
      <c r="G678" s="14"/>
      <c r="H678" s="14">
        <v>5.3250000000000002</v>
      </c>
      <c r="I678" s="14">
        <v>5.3250000000000002</v>
      </c>
      <c r="J678" s="14"/>
      <c r="K678" s="14"/>
      <c r="L678" s="14"/>
    </row>
    <row r="679" spans="2:12">
      <c r="B679" s="41"/>
      <c r="C679" s="44"/>
      <c r="D679" s="47"/>
      <c r="E679" s="13" t="s">
        <v>11</v>
      </c>
      <c r="F679" s="26"/>
      <c r="G679" s="14"/>
      <c r="H679" s="14"/>
      <c r="I679" s="14"/>
      <c r="J679" s="14"/>
      <c r="K679" s="14"/>
      <c r="L679" s="14"/>
    </row>
    <row r="680" spans="2:12">
      <c r="B680" s="42"/>
      <c r="C680" s="45"/>
      <c r="D680" s="48"/>
      <c r="E680" s="13" t="s">
        <v>8</v>
      </c>
      <c r="F680" s="26"/>
      <c r="G680" s="14"/>
      <c r="H680" s="14"/>
      <c r="I680" s="14"/>
      <c r="J680" s="14"/>
      <c r="K680" s="14"/>
      <c r="L680" s="14"/>
    </row>
    <row r="681" spans="2:12" ht="15" customHeight="1">
      <c r="B681" s="40" t="s">
        <v>201</v>
      </c>
      <c r="C681" s="43" t="s">
        <v>70</v>
      </c>
      <c r="D681" s="46" t="s">
        <v>157</v>
      </c>
      <c r="E681" s="13" t="s">
        <v>21</v>
      </c>
      <c r="F681" s="26">
        <f t="shared" ref="F681" si="216">G681+H681+I681+J681+K681+L681</f>
        <v>4.8</v>
      </c>
      <c r="G681" s="14"/>
      <c r="H681" s="14">
        <f t="shared" ref="H681:I681" si="217">H682+H683+H684+H685</f>
        <v>2.4</v>
      </c>
      <c r="I681" s="14">
        <f t="shared" si="217"/>
        <v>2.4</v>
      </c>
      <c r="J681" s="14"/>
      <c r="K681" s="14"/>
      <c r="L681" s="14"/>
    </row>
    <row r="682" spans="2:12">
      <c r="B682" s="41"/>
      <c r="C682" s="44"/>
      <c r="D682" s="47"/>
      <c r="E682" s="13" t="s">
        <v>12</v>
      </c>
      <c r="F682" s="26"/>
      <c r="G682" s="14"/>
      <c r="H682" s="14"/>
      <c r="I682" s="14"/>
      <c r="J682" s="14"/>
      <c r="K682" s="14"/>
      <c r="L682" s="14"/>
    </row>
    <row r="683" spans="2:12">
      <c r="B683" s="41"/>
      <c r="C683" s="44"/>
      <c r="D683" s="47"/>
      <c r="E683" s="13" t="s">
        <v>10</v>
      </c>
      <c r="F683" s="26">
        <f t="shared" ref="F683" si="218">G683+H683+I683+J683+K683+L683</f>
        <v>4.8</v>
      </c>
      <c r="G683" s="14"/>
      <c r="H683" s="14">
        <v>2.4</v>
      </c>
      <c r="I683" s="14">
        <v>2.4</v>
      </c>
      <c r="J683" s="14"/>
      <c r="K683" s="14"/>
      <c r="L683" s="14"/>
    </row>
    <row r="684" spans="2:12">
      <c r="B684" s="41"/>
      <c r="C684" s="44"/>
      <c r="D684" s="47"/>
      <c r="E684" s="13" t="s">
        <v>11</v>
      </c>
      <c r="F684" s="26"/>
      <c r="G684" s="14"/>
      <c r="H684" s="14"/>
      <c r="I684" s="14"/>
      <c r="J684" s="14"/>
      <c r="K684" s="14"/>
      <c r="L684" s="14"/>
    </row>
    <row r="685" spans="2:12">
      <c r="B685" s="42"/>
      <c r="C685" s="45"/>
      <c r="D685" s="48"/>
      <c r="E685" s="13" t="s">
        <v>8</v>
      </c>
      <c r="F685" s="26"/>
      <c r="G685" s="14"/>
      <c r="H685" s="14"/>
      <c r="I685" s="14"/>
      <c r="J685" s="14"/>
      <c r="K685" s="14"/>
      <c r="L685" s="14"/>
    </row>
    <row r="686" spans="2:12" ht="15" customHeight="1">
      <c r="B686" s="40" t="s">
        <v>202</v>
      </c>
      <c r="C686" s="43" t="s">
        <v>70</v>
      </c>
      <c r="D686" s="46">
        <v>2020</v>
      </c>
      <c r="E686" s="13" t="s">
        <v>21</v>
      </c>
      <c r="F686" s="26">
        <f t="shared" ref="F686" si="219">G686+H686+I686+J686+K686+L686</f>
        <v>4.8</v>
      </c>
      <c r="G686" s="14">
        <f t="shared" ref="G686" si="220">G687+G688+G689+G690</f>
        <v>4.8</v>
      </c>
      <c r="H686" s="14"/>
      <c r="I686" s="14"/>
      <c r="J686" s="14"/>
      <c r="K686" s="14"/>
      <c r="L686" s="14"/>
    </row>
    <row r="687" spans="2:12">
      <c r="B687" s="41"/>
      <c r="C687" s="44"/>
      <c r="D687" s="47"/>
      <c r="E687" s="13" t="s">
        <v>12</v>
      </c>
      <c r="F687" s="26"/>
      <c r="G687" s="14"/>
      <c r="H687" s="14"/>
      <c r="I687" s="14"/>
      <c r="J687" s="14"/>
      <c r="K687" s="14"/>
      <c r="L687" s="14"/>
    </row>
    <row r="688" spans="2:12">
      <c r="B688" s="41"/>
      <c r="C688" s="44"/>
      <c r="D688" s="47"/>
      <c r="E688" s="13" t="s">
        <v>10</v>
      </c>
      <c r="F688" s="26">
        <f t="shared" ref="F688" si="221">G688+H688+I688+J688+K688+L688</f>
        <v>4.8</v>
      </c>
      <c r="G688" s="14">
        <v>4.8</v>
      </c>
      <c r="H688" s="14"/>
      <c r="I688" s="14"/>
      <c r="J688" s="14"/>
      <c r="K688" s="14"/>
      <c r="L688" s="14"/>
    </row>
    <row r="689" spans="2:12">
      <c r="B689" s="41"/>
      <c r="C689" s="44"/>
      <c r="D689" s="47"/>
      <c r="E689" s="13" t="s">
        <v>11</v>
      </c>
      <c r="F689" s="26"/>
      <c r="G689" s="14"/>
      <c r="H689" s="14"/>
      <c r="I689" s="14"/>
      <c r="J689" s="14"/>
      <c r="K689" s="14"/>
      <c r="L689" s="14"/>
    </row>
    <row r="690" spans="2:12">
      <c r="B690" s="42"/>
      <c r="C690" s="45"/>
      <c r="D690" s="48"/>
      <c r="E690" s="13" t="s">
        <v>8</v>
      </c>
      <c r="F690" s="26"/>
      <c r="G690" s="14"/>
      <c r="H690" s="14"/>
      <c r="I690" s="14"/>
      <c r="J690" s="14"/>
      <c r="K690" s="14"/>
      <c r="L690" s="14"/>
    </row>
    <row r="691" spans="2:12" ht="15" customHeight="1">
      <c r="B691" s="40" t="s">
        <v>203</v>
      </c>
      <c r="C691" s="43" t="s">
        <v>70</v>
      </c>
      <c r="D691" s="46">
        <v>2020</v>
      </c>
      <c r="E691" s="13" t="s">
        <v>21</v>
      </c>
      <c r="F691" s="26">
        <f t="shared" ref="F691" si="222">G691+H691+I691+J691+K691+L691</f>
        <v>4.8</v>
      </c>
      <c r="G691" s="14">
        <f t="shared" ref="G691" si="223">G692+G693+G694+G695</f>
        <v>4.8</v>
      </c>
      <c r="H691" s="14"/>
      <c r="I691" s="14"/>
      <c r="J691" s="14"/>
      <c r="K691" s="14"/>
      <c r="L691" s="14"/>
    </row>
    <row r="692" spans="2:12">
      <c r="B692" s="41"/>
      <c r="C692" s="44"/>
      <c r="D692" s="47"/>
      <c r="E692" s="13" t="s">
        <v>12</v>
      </c>
      <c r="F692" s="26"/>
      <c r="G692" s="14"/>
      <c r="H692" s="14"/>
      <c r="I692" s="14"/>
      <c r="J692" s="14"/>
      <c r="K692" s="14"/>
      <c r="L692" s="14"/>
    </row>
    <row r="693" spans="2:12">
      <c r="B693" s="41"/>
      <c r="C693" s="44"/>
      <c r="D693" s="47"/>
      <c r="E693" s="13" t="s">
        <v>10</v>
      </c>
      <c r="F693" s="26">
        <f t="shared" ref="F693" si="224">G693+H693+I693+J693+K693+L693</f>
        <v>4.8</v>
      </c>
      <c r="G693" s="14">
        <v>4.8</v>
      </c>
      <c r="H693" s="14"/>
      <c r="I693" s="14"/>
      <c r="J693" s="14"/>
      <c r="K693" s="14"/>
      <c r="L693" s="14"/>
    </row>
    <row r="694" spans="2:12">
      <c r="B694" s="41"/>
      <c r="C694" s="44"/>
      <c r="D694" s="47"/>
      <c r="E694" s="13" t="s">
        <v>11</v>
      </c>
      <c r="F694" s="26"/>
      <c r="G694" s="14"/>
      <c r="H694" s="14"/>
      <c r="I694" s="14"/>
      <c r="J694" s="14"/>
      <c r="K694" s="14"/>
      <c r="L694" s="14"/>
    </row>
    <row r="695" spans="2:12">
      <c r="B695" s="42"/>
      <c r="C695" s="45"/>
      <c r="D695" s="48"/>
      <c r="E695" s="13" t="s">
        <v>8</v>
      </c>
      <c r="F695" s="26"/>
      <c r="G695" s="14"/>
      <c r="H695" s="14"/>
      <c r="I695" s="14"/>
      <c r="J695" s="14"/>
      <c r="K695" s="14"/>
      <c r="L695" s="14"/>
    </row>
    <row r="696" spans="2:12" ht="15" customHeight="1">
      <c r="B696" s="40" t="s">
        <v>204</v>
      </c>
      <c r="C696" s="43" t="s">
        <v>70</v>
      </c>
      <c r="D696" s="46">
        <v>2020</v>
      </c>
      <c r="E696" s="13" t="s">
        <v>21</v>
      </c>
      <c r="F696" s="26">
        <f t="shared" ref="F696" si="225">G696+H696+I696+J696+K696+L696</f>
        <v>4.8</v>
      </c>
      <c r="G696" s="14">
        <f t="shared" ref="G696" si="226">G697+G698+G699+G700</f>
        <v>4.8</v>
      </c>
      <c r="H696" s="14"/>
      <c r="I696" s="14"/>
      <c r="J696" s="14"/>
      <c r="K696" s="14"/>
      <c r="L696" s="14"/>
    </row>
    <row r="697" spans="2:12">
      <c r="B697" s="41"/>
      <c r="C697" s="44"/>
      <c r="D697" s="47"/>
      <c r="E697" s="13" t="s">
        <v>12</v>
      </c>
      <c r="F697" s="26"/>
      <c r="G697" s="14"/>
      <c r="H697" s="14"/>
      <c r="I697" s="14"/>
      <c r="J697" s="14"/>
      <c r="K697" s="14"/>
      <c r="L697" s="14"/>
    </row>
    <row r="698" spans="2:12">
      <c r="B698" s="41"/>
      <c r="C698" s="44"/>
      <c r="D698" s="47"/>
      <c r="E698" s="13" t="s">
        <v>10</v>
      </c>
      <c r="F698" s="26">
        <f t="shared" ref="F698" si="227">G698+H698+I698+J698+K698+L698</f>
        <v>4.8</v>
      </c>
      <c r="G698" s="14">
        <v>4.8</v>
      </c>
      <c r="H698" s="14"/>
      <c r="I698" s="14"/>
      <c r="J698" s="14"/>
      <c r="K698" s="14"/>
      <c r="L698" s="14"/>
    </row>
    <row r="699" spans="2:12">
      <c r="B699" s="41"/>
      <c r="C699" s="44"/>
      <c r="D699" s="47"/>
      <c r="E699" s="13" t="s">
        <v>11</v>
      </c>
      <c r="F699" s="26"/>
      <c r="G699" s="14"/>
      <c r="H699" s="14"/>
      <c r="I699" s="14"/>
      <c r="J699" s="14"/>
      <c r="K699" s="14"/>
      <c r="L699" s="14"/>
    </row>
    <row r="700" spans="2:12">
      <c r="B700" s="42"/>
      <c r="C700" s="45"/>
      <c r="D700" s="48"/>
      <c r="E700" s="13" t="s">
        <v>8</v>
      </c>
      <c r="F700" s="26"/>
      <c r="G700" s="14"/>
      <c r="H700" s="14"/>
      <c r="I700" s="14"/>
      <c r="J700" s="14"/>
      <c r="K700" s="14"/>
      <c r="L700" s="14"/>
    </row>
    <row r="701" spans="2:12" ht="15" customHeight="1">
      <c r="B701" s="40" t="s">
        <v>205</v>
      </c>
      <c r="C701" s="43" t="s">
        <v>70</v>
      </c>
      <c r="D701" s="46">
        <v>2021</v>
      </c>
      <c r="E701" s="13" t="s">
        <v>21</v>
      </c>
      <c r="F701" s="26">
        <f t="shared" ref="F701" si="228">G701+H701+I701+J701+K701+L701</f>
        <v>27.700000000000003</v>
      </c>
      <c r="G701" s="14"/>
      <c r="H701" s="14">
        <f t="shared" ref="H701" si="229">H702+H703+H704+H705</f>
        <v>27.700000000000003</v>
      </c>
      <c r="I701" s="14"/>
      <c r="J701" s="14"/>
      <c r="K701" s="14"/>
      <c r="L701" s="14"/>
    </row>
    <row r="702" spans="2:12">
      <c r="B702" s="41"/>
      <c r="C702" s="44"/>
      <c r="D702" s="47"/>
      <c r="E702" s="13" t="s">
        <v>12</v>
      </c>
      <c r="F702" s="26">
        <f t="shared" ref="F702:F703" si="230">G702+H702+I702+J702+K702+L702</f>
        <v>27.42</v>
      </c>
      <c r="G702" s="14"/>
      <c r="H702" s="14">
        <v>27.42</v>
      </c>
      <c r="I702" s="14"/>
      <c r="J702" s="14"/>
      <c r="K702" s="14"/>
      <c r="L702" s="14"/>
    </row>
    <row r="703" spans="2:12">
      <c r="B703" s="41"/>
      <c r="C703" s="44"/>
      <c r="D703" s="47"/>
      <c r="E703" s="13" t="s">
        <v>10</v>
      </c>
      <c r="F703" s="26">
        <f t="shared" si="230"/>
        <v>0.28000000000000003</v>
      </c>
      <c r="G703" s="14"/>
      <c r="H703" s="14">
        <v>0.28000000000000003</v>
      </c>
      <c r="I703" s="14"/>
      <c r="J703" s="14"/>
      <c r="K703" s="14"/>
      <c r="L703" s="14"/>
    </row>
    <row r="704" spans="2:12">
      <c r="B704" s="41"/>
      <c r="C704" s="44"/>
      <c r="D704" s="47"/>
      <c r="E704" s="13" t="s">
        <v>11</v>
      </c>
      <c r="F704" s="26"/>
      <c r="G704" s="14"/>
      <c r="H704" s="14"/>
      <c r="I704" s="14"/>
      <c r="J704" s="14"/>
      <c r="K704" s="14"/>
      <c r="L704" s="14"/>
    </row>
    <row r="705" spans="2:12">
      <c r="B705" s="42"/>
      <c r="C705" s="45"/>
      <c r="D705" s="48"/>
      <c r="E705" s="13" t="s">
        <v>8</v>
      </c>
      <c r="F705" s="26"/>
      <c r="G705" s="14"/>
      <c r="H705" s="14"/>
      <c r="I705" s="14"/>
      <c r="J705" s="14"/>
      <c r="K705" s="14"/>
      <c r="L705" s="14"/>
    </row>
    <row r="706" spans="2:12" ht="15" customHeight="1">
      <c r="B706" s="40" t="s">
        <v>206</v>
      </c>
      <c r="C706" s="43" t="s">
        <v>70</v>
      </c>
      <c r="D706" s="46">
        <v>2022</v>
      </c>
      <c r="E706" s="13" t="s">
        <v>21</v>
      </c>
      <c r="F706" s="26">
        <f t="shared" ref="F706:F708" si="231">G706+H706+I706+J706+K706+L706</f>
        <v>51.860000000000007</v>
      </c>
      <c r="G706" s="14"/>
      <c r="H706" s="14"/>
      <c r="I706" s="14">
        <f t="shared" ref="I706" si="232">I707+I708+I709+I710</f>
        <v>51.860000000000007</v>
      </c>
      <c r="J706" s="14"/>
      <c r="K706" s="14"/>
      <c r="L706" s="14"/>
    </row>
    <row r="707" spans="2:12">
      <c r="B707" s="41"/>
      <c r="C707" s="44"/>
      <c r="D707" s="47"/>
      <c r="E707" s="13" t="s">
        <v>12</v>
      </c>
      <c r="F707" s="26">
        <f t="shared" si="231"/>
        <v>51.34</v>
      </c>
      <c r="G707" s="14"/>
      <c r="H707" s="14"/>
      <c r="I707" s="14">
        <v>51.34</v>
      </c>
      <c r="J707" s="14"/>
      <c r="K707" s="14"/>
      <c r="L707" s="14"/>
    </row>
    <row r="708" spans="2:12">
      <c r="B708" s="41"/>
      <c r="C708" s="44"/>
      <c r="D708" s="47"/>
      <c r="E708" s="13" t="s">
        <v>10</v>
      </c>
      <c r="F708" s="26">
        <f t="shared" si="231"/>
        <v>0.52</v>
      </c>
      <c r="G708" s="14"/>
      <c r="H708" s="14"/>
      <c r="I708" s="14">
        <v>0.52</v>
      </c>
      <c r="J708" s="14"/>
      <c r="K708" s="14"/>
      <c r="L708" s="14"/>
    </row>
    <row r="709" spans="2:12">
      <c r="B709" s="41"/>
      <c r="C709" s="44"/>
      <c r="D709" s="47"/>
      <c r="E709" s="13" t="s">
        <v>11</v>
      </c>
      <c r="F709" s="26"/>
      <c r="G709" s="14"/>
      <c r="H709" s="14"/>
      <c r="I709" s="14"/>
      <c r="J709" s="14"/>
      <c r="K709" s="14"/>
      <c r="L709" s="14"/>
    </row>
    <row r="710" spans="2:12">
      <c r="B710" s="42"/>
      <c r="C710" s="45"/>
      <c r="D710" s="48"/>
      <c r="E710" s="13" t="s">
        <v>8</v>
      </c>
      <c r="F710" s="26"/>
      <c r="G710" s="14"/>
      <c r="H710" s="14"/>
      <c r="I710" s="14"/>
      <c r="J710" s="14"/>
      <c r="K710" s="14"/>
      <c r="L710" s="14"/>
    </row>
    <row r="711" spans="2:12" ht="15" customHeight="1">
      <c r="B711" s="40" t="s">
        <v>207</v>
      </c>
      <c r="C711" s="43" t="s">
        <v>70</v>
      </c>
      <c r="D711" s="46">
        <v>2023</v>
      </c>
      <c r="E711" s="13" t="s">
        <v>21</v>
      </c>
      <c r="F711" s="26">
        <f t="shared" ref="F711:F713" si="233">G711+H711+I711+J711+K711+L711</f>
        <v>56.1</v>
      </c>
      <c r="G711" s="14"/>
      <c r="H711" s="14"/>
      <c r="I711" s="14"/>
      <c r="J711" s="14">
        <f t="shared" ref="J711" si="234">J712+J713+J714+J715</f>
        <v>56.1</v>
      </c>
      <c r="K711" s="14"/>
      <c r="L711" s="14"/>
    </row>
    <row r="712" spans="2:12">
      <c r="B712" s="41"/>
      <c r="C712" s="44"/>
      <c r="D712" s="47"/>
      <c r="E712" s="13" t="s">
        <v>12</v>
      </c>
      <c r="F712" s="26">
        <f t="shared" si="233"/>
        <v>55.54</v>
      </c>
      <c r="G712" s="14"/>
      <c r="H712" s="14"/>
      <c r="I712" s="14"/>
      <c r="J712" s="14">
        <v>55.54</v>
      </c>
      <c r="K712" s="14"/>
      <c r="L712" s="14"/>
    </row>
    <row r="713" spans="2:12">
      <c r="B713" s="41"/>
      <c r="C713" s="44"/>
      <c r="D713" s="47"/>
      <c r="E713" s="13" t="s">
        <v>10</v>
      </c>
      <c r="F713" s="26">
        <f t="shared" si="233"/>
        <v>0.56000000000000005</v>
      </c>
      <c r="G713" s="14"/>
      <c r="H713" s="14"/>
      <c r="I713" s="14"/>
      <c r="J713" s="14">
        <v>0.56000000000000005</v>
      </c>
      <c r="K713" s="14"/>
      <c r="L713" s="14"/>
    </row>
    <row r="714" spans="2:12">
      <c r="B714" s="41"/>
      <c r="C714" s="44"/>
      <c r="D714" s="47"/>
      <c r="E714" s="13" t="s">
        <v>11</v>
      </c>
      <c r="F714" s="26"/>
      <c r="G714" s="14"/>
      <c r="H714" s="14"/>
      <c r="I714" s="14"/>
      <c r="J714" s="14"/>
      <c r="K714" s="14"/>
      <c r="L714" s="14"/>
    </row>
    <row r="715" spans="2:12">
      <c r="B715" s="42"/>
      <c r="C715" s="45"/>
      <c r="D715" s="48"/>
      <c r="E715" s="13" t="s">
        <v>8</v>
      </c>
      <c r="F715" s="26"/>
      <c r="G715" s="14"/>
      <c r="H715" s="14"/>
      <c r="I715" s="14"/>
      <c r="J715" s="14"/>
      <c r="K715" s="14"/>
      <c r="L715" s="14"/>
    </row>
    <row r="716" spans="2:12" ht="15" customHeight="1">
      <c r="B716" s="40" t="s">
        <v>208</v>
      </c>
      <c r="C716" s="43" t="s">
        <v>70</v>
      </c>
      <c r="D716" s="46">
        <v>2024</v>
      </c>
      <c r="E716" s="13" t="s">
        <v>21</v>
      </c>
      <c r="F716" s="26">
        <f t="shared" ref="F716:F718" si="235">G716+H716+I716+J716+K716+L716</f>
        <v>51.6</v>
      </c>
      <c r="G716" s="14"/>
      <c r="H716" s="14"/>
      <c r="I716" s="14"/>
      <c r="J716" s="14"/>
      <c r="K716" s="14">
        <f t="shared" ref="K716" si="236">K717+K718+K719+K720</f>
        <v>51.6</v>
      </c>
      <c r="L716" s="14"/>
    </row>
    <row r="717" spans="2:12">
      <c r="B717" s="41"/>
      <c r="C717" s="44"/>
      <c r="D717" s="47"/>
      <c r="E717" s="13" t="s">
        <v>12</v>
      </c>
      <c r="F717" s="26">
        <f t="shared" si="235"/>
        <v>51.08</v>
      </c>
      <c r="G717" s="14"/>
      <c r="H717" s="14"/>
      <c r="I717" s="14"/>
      <c r="J717" s="14"/>
      <c r="K717" s="14">
        <v>51.08</v>
      </c>
      <c r="L717" s="14"/>
    </row>
    <row r="718" spans="2:12">
      <c r="B718" s="41"/>
      <c r="C718" s="44"/>
      <c r="D718" s="47"/>
      <c r="E718" s="13" t="s">
        <v>10</v>
      </c>
      <c r="F718" s="26">
        <f t="shared" si="235"/>
        <v>0.52</v>
      </c>
      <c r="G718" s="14"/>
      <c r="H718" s="14"/>
      <c r="I718" s="14"/>
      <c r="J718" s="14"/>
      <c r="K718" s="14">
        <v>0.52</v>
      </c>
      <c r="L718" s="14"/>
    </row>
    <row r="719" spans="2:12">
      <c r="B719" s="41"/>
      <c r="C719" s="44"/>
      <c r="D719" s="47"/>
      <c r="E719" s="13" t="s">
        <v>11</v>
      </c>
      <c r="F719" s="26"/>
      <c r="G719" s="14"/>
      <c r="H719" s="14"/>
      <c r="I719" s="14"/>
      <c r="J719" s="14"/>
      <c r="K719" s="14"/>
      <c r="L719" s="14"/>
    </row>
    <row r="720" spans="2:12">
      <c r="B720" s="42"/>
      <c r="C720" s="45"/>
      <c r="D720" s="48"/>
      <c r="E720" s="13" t="s">
        <v>8</v>
      </c>
      <c r="F720" s="26"/>
      <c r="G720" s="14"/>
      <c r="H720" s="14"/>
      <c r="I720" s="14"/>
      <c r="J720" s="14"/>
      <c r="K720" s="14"/>
      <c r="L720" s="14"/>
    </row>
    <row r="721" spans="2:12" ht="15" customHeight="1">
      <c r="B721" s="40" t="s">
        <v>209</v>
      </c>
      <c r="C721" s="43" t="s">
        <v>70</v>
      </c>
      <c r="D721" s="46">
        <v>2023</v>
      </c>
      <c r="E721" s="13" t="s">
        <v>21</v>
      </c>
      <c r="F721" s="26">
        <f t="shared" ref="F721:F723" si="237">G721+H721+I721+J721+K721+L721</f>
        <v>41</v>
      </c>
      <c r="G721" s="14"/>
      <c r="H721" s="14"/>
      <c r="I721" s="14"/>
      <c r="J721" s="14">
        <f t="shared" ref="J721" si="238">J722+J723+J724+J725</f>
        <v>41</v>
      </c>
      <c r="K721" s="14"/>
      <c r="L721" s="14"/>
    </row>
    <row r="722" spans="2:12">
      <c r="B722" s="41"/>
      <c r="C722" s="44"/>
      <c r="D722" s="47"/>
      <c r="E722" s="13" t="s">
        <v>12</v>
      </c>
      <c r="F722" s="26">
        <f t="shared" si="237"/>
        <v>40.590000000000003</v>
      </c>
      <c r="G722" s="14"/>
      <c r="H722" s="14"/>
      <c r="I722" s="14"/>
      <c r="J722" s="14">
        <v>40.590000000000003</v>
      </c>
      <c r="K722" s="14"/>
      <c r="L722" s="14"/>
    </row>
    <row r="723" spans="2:12">
      <c r="B723" s="41"/>
      <c r="C723" s="44"/>
      <c r="D723" s="47"/>
      <c r="E723" s="13" t="s">
        <v>10</v>
      </c>
      <c r="F723" s="26">
        <f t="shared" si="237"/>
        <v>0.41</v>
      </c>
      <c r="G723" s="14"/>
      <c r="H723" s="14"/>
      <c r="I723" s="14"/>
      <c r="J723" s="14">
        <v>0.41</v>
      </c>
      <c r="K723" s="14"/>
      <c r="L723" s="14"/>
    </row>
    <row r="724" spans="2:12">
      <c r="B724" s="41"/>
      <c r="C724" s="44"/>
      <c r="D724" s="47"/>
      <c r="E724" s="13" t="s">
        <v>11</v>
      </c>
      <c r="F724" s="26"/>
      <c r="G724" s="14"/>
      <c r="H724" s="14"/>
      <c r="I724" s="14"/>
      <c r="J724" s="14"/>
      <c r="K724" s="14"/>
      <c r="L724" s="14"/>
    </row>
    <row r="725" spans="2:12">
      <c r="B725" s="42"/>
      <c r="C725" s="45"/>
      <c r="D725" s="48"/>
      <c r="E725" s="13" t="s">
        <v>8</v>
      </c>
      <c r="F725" s="26"/>
      <c r="G725" s="14"/>
      <c r="H725" s="14"/>
      <c r="I725" s="14"/>
      <c r="J725" s="14"/>
      <c r="K725" s="14"/>
      <c r="L725" s="14"/>
    </row>
    <row r="726" spans="2:12" ht="15" customHeight="1">
      <c r="B726" s="40" t="s">
        <v>210</v>
      </c>
      <c r="C726" s="43" t="s">
        <v>70</v>
      </c>
      <c r="D726" s="46">
        <v>2024</v>
      </c>
      <c r="E726" s="13" t="s">
        <v>21</v>
      </c>
      <c r="F726" s="26">
        <f t="shared" ref="F726:F728" si="239">G726+H726+I726+J726+K726+L726</f>
        <v>163.89999999999998</v>
      </c>
      <c r="G726" s="14"/>
      <c r="H726" s="14"/>
      <c r="I726" s="14"/>
      <c r="J726" s="14"/>
      <c r="K726" s="14">
        <f t="shared" ref="K726" si="240">K727+K728+K729+K730</f>
        <v>163.89999999999998</v>
      </c>
      <c r="L726" s="14"/>
    </row>
    <row r="727" spans="2:12">
      <c r="B727" s="41"/>
      <c r="C727" s="44"/>
      <c r="D727" s="47"/>
      <c r="E727" s="13" t="s">
        <v>12</v>
      </c>
      <c r="F727" s="26">
        <f t="shared" si="239"/>
        <v>162.26</v>
      </c>
      <c r="G727" s="14"/>
      <c r="H727" s="14"/>
      <c r="I727" s="14"/>
      <c r="J727" s="14"/>
      <c r="K727" s="14">
        <v>162.26</v>
      </c>
      <c r="L727" s="14"/>
    </row>
    <row r="728" spans="2:12">
      <c r="B728" s="41"/>
      <c r="C728" s="44"/>
      <c r="D728" s="47"/>
      <c r="E728" s="13" t="s">
        <v>10</v>
      </c>
      <c r="F728" s="26">
        <f t="shared" si="239"/>
        <v>1.64</v>
      </c>
      <c r="G728" s="14"/>
      <c r="H728" s="14"/>
      <c r="I728" s="14"/>
      <c r="J728" s="14"/>
      <c r="K728" s="14">
        <v>1.64</v>
      </c>
      <c r="L728" s="14"/>
    </row>
    <row r="729" spans="2:12">
      <c r="B729" s="41"/>
      <c r="C729" s="44"/>
      <c r="D729" s="47"/>
      <c r="E729" s="13" t="s">
        <v>11</v>
      </c>
      <c r="F729" s="26"/>
      <c r="G729" s="14"/>
      <c r="H729" s="14"/>
      <c r="I729" s="14"/>
      <c r="J729" s="14"/>
      <c r="K729" s="14"/>
      <c r="L729" s="14"/>
    </row>
    <row r="730" spans="2:12">
      <c r="B730" s="42"/>
      <c r="C730" s="45"/>
      <c r="D730" s="48"/>
      <c r="E730" s="13" t="s">
        <v>8</v>
      </c>
      <c r="F730" s="26"/>
      <c r="G730" s="14"/>
      <c r="H730" s="14"/>
      <c r="I730" s="14"/>
      <c r="J730" s="14"/>
      <c r="K730" s="14"/>
      <c r="L730" s="14"/>
    </row>
    <row r="731" spans="2:12" ht="15" customHeight="1">
      <c r="B731" s="40" t="s">
        <v>211</v>
      </c>
      <c r="C731" s="43" t="s">
        <v>70</v>
      </c>
      <c r="D731" s="46">
        <v>2023</v>
      </c>
      <c r="E731" s="13" t="s">
        <v>21</v>
      </c>
      <c r="F731" s="26">
        <f t="shared" ref="F731:F733" si="241">G731+H731+I731+J731+K731+L731</f>
        <v>7.9</v>
      </c>
      <c r="G731" s="14"/>
      <c r="H731" s="14"/>
      <c r="I731" s="14"/>
      <c r="J731" s="14">
        <f t="shared" ref="J731" si="242">J732+J733+J734+J735</f>
        <v>7.9</v>
      </c>
      <c r="K731" s="14"/>
      <c r="L731" s="14"/>
    </row>
    <row r="732" spans="2:12">
      <c r="B732" s="41"/>
      <c r="C732" s="44"/>
      <c r="D732" s="47"/>
      <c r="E732" s="13" t="s">
        <v>12</v>
      </c>
      <c r="F732" s="26">
        <f t="shared" si="241"/>
        <v>7.82</v>
      </c>
      <c r="G732" s="14"/>
      <c r="H732" s="14"/>
      <c r="I732" s="14"/>
      <c r="J732" s="14">
        <v>7.82</v>
      </c>
      <c r="K732" s="14"/>
      <c r="L732" s="14"/>
    </row>
    <row r="733" spans="2:12">
      <c r="B733" s="41"/>
      <c r="C733" s="44"/>
      <c r="D733" s="47"/>
      <c r="E733" s="13" t="s">
        <v>10</v>
      </c>
      <c r="F733" s="26">
        <f t="shared" si="241"/>
        <v>0.08</v>
      </c>
      <c r="G733" s="14"/>
      <c r="H733" s="14"/>
      <c r="I733" s="14"/>
      <c r="J733" s="14">
        <v>0.08</v>
      </c>
      <c r="K733" s="14"/>
      <c r="L733" s="14"/>
    </row>
    <row r="734" spans="2:12">
      <c r="B734" s="41"/>
      <c r="C734" s="44"/>
      <c r="D734" s="47"/>
      <c r="E734" s="13" t="s">
        <v>11</v>
      </c>
      <c r="F734" s="26"/>
      <c r="G734" s="14"/>
      <c r="H734" s="14"/>
      <c r="I734" s="14"/>
      <c r="J734" s="14"/>
      <c r="K734" s="14"/>
      <c r="L734" s="14"/>
    </row>
    <row r="735" spans="2:12">
      <c r="B735" s="42"/>
      <c r="C735" s="45"/>
      <c r="D735" s="48"/>
      <c r="E735" s="13" t="s">
        <v>8</v>
      </c>
      <c r="F735" s="26"/>
      <c r="G735" s="14"/>
      <c r="H735" s="14"/>
      <c r="I735" s="14"/>
      <c r="J735" s="14"/>
      <c r="K735" s="14"/>
      <c r="L735" s="14"/>
    </row>
    <row r="736" spans="2:12" ht="15" customHeight="1">
      <c r="B736" s="40" t="s">
        <v>212</v>
      </c>
      <c r="C736" s="43" t="s">
        <v>70</v>
      </c>
      <c r="D736" s="46">
        <v>2021</v>
      </c>
      <c r="E736" s="13" t="s">
        <v>21</v>
      </c>
      <c r="F736" s="26">
        <f t="shared" ref="F736:F738" si="243">G736+H736+I736+J736+K736+L736</f>
        <v>3.3</v>
      </c>
      <c r="G736" s="14"/>
      <c r="H736" s="14">
        <f t="shared" ref="H736" si="244">H737+H738+H739+H740</f>
        <v>3.3</v>
      </c>
      <c r="I736" s="14"/>
      <c r="J736" s="14"/>
      <c r="K736" s="14"/>
      <c r="L736" s="14"/>
    </row>
    <row r="737" spans="2:12">
      <c r="B737" s="41"/>
      <c r="C737" s="44"/>
      <c r="D737" s="47"/>
      <c r="E737" s="13" t="s">
        <v>12</v>
      </c>
      <c r="F737" s="26">
        <f t="shared" si="243"/>
        <v>3.27</v>
      </c>
      <c r="G737" s="14"/>
      <c r="H737" s="14">
        <v>3.27</v>
      </c>
      <c r="I737" s="14"/>
      <c r="J737" s="14"/>
      <c r="K737" s="14"/>
      <c r="L737" s="14"/>
    </row>
    <row r="738" spans="2:12">
      <c r="B738" s="41"/>
      <c r="C738" s="44"/>
      <c r="D738" s="47"/>
      <c r="E738" s="13" t="s">
        <v>10</v>
      </c>
      <c r="F738" s="26">
        <f t="shared" si="243"/>
        <v>0.03</v>
      </c>
      <c r="G738" s="14"/>
      <c r="H738" s="14">
        <v>0.03</v>
      </c>
      <c r="I738" s="14"/>
      <c r="J738" s="14"/>
      <c r="K738" s="14"/>
      <c r="L738" s="14"/>
    </row>
    <row r="739" spans="2:12">
      <c r="B739" s="41"/>
      <c r="C739" s="44"/>
      <c r="D739" s="47"/>
      <c r="E739" s="13" t="s">
        <v>11</v>
      </c>
      <c r="F739" s="26"/>
      <c r="G739" s="14"/>
      <c r="H739" s="14"/>
      <c r="I739" s="14"/>
      <c r="J739" s="14"/>
      <c r="K739" s="14"/>
      <c r="L739" s="14"/>
    </row>
    <row r="740" spans="2:12">
      <c r="B740" s="42"/>
      <c r="C740" s="45"/>
      <c r="D740" s="48"/>
      <c r="E740" s="13" t="s">
        <v>8</v>
      </c>
      <c r="F740" s="26"/>
      <c r="G740" s="14"/>
      <c r="H740" s="14"/>
      <c r="I740" s="14"/>
      <c r="J740" s="14"/>
      <c r="K740" s="14"/>
      <c r="L740" s="14"/>
    </row>
    <row r="741" spans="2:12" ht="15" customHeight="1">
      <c r="B741" s="40" t="s">
        <v>213</v>
      </c>
      <c r="C741" s="43" t="s">
        <v>70</v>
      </c>
      <c r="D741" s="46">
        <v>2025</v>
      </c>
      <c r="E741" s="13" t="s">
        <v>21</v>
      </c>
      <c r="F741" s="26">
        <f t="shared" ref="F741:F743" si="245">G741+H741+I741+J741+K741+L741</f>
        <v>26</v>
      </c>
      <c r="G741" s="14"/>
      <c r="H741" s="14"/>
      <c r="I741" s="14"/>
      <c r="J741" s="14"/>
      <c r="K741" s="14"/>
      <c r="L741" s="14">
        <f t="shared" ref="L741" si="246">L742+L743+L744+L745</f>
        <v>26</v>
      </c>
    </row>
    <row r="742" spans="2:12">
      <c r="B742" s="41"/>
      <c r="C742" s="44"/>
      <c r="D742" s="47"/>
      <c r="E742" s="13" t="s">
        <v>12</v>
      </c>
      <c r="F742" s="26">
        <f t="shared" si="245"/>
        <v>25.74</v>
      </c>
      <c r="G742" s="14"/>
      <c r="H742" s="14"/>
      <c r="I742" s="14"/>
      <c r="J742" s="14"/>
      <c r="K742" s="14"/>
      <c r="L742" s="14">
        <v>25.74</v>
      </c>
    </row>
    <row r="743" spans="2:12">
      <c r="B743" s="41"/>
      <c r="C743" s="44"/>
      <c r="D743" s="47"/>
      <c r="E743" s="13" t="s">
        <v>10</v>
      </c>
      <c r="F743" s="26">
        <f t="shared" si="245"/>
        <v>0.26</v>
      </c>
      <c r="G743" s="14"/>
      <c r="H743" s="14"/>
      <c r="I743" s="14"/>
      <c r="J743" s="14"/>
      <c r="K743" s="14"/>
      <c r="L743" s="14">
        <v>0.26</v>
      </c>
    </row>
    <row r="744" spans="2:12">
      <c r="B744" s="41"/>
      <c r="C744" s="44"/>
      <c r="D744" s="47"/>
      <c r="E744" s="13" t="s">
        <v>11</v>
      </c>
      <c r="F744" s="26"/>
      <c r="G744" s="14"/>
      <c r="H744" s="14"/>
      <c r="I744" s="14"/>
      <c r="J744" s="14"/>
      <c r="K744" s="14"/>
      <c r="L744" s="14"/>
    </row>
    <row r="745" spans="2:12">
      <c r="B745" s="42"/>
      <c r="C745" s="45"/>
      <c r="D745" s="48"/>
      <c r="E745" s="13" t="s">
        <v>8</v>
      </c>
      <c r="F745" s="26"/>
      <c r="G745" s="14"/>
      <c r="H745" s="14"/>
      <c r="I745" s="14"/>
      <c r="J745" s="14"/>
      <c r="K745" s="14"/>
      <c r="L745" s="14"/>
    </row>
    <row r="746" spans="2:12" ht="15" customHeight="1">
      <c r="B746" s="40" t="s">
        <v>214</v>
      </c>
      <c r="C746" s="43" t="s">
        <v>70</v>
      </c>
      <c r="D746" s="46">
        <v>2021</v>
      </c>
      <c r="E746" s="13" t="s">
        <v>21</v>
      </c>
      <c r="F746" s="26">
        <f t="shared" ref="F746:F748" si="247">G746+H746+I746+J746+K746+L746</f>
        <v>1.3</v>
      </c>
      <c r="G746" s="14"/>
      <c r="H746" s="14">
        <f t="shared" ref="H746" si="248">H747+H748+H749+H750</f>
        <v>1.3</v>
      </c>
      <c r="I746" s="14"/>
      <c r="J746" s="14"/>
      <c r="K746" s="14"/>
      <c r="L746" s="14"/>
    </row>
    <row r="747" spans="2:12">
      <c r="B747" s="41"/>
      <c r="C747" s="44"/>
      <c r="D747" s="47"/>
      <c r="E747" s="13" t="s">
        <v>12</v>
      </c>
      <c r="F747" s="26">
        <f t="shared" si="247"/>
        <v>1.29</v>
      </c>
      <c r="G747" s="14"/>
      <c r="H747" s="14">
        <v>1.29</v>
      </c>
      <c r="I747" s="14"/>
      <c r="J747" s="14"/>
      <c r="K747" s="14"/>
      <c r="L747" s="14"/>
    </row>
    <row r="748" spans="2:12">
      <c r="B748" s="41"/>
      <c r="C748" s="44"/>
      <c r="D748" s="47"/>
      <c r="E748" s="13" t="s">
        <v>10</v>
      </c>
      <c r="F748" s="26">
        <f t="shared" si="247"/>
        <v>0.01</v>
      </c>
      <c r="G748" s="14"/>
      <c r="H748" s="14">
        <v>0.01</v>
      </c>
      <c r="I748" s="14"/>
      <c r="J748" s="14"/>
      <c r="K748" s="14"/>
      <c r="L748" s="14"/>
    </row>
    <row r="749" spans="2:12">
      <c r="B749" s="41"/>
      <c r="C749" s="44"/>
      <c r="D749" s="47"/>
      <c r="E749" s="13" t="s">
        <v>11</v>
      </c>
      <c r="F749" s="26"/>
      <c r="G749" s="14"/>
      <c r="H749" s="14"/>
      <c r="I749" s="14"/>
      <c r="J749" s="14"/>
      <c r="K749" s="14"/>
      <c r="L749" s="14"/>
    </row>
    <row r="750" spans="2:12">
      <c r="B750" s="42"/>
      <c r="C750" s="45"/>
      <c r="D750" s="48"/>
      <c r="E750" s="13" t="s">
        <v>8</v>
      </c>
      <c r="F750" s="26"/>
      <c r="G750" s="14"/>
      <c r="H750" s="14"/>
      <c r="I750" s="14"/>
      <c r="J750" s="14"/>
      <c r="K750" s="14"/>
      <c r="L750" s="14"/>
    </row>
    <row r="751" spans="2:12" ht="15" customHeight="1">
      <c r="B751" s="40" t="s">
        <v>215</v>
      </c>
      <c r="C751" s="43" t="s">
        <v>70</v>
      </c>
      <c r="D751" s="46">
        <v>2024</v>
      </c>
      <c r="E751" s="13" t="s">
        <v>21</v>
      </c>
      <c r="F751" s="26">
        <f t="shared" ref="F751:F753" si="249">G751+H751+I751+J751+K751+L751</f>
        <v>34.400000000000006</v>
      </c>
      <c r="G751" s="14"/>
      <c r="H751" s="14"/>
      <c r="I751" s="14"/>
      <c r="J751" s="14"/>
      <c r="K751" s="14">
        <f t="shared" ref="K751" si="250">K752+K753+K754+K755</f>
        <v>34.400000000000006</v>
      </c>
      <c r="L751" s="14"/>
    </row>
    <row r="752" spans="2:12">
      <c r="B752" s="41"/>
      <c r="C752" s="44"/>
      <c r="D752" s="47"/>
      <c r="E752" s="13" t="s">
        <v>12</v>
      </c>
      <c r="F752" s="26">
        <f t="shared" si="249"/>
        <v>34.06</v>
      </c>
      <c r="G752" s="14"/>
      <c r="H752" s="14"/>
      <c r="I752" s="14"/>
      <c r="J752" s="14"/>
      <c r="K752" s="14">
        <v>34.06</v>
      </c>
      <c r="L752" s="14"/>
    </row>
    <row r="753" spans="2:12">
      <c r="B753" s="41"/>
      <c r="C753" s="44"/>
      <c r="D753" s="47"/>
      <c r="E753" s="13" t="s">
        <v>10</v>
      </c>
      <c r="F753" s="26">
        <f t="shared" si="249"/>
        <v>0.34</v>
      </c>
      <c r="G753" s="14"/>
      <c r="H753" s="14"/>
      <c r="I753" s="14"/>
      <c r="J753" s="14"/>
      <c r="K753" s="14">
        <v>0.34</v>
      </c>
      <c r="L753" s="14"/>
    </row>
    <row r="754" spans="2:12">
      <c r="B754" s="41"/>
      <c r="C754" s="44"/>
      <c r="D754" s="47"/>
      <c r="E754" s="13" t="s">
        <v>11</v>
      </c>
      <c r="F754" s="26"/>
      <c r="G754" s="14"/>
      <c r="H754" s="14"/>
      <c r="I754" s="14"/>
      <c r="J754" s="14"/>
      <c r="K754" s="14"/>
      <c r="L754" s="14"/>
    </row>
    <row r="755" spans="2:12">
      <c r="B755" s="42"/>
      <c r="C755" s="45"/>
      <c r="D755" s="48"/>
      <c r="E755" s="13" t="s">
        <v>8</v>
      </c>
      <c r="F755" s="26"/>
      <c r="G755" s="14"/>
      <c r="H755" s="14"/>
      <c r="I755" s="14"/>
      <c r="J755" s="14"/>
      <c r="K755" s="14"/>
      <c r="L755" s="14"/>
    </row>
    <row r="756" spans="2:12" ht="15" customHeight="1">
      <c r="B756" s="40" t="s">
        <v>216</v>
      </c>
      <c r="C756" s="43" t="s">
        <v>70</v>
      </c>
      <c r="D756" s="46">
        <v>2021</v>
      </c>
      <c r="E756" s="13" t="s">
        <v>21</v>
      </c>
      <c r="F756" s="26">
        <f t="shared" ref="F756:F758" si="251">G756+H756+I756+J756+K756+L756</f>
        <v>73</v>
      </c>
      <c r="G756" s="14"/>
      <c r="H756" s="14">
        <f t="shared" ref="H756" si="252">H757+H758+H759+H760</f>
        <v>73</v>
      </c>
      <c r="I756" s="14"/>
      <c r="J756" s="14"/>
      <c r="K756" s="14"/>
      <c r="L756" s="14"/>
    </row>
    <row r="757" spans="2:12">
      <c r="B757" s="41"/>
      <c r="C757" s="44"/>
      <c r="D757" s="47"/>
      <c r="E757" s="13" t="s">
        <v>12</v>
      </c>
      <c r="F757" s="26">
        <f t="shared" si="251"/>
        <v>72.27</v>
      </c>
      <c r="G757" s="14"/>
      <c r="H757" s="14">
        <v>72.27</v>
      </c>
      <c r="I757" s="14"/>
      <c r="J757" s="14"/>
      <c r="K757" s="14"/>
      <c r="L757" s="14"/>
    </row>
    <row r="758" spans="2:12">
      <c r="B758" s="41"/>
      <c r="C758" s="44"/>
      <c r="D758" s="47"/>
      <c r="E758" s="13" t="s">
        <v>10</v>
      </c>
      <c r="F758" s="26">
        <f t="shared" si="251"/>
        <v>0.73</v>
      </c>
      <c r="G758" s="14"/>
      <c r="H758" s="14">
        <v>0.73</v>
      </c>
      <c r="I758" s="14"/>
      <c r="J758" s="14"/>
      <c r="K758" s="14"/>
      <c r="L758" s="14"/>
    </row>
    <row r="759" spans="2:12">
      <c r="B759" s="41"/>
      <c r="C759" s="44"/>
      <c r="D759" s="47"/>
      <c r="E759" s="13" t="s">
        <v>11</v>
      </c>
      <c r="F759" s="26"/>
      <c r="G759" s="14"/>
      <c r="H759" s="14"/>
      <c r="I759" s="14"/>
      <c r="J759" s="14"/>
      <c r="K759" s="14"/>
      <c r="L759" s="14"/>
    </row>
    <row r="760" spans="2:12">
      <c r="B760" s="42"/>
      <c r="C760" s="45"/>
      <c r="D760" s="48"/>
      <c r="E760" s="13" t="s">
        <v>8</v>
      </c>
      <c r="F760" s="26"/>
      <c r="G760" s="14"/>
      <c r="H760" s="14"/>
      <c r="I760" s="14"/>
      <c r="J760" s="14"/>
      <c r="K760" s="14"/>
      <c r="L760" s="14"/>
    </row>
    <row r="761" spans="2:12" ht="15" customHeight="1">
      <c r="B761" s="40" t="s">
        <v>217</v>
      </c>
      <c r="C761" s="43" t="s">
        <v>70</v>
      </c>
      <c r="D761" s="46">
        <v>2021</v>
      </c>
      <c r="E761" s="13" t="s">
        <v>21</v>
      </c>
      <c r="F761" s="26">
        <f t="shared" ref="F761:F763" si="253">G761+H761+I761+J761+K761+L761</f>
        <v>6.1</v>
      </c>
      <c r="G761" s="14"/>
      <c r="H761" s="14">
        <f t="shared" ref="H761" si="254">H762+H763+H764+H765</f>
        <v>6.1</v>
      </c>
      <c r="I761" s="14"/>
      <c r="J761" s="14"/>
      <c r="K761" s="14"/>
      <c r="L761" s="14"/>
    </row>
    <row r="762" spans="2:12">
      <c r="B762" s="41"/>
      <c r="C762" s="44"/>
      <c r="D762" s="47"/>
      <c r="E762" s="13" t="s">
        <v>12</v>
      </c>
      <c r="F762" s="26">
        <f t="shared" si="253"/>
        <v>6.04</v>
      </c>
      <c r="G762" s="14"/>
      <c r="H762" s="14">
        <v>6.04</v>
      </c>
      <c r="I762" s="14"/>
      <c r="J762" s="14"/>
      <c r="K762" s="14"/>
      <c r="L762" s="14"/>
    </row>
    <row r="763" spans="2:12">
      <c r="B763" s="41"/>
      <c r="C763" s="44"/>
      <c r="D763" s="47"/>
      <c r="E763" s="13" t="s">
        <v>10</v>
      </c>
      <c r="F763" s="26">
        <f t="shared" si="253"/>
        <v>0.06</v>
      </c>
      <c r="G763" s="14"/>
      <c r="H763" s="14">
        <v>0.06</v>
      </c>
      <c r="I763" s="14"/>
      <c r="J763" s="14"/>
      <c r="K763" s="14"/>
      <c r="L763" s="14"/>
    </row>
    <row r="764" spans="2:12">
      <c r="B764" s="41"/>
      <c r="C764" s="44"/>
      <c r="D764" s="47"/>
      <c r="E764" s="13" t="s">
        <v>11</v>
      </c>
      <c r="F764" s="26"/>
      <c r="G764" s="14"/>
      <c r="H764" s="14"/>
      <c r="I764" s="14"/>
      <c r="J764" s="14"/>
      <c r="K764" s="14"/>
      <c r="L764" s="14"/>
    </row>
    <row r="765" spans="2:12">
      <c r="B765" s="42"/>
      <c r="C765" s="45"/>
      <c r="D765" s="48"/>
      <c r="E765" s="13" t="s">
        <v>8</v>
      </c>
      <c r="F765" s="26"/>
      <c r="G765" s="14"/>
      <c r="H765" s="14"/>
      <c r="I765" s="14"/>
      <c r="J765" s="14"/>
      <c r="K765" s="14"/>
      <c r="L765" s="14"/>
    </row>
    <row r="766" spans="2:12" ht="15" customHeight="1">
      <c r="B766" s="40" t="s">
        <v>218</v>
      </c>
      <c r="C766" s="43" t="s">
        <v>70</v>
      </c>
      <c r="D766" s="46">
        <v>2022</v>
      </c>
      <c r="E766" s="13" t="s">
        <v>21</v>
      </c>
      <c r="F766" s="26">
        <f t="shared" ref="F766:F768" si="255">G766+H766+I766+J766+K766+L766</f>
        <v>15</v>
      </c>
      <c r="G766" s="14"/>
      <c r="H766" s="14">
        <f t="shared" ref="H766" si="256">H767+H768+H769+H770</f>
        <v>15</v>
      </c>
      <c r="I766" s="14"/>
      <c r="J766" s="14"/>
      <c r="K766" s="14"/>
      <c r="L766" s="14"/>
    </row>
    <row r="767" spans="2:12">
      <c r="B767" s="41"/>
      <c r="C767" s="44"/>
      <c r="D767" s="47"/>
      <c r="E767" s="13" t="s">
        <v>12</v>
      </c>
      <c r="F767" s="26">
        <f t="shared" si="255"/>
        <v>14.85</v>
      </c>
      <c r="G767" s="14"/>
      <c r="H767" s="14">
        <v>14.85</v>
      </c>
      <c r="I767" s="14"/>
      <c r="J767" s="14"/>
      <c r="K767" s="14"/>
      <c r="L767" s="14"/>
    </row>
    <row r="768" spans="2:12">
      <c r="B768" s="41"/>
      <c r="C768" s="44"/>
      <c r="D768" s="47"/>
      <c r="E768" s="13" t="s">
        <v>10</v>
      </c>
      <c r="F768" s="26">
        <f t="shared" si="255"/>
        <v>0.15</v>
      </c>
      <c r="G768" s="14"/>
      <c r="H768" s="14">
        <v>0.15</v>
      </c>
      <c r="I768" s="14"/>
      <c r="J768" s="14"/>
      <c r="K768" s="14"/>
      <c r="L768" s="14"/>
    </row>
    <row r="769" spans="2:12">
      <c r="B769" s="41"/>
      <c r="C769" s="44"/>
      <c r="D769" s="47"/>
      <c r="E769" s="13" t="s">
        <v>11</v>
      </c>
      <c r="F769" s="26"/>
      <c r="G769" s="14"/>
      <c r="H769" s="14"/>
      <c r="I769" s="14"/>
      <c r="J769" s="14"/>
      <c r="K769" s="14"/>
      <c r="L769" s="14"/>
    </row>
    <row r="770" spans="2:12">
      <c r="B770" s="42"/>
      <c r="C770" s="45"/>
      <c r="D770" s="48"/>
      <c r="E770" s="13" t="s">
        <v>8</v>
      </c>
      <c r="F770" s="26"/>
      <c r="G770" s="14"/>
      <c r="H770" s="14"/>
      <c r="I770" s="14"/>
      <c r="J770" s="14"/>
      <c r="K770" s="14"/>
      <c r="L770" s="14"/>
    </row>
    <row r="771" spans="2:12" ht="15" customHeight="1">
      <c r="B771" s="40" t="s">
        <v>219</v>
      </c>
      <c r="C771" s="43" t="s">
        <v>70</v>
      </c>
      <c r="D771" s="46">
        <v>2022</v>
      </c>
      <c r="E771" s="13" t="s">
        <v>21</v>
      </c>
      <c r="F771" s="26">
        <f t="shared" ref="F771:F773" si="257">G771+H771+I771+J771+K771+L771</f>
        <v>3.3</v>
      </c>
      <c r="G771" s="14"/>
      <c r="H771" s="14"/>
      <c r="I771" s="14">
        <f t="shared" ref="I771" si="258">I772+I773+I774+I775</f>
        <v>3.3</v>
      </c>
      <c r="J771" s="14"/>
      <c r="K771" s="14"/>
      <c r="L771" s="14"/>
    </row>
    <row r="772" spans="2:12">
      <c r="B772" s="41"/>
      <c r="C772" s="44"/>
      <c r="D772" s="47"/>
      <c r="E772" s="13" t="s">
        <v>12</v>
      </c>
      <c r="F772" s="26">
        <f t="shared" si="257"/>
        <v>3.27</v>
      </c>
      <c r="G772" s="14"/>
      <c r="H772" s="14"/>
      <c r="I772" s="14">
        <v>3.27</v>
      </c>
      <c r="J772" s="14"/>
      <c r="K772" s="14"/>
      <c r="L772" s="14"/>
    </row>
    <row r="773" spans="2:12">
      <c r="B773" s="41"/>
      <c r="C773" s="44"/>
      <c r="D773" s="47"/>
      <c r="E773" s="13" t="s">
        <v>10</v>
      </c>
      <c r="F773" s="26">
        <f t="shared" si="257"/>
        <v>0.03</v>
      </c>
      <c r="G773" s="14"/>
      <c r="H773" s="14"/>
      <c r="I773" s="14">
        <v>0.03</v>
      </c>
      <c r="J773" s="14"/>
      <c r="K773" s="14"/>
      <c r="L773" s="14"/>
    </row>
    <row r="774" spans="2:12">
      <c r="B774" s="41"/>
      <c r="C774" s="44"/>
      <c r="D774" s="47"/>
      <c r="E774" s="13" t="s">
        <v>11</v>
      </c>
      <c r="F774" s="26"/>
      <c r="G774" s="14"/>
      <c r="H774" s="14"/>
      <c r="I774" s="14"/>
      <c r="J774" s="14"/>
      <c r="K774" s="14"/>
      <c r="L774" s="14"/>
    </row>
    <row r="775" spans="2:12">
      <c r="B775" s="42"/>
      <c r="C775" s="45"/>
      <c r="D775" s="48"/>
      <c r="E775" s="13" t="s">
        <v>8</v>
      </c>
      <c r="F775" s="26"/>
      <c r="G775" s="14"/>
      <c r="H775" s="14"/>
      <c r="I775" s="14"/>
      <c r="J775" s="14"/>
      <c r="K775" s="14"/>
      <c r="L775" s="14"/>
    </row>
    <row r="776" spans="2:12" ht="15" customHeight="1">
      <c r="B776" s="40" t="s">
        <v>220</v>
      </c>
      <c r="C776" s="43" t="s">
        <v>70</v>
      </c>
      <c r="D776" s="46">
        <v>2022</v>
      </c>
      <c r="E776" s="13" t="s">
        <v>21</v>
      </c>
      <c r="F776" s="26">
        <f t="shared" ref="F776:F778" si="259">G776+H776+I776+J776+K776+L776</f>
        <v>25.51</v>
      </c>
      <c r="G776" s="14"/>
      <c r="H776" s="14"/>
      <c r="I776" s="14">
        <f t="shared" ref="I776" si="260">I777+I778+I779+I780</f>
        <v>25.51</v>
      </c>
      <c r="J776" s="14"/>
      <c r="K776" s="14"/>
      <c r="L776" s="14"/>
    </row>
    <row r="777" spans="2:12">
      <c r="B777" s="41"/>
      <c r="C777" s="44"/>
      <c r="D777" s="47"/>
      <c r="E777" s="13" t="s">
        <v>12</v>
      </c>
      <c r="F777" s="26">
        <f t="shared" si="259"/>
        <v>25.25</v>
      </c>
      <c r="G777" s="14"/>
      <c r="H777" s="14"/>
      <c r="I777" s="14">
        <v>25.25</v>
      </c>
      <c r="J777" s="14"/>
      <c r="K777" s="14"/>
      <c r="L777" s="14"/>
    </row>
    <row r="778" spans="2:12">
      <c r="B778" s="41"/>
      <c r="C778" s="44"/>
      <c r="D778" s="47"/>
      <c r="E778" s="13" t="s">
        <v>10</v>
      </c>
      <c r="F778" s="26">
        <f t="shared" si="259"/>
        <v>0.26</v>
      </c>
      <c r="G778" s="14"/>
      <c r="H778" s="14"/>
      <c r="I778" s="14">
        <v>0.26</v>
      </c>
      <c r="J778" s="14"/>
      <c r="K778" s="14"/>
      <c r="L778" s="14"/>
    </row>
    <row r="779" spans="2:12">
      <c r="B779" s="41"/>
      <c r="C779" s="44"/>
      <c r="D779" s="47"/>
      <c r="E779" s="13" t="s">
        <v>11</v>
      </c>
      <c r="F779" s="26"/>
      <c r="G779" s="14"/>
      <c r="H779" s="14"/>
      <c r="I779" s="14"/>
      <c r="J779" s="14"/>
      <c r="K779" s="14"/>
      <c r="L779" s="14"/>
    </row>
    <row r="780" spans="2:12">
      <c r="B780" s="42"/>
      <c r="C780" s="45"/>
      <c r="D780" s="48"/>
      <c r="E780" s="13" t="s">
        <v>8</v>
      </c>
      <c r="F780" s="26"/>
      <c r="G780" s="14"/>
      <c r="H780" s="14"/>
      <c r="I780" s="14"/>
      <c r="J780" s="14"/>
      <c r="K780" s="14"/>
      <c r="L780" s="14"/>
    </row>
    <row r="781" spans="2:12" ht="15" customHeight="1">
      <c r="B781" s="40" t="s">
        <v>221</v>
      </c>
      <c r="C781" s="43" t="s">
        <v>70</v>
      </c>
      <c r="D781" s="46">
        <v>2022</v>
      </c>
      <c r="E781" s="13" t="s">
        <v>21</v>
      </c>
      <c r="F781" s="26">
        <f t="shared" ref="F781:F783" si="261">G781+H781+I781+J781+K781+L781</f>
        <v>62</v>
      </c>
      <c r="G781" s="14"/>
      <c r="H781" s="14"/>
      <c r="I781" s="14">
        <f t="shared" ref="I781" si="262">I782+I783+I784+I785</f>
        <v>62</v>
      </c>
      <c r="J781" s="14"/>
      <c r="K781" s="14"/>
      <c r="L781" s="14"/>
    </row>
    <row r="782" spans="2:12">
      <c r="B782" s="41"/>
      <c r="C782" s="44"/>
      <c r="D782" s="47"/>
      <c r="E782" s="13" t="s">
        <v>12</v>
      </c>
      <c r="F782" s="26">
        <f t="shared" si="261"/>
        <v>61.38</v>
      </c>
      <c r="G782" s="14"/>
      <c r="H782" s="14"/>
      <c r="I782" s="14">
        <v>61.38</v>
      </c>
      <c r="J782" s="14"/>
      <c r="K782" s="14"/>
      <c r="L782" s="14"/>
    </row>
    <row r="783" spans="2:12">
      <c r="B783" s="41"/>
      <c r="C783" s="44"/>
      <c r="D783" s="47"/>
      <c r="E783" s="13" t="s">
        <v>10</v>
      </c>
      <c r="F783" s="26">
        <f t="shared" si="261"/>
        <v>0.62</v>
      </c>
      <c r="G783" s="14"/>
      <c r="H783" s="14"/>
      <c r="I783" s="14">
        <v>0.62</v>
      </c>
      <c r="J783" s="14"/>
      <c r="K783" s="14"/>
      <c r="L783" s="14"/>
    </row>
    <row r="784" spans="2:12">
      <c r="B784" s="41"/>
      <c r="C784" s="44"/>
      <c r="D784" s="47"/>
      <c r="E784" s="13" t="s">
        <v>11</v>
      </c>
      <c r="F784" s="26"/>
      <c r="G784" s="14"/>
      <c r="H784" s="14"/>
      <c r="I784" s="14"/>
      <c r="J784" s="14"/>
      <c r="K784" s="14"/>
      <c r="L784" s="14"/>
    </row>
    <row r="785" spans="2:12">
      <c r="B785" s="42"/>
      <c r="C785" s="45"/>
      <c r="D785" s="48"/>
      <c r="E785" s="13" t="s">
        <v>8</v>
      </c>
      <c r="F785" s="26"/>
      <c r="G785" s="14"/>
      <c r="H785" s="14"/>
      <c r="I785" s="14"/>
      <c r="J785" s="14"/>
      <c r="K785" s="14"/>
      <c r="L785" s="14"/>
    </row>
    <row r="786" spans="2:12">
      <c r="B786" s="49" t="s">
        <v>222</v>
      </c>
      <c r="C786" s="50"/>
      <c r="D786" s="50"/>
      <c r="E786" s="50"/>
      <c r="F786" s="50"/>
      <c r="G786" s="50"/>
      <c r="H786" s="50"/>
      <c r="I786" s="50"/>
      <c r="J786" s="50"/>
      <c r="K786" s="50"/>
      <c r="L786" s="51"/>
    </row>
    <row r="787" spans="2:12">
      <c r="B787" s="34" t="s">
        <v>223</v>
      </c>
      <c r="C787" s="34"/>
      <c r="D787" s="37" t="s">
        <v>6</v>
      </c>
      <c r="E787" s="10" t="s">
        <v>21</v>
      </c>
      <c r="F787" s="27">
        <f t="shared" ref="F787" si="263">G787+H787+I787+J787+K787+L787</f>
        <v>108.95</v>
      </c>
      <c r="G787" s="11">
        <f t="shared" ref="G787:L787" si="264">G788+G789+G790+G791</f>
        <v>1.4999999999999998</v>
      </c>
      <c r="H787" s="11">
        <f t="shared" si="264"/>
        <v>1.9</v>
      </c>
      <c r="I787" s="11">
        <f t="shared" si="264"/>
        <v>2.25</v>
      </c>
      <c r="J787" s="11">
        <f t="shared" si="264"/>
        <v>1.9</v>
      </c>
      <c r="K787" s="11">
        <f t="shared" si="264"/>
        <v>100.7</v>
      </c>
      <c r="L787" s="11">
        <f t="shared" si="264"/>
        <v>0.70000000000000007</v>
      </c>
    </row>
    <row r="788" spans="2:12">
      <c r="B788" s="35"/>
      <c r="C788" s="35"/>
      <c r="D788" s="38"/>
      <c r="E788" s="10" t="s">
        <v>12</v>
      </c>
      <c r="F788" s="27">
        <f t="shared" ref="F788:F790" si="265">G788+H788+I788+J788+K788+L788</f>
        <v>99</v>
      </c>
      <c r="G788" s="11">
        <f t="shared" ref="G788:L788" si="266">G793+G798+G803+G808</f>
        <v>0</v>
      </c>
      <c r="H788" s="11">
        <f t="shared" si="266"/>
        <v>0</v>
      </c>
      <c r="I788" s="11">
        <f t="shared" si="266"/>
        <v>0</v>
      </c>
      <c r="J788" s="11">
        <f t="shared" si="266"/>
        <v>0</v>
      </c>
      <c r="K788" s="11">
        <f t="shared" si="266"/>
        <v>99</v>
      </c>
      <c r="L788" s="11">
        <f t="shared" si="266"/>
        <v>0</v>
      </c>
    </row>
    <row r="789" spans="2:12">
      <c r="B789" s="35"/>
      <c r="C789" s="35"/>
      <c r="D789" s="38"/>
      <c r="E789" s="10" t="s">
        <v>10</v>
      </c>
      <c r="F789" s="27">
        <f t="shared" si="265"/>
        <v>4.3</v>
      </c>
      <c r="G789" s="11">
        <f t="shared" ref="G789:L789" si="267">G794+G799+G804+G809</f>
        <v>0.7</v>
      </c>
      <c r="H789" s="11">
        <f t="shared" si="267"/>
        <v>0.8</v>
      </c>
      <c r="I789" s="11">
        <f t="shared" si="267"/>
        <v>1</v>
      </c>
      <c r="J789" s="11">
        <f t="shared" si="267"/>
        <v>0.8</v>
      </c>
      <c r="K789" s="11">
        <f t="shared" si="267"/>
        <v>1</v>
      </c>
      <c r="L789" s="11">
        <f t="shared" si="267"/>
        <v>0</v>
      </c>
    </row>
    <row r="790" spans="2:12">
      <c r="B790" s="35"/>
      <c r="C790" s="35"/>
      <c r="D790" s="38"/>
      <c r="E790" s="10" t="s">
        <v>11</v>
      </c>
      <c r="F790" s="27">
        <f t="shared" si="265"/>
        <v>3.75</v>
      </c>
      <c r="G790" s="11">
        <f t="shared" ref="G790:L790" si="268">G795+G800+G805+G810</f>
        <v>0.6</v>
      </c>
      <c r="H790" s="11">
        <f t="shared" si="268"/>
        <v>0.75</v>
      </c>
      <c r="I790" s="11">
        <f t="shared" si="268"/>
        <v>0.85000000000000009</v>
      </c>
      <c r="J790" s="11">
        <f t="shared" si="268"/>
        <v>0.75</v>
      </c>
      <c r="K790" s="11">
        <f t="shared" si="268"/>
        <v>0.4</v>
      </c>
      <c r="L790" s="11">
        <f t="shared" si="268"/>
        <v>0.4</v>
      </c>
    </row>
    <row r="791" spans="2:12">
      <c r="B791" s="36"/>
      <c r="C791" s="36"/>
      <c r="D791" s="39"/>
      <c r="E791" s="10" t="s">
        <v>8</v>
      </c>
      <c r="F791" s="27">
        <f>G791+H791+I791+J791+K791+L791</f>
        <v>1.9000000000000001</v>
      </c>
      <c r="G791" s="11">
        <f>G796+G801+G806+G811</f>
        <v>0.2</v>
      </c>
      <c r="H791" s="11">
        <f t="shared" ref="H791:L791" si="269">H796+H801+H806+H811</f>
        <v>0.35</v>
      </c>
      <c r="I791" s="11">
        <f t="shared" si="269"/>
        <v>0.4</v>
      </c>
      <c r="J791" s="11">
        <f t="shared" si="269"/>
        <v>0.35</v>
      </c>
      <c r="K791" s="11">
        <f t="shared" si="269"/>
        <v>0.30000000000000004</v>
      </c>
      <c r="L791" s="11">
        <f t="shared" si="269"/>
        <v>0.30000000000000004</v>
      </c>
    </row>
    <row r="792" spans="2:12" ht="15" customHeight="1">
      <c r="B792" s="40" t="s">
        <v>233</v>
      </c>
      <c r="C792" s="43" t="s">
        <v>234</v>
      </c>
      <c r="D792" s="46" t="s">
        <v>42</v>
      </c>
      <c r="E792" s="13" t="s">
        <v>21</v>
      </c>
      <c r="F792" s="26">
        <f t="shared" ref="F792:F796" si="270">G792+H792+I792+J792+K792+L792</f>
        <v>5.3500000000000014</v>
      </c>
      <c r="G792" s="14">
        <f t="shared" ref="G792:J792" si="271">G793+G794+G795+G796</f>
        <v>1.1000000000000001</v>
      </c>
      <c r="H792" s="14">
        <f t="shared" si="271"/>
        <v>1.3000000000000003</v>
      </c>
      <c r="I792" s="14">
        <f t="shared" si="271"/>
        <v>1.65</v>
      </c>
      <c r="J792" s="14">
        <f t="shared" si="271"/>
        <v>1.3000000000000003</v>
      </c>
      <c r="K792" s="14"/>
      <c r="L792" s="14"/>
    </row>
    <row r="793" spans="2:12">
      <c r="B793" s="41"/>
      <c r="C793" s="44"/>
      <c r="D793" s="47"/>
      <c r="E793" s="13" t="s">
        <v>12</v>
      </c>
      <c r="F793" s="26"/>
      <c r="G793" s="14"/>
      <c r="H793" s="14"/>
      <c r="I793" s="14"/>
      <c r="J793" s="14"/>
      <c r="K793" s="14"/>
      <c r="L793" s="14"/>
    </row>
    <row r="794" spans="2:12">
      <c r="B794" s="41"/>
      <c r="C794" s="44"/>
      <c r="D794" s="47"/>
      <c r="E794" s="13" t="s">
        <v>10</v>
      </c>
      <c r="F794" s="26">
        <f t="shared" si="270"/>
        <v>3.3</v>
      </c>
      <c r="G794" s="14">
        <v>0.7</v>
      </c>
      <c r="H794" s="14">
        <v>0.8</v>
      </c>
      <c r="I794" s="14">
        <v>1</v>
      </c>
      <c r="J794" s="14">
        <v>0.8</v>
      </c>
      <c r="K794" s="14"/>
      <c r="L794" s="14"/>
    </row>
    <row r="795" spans="2:12">
      <c r="B795" s="41"/>
      <c r="C795" s="44"/>
      <c r="D795" s="47"/>
      <c r="E795" s="13" t="s">
        <v>11</v>
      </c>
      <c r="F795" s="26">
        <f t="shared" si="270"/>
        <v>1.6</v>
      </c>
      <c r="G795" s="14">
        <v>0.3</v>
      </c>
      <c r="H795" s="14">
        <v>0.4</v>
      </c>
      <c r="I795" s="14">
        <v>0.5</v>
      </c>
      <c r="J795" s="14">
        <v>0.4</v>
      </c>
      <c r="K795" s="14"/>
      <c r="L795" s="14"/>
    </row>
    <row r="796" spans="2:12">
      <c r="B796" s="42"/>
      <c r="C796" s="45"/>
      <c r="D796" s="48"/>
      <c r="E796" s="13" t="s">
        <v>8</v>
      </c>
      <c r="F796" s="26">
        <f t="shared" si="270"/>
        <v>0.44999999999999996</v>
      </c>
      <c r="G796" s="14">
        <v>0.1</v>
      </c>
      <c r="H796" s="14">
        <v>0.1</v>
      </c>
      <c r="I796" s="14">
        <v>0.15</v>
      </c>
      <c r="J796" s="14">
        <v>0.1</v>
      </c>
      <c r="K796" s="14"/>
      <c r="L796" s="14"/>
    </row>
    <row r="797" spans="2:12" ht="15" customHeight="1">
      <c r="B797" s="40" t="s">
        <v>224</v>
      </c>
      <c r="C797" s="43" t="s">
        <v>234</v>
      </c>
      <c r="D797" s="46" t="s">
        <v>6</v>
      </c>
      <c r="E797" s="13" t="s">
        <v>21</v>
      </c>
      <c r="F797" s="26">
        <f t="shared" ref="F797" si="272">G797+H797+I797+J797+K797+L797</f>
        <v>2.4</v>
      </c>
      <c r="G797" s="14">
        <f t="shared" ref="G797:L797" si="273">G798+G799+G800+G801</f>
        <v>0.4</v>
      </c>
      <c r="H797" s="14">
        <f t="shared" si="273"/>
        <v>0.4</v>
      </c>
      <c r="I797" s="14">
        <f t="shared" si="273"/>
        <v>0.4</v>
      </c>
      <c r="J797" s="14">
        <f t="shared" si="273"/>
        <v>0.4</v>
      </c>
      <c r="K797" s="14">
        <f t="shared" si="273"/>
        <v>0.4</v>
      </c>
      <c r="L797" s="14">
        <f t="shared" si="273"/>
        <v>0.4</v>
      </c>
    </row>
    <row r="798" spans="2:12">
      <c r="B798" s="41"/>
      <c r="C798" s="44"/>
      <c r="D798" s="47"/>
      <c r="E798" s="13" t="s">
        <v>12</v>
      </c>
      <c r="F798" s="26"/>
      <c r="G798" s="14"/>
      <c r="H798" s="14"/>
      <c r="I798" s="14"/>
      <c r="J798" s="14"/>
      <c r="K798" s="14"/>
      <c r="L798" s="14"/>
    </row>
    <row r="799" spans="2:12">
      <c r="B799" s="41"/>
      <c r="C799" s="44"/>
      <c r="D799" s="47"/>
      <c r="E799" s="13" t="s">
        <v>10</v>
      </c>
      <c r="F799" s="26"/>
      <c r="G799" s="14"/>
      <c r="H799" s="14"/>
      <c r="I799" s="14"/>
      <c r="J799" s="14"/>
      <c r="K799" s="14"/>
      <c r="L799" s="14"/>
    </row>
    <row r="800" spans="2:12">
      <c r="B800" s="41"/>
      <c r="C800" s="44"/>
      <c r="D800" s="47"/>
      <c r="E800" s="13" t="s">
        <v>11</v>
      </c>
      <c r="F800" s="26">
        <f t="shared" ref="F800:F802" si="274">G800+H800+I800+J800+K800+L800</f>
        <v>1.8</v>
      </c>
      <c r="G800" s="14">
        <v>0.3</v>
      </c>
      <c r="H800" s="14">
        <v>0.3</v>
      </c>
      <c r="I800" s="14">
        <v>0.3</v>
      </c>
      <c r="J800" s="14">
        <v>0.3</v>
      </c>
      <c r="K800" s="14">
        <v>0.3</v>
      </c>
      <c r="L800" s="14">
        <v>0.3</v>
      </c>
    </row>
    <row r="801" spans="2:12">
      <c r="B801" s="42"/>
      <c r="C801" s="45"/>
      <c r="D801" s="48"/>
      <c r="E801" s="13" t="s">
        <v>8</v>
      </c>
      <c r="F801" s="26">
        <f t="shared" si="274"/>
        <v>0.6</v>
      </c>
      <c r="G801" s="14">
        <v>0.1</v>
      </c>
      <c r="H801" s="14">
        <v>0.1</v>
      </c>
      <c r="I801" s="14">
        <v>0.1</v>
      </c>
      <c r="J801" s="14">
        <v>0.1</v>
      </c>
      <c r="K801" s="14">
        <v>0.1</v>
      </c>
      <c r="L801" s="14">
        <v>0.1</v>
      </c>
    </row>
    <row r="802" spans="2:12" ht="15" customHeight="1">
      <c r="B802" s="40" t="s">
        <v>225</v>
      </c>
      <c r="C802" s="43" t="s">
        <v>234</v>
      </c>
      <c r="D802" s="46" t="s">
        <v>137</v>
      </c>
      <c r="E802" s="13" t="s">
        <v>21</v>
      </c>
      <c r="F802" s="26">
        <f t="shared" si="274"/>
        <v>1.2000000000000002</v>
      </c>
      <c r="G802" s="14"/>
      <c r="H802" s="14">
        <f t="shared" ref="H802:L802" si="275">H803+H804+H805+H806</f>
        <v>0.2</v>
      </c>
      <c r="I802" s="14">
        <f t="shared" si="275"/>
        <v>0.2</v>
      </c>
      <c r="J802" s="14">
        <f t="shared" si="275"/>
        <v>0.2</v>
      </c>
      <c r="K802" s="14">
        <f t="shared" si="275"/>
        <v>0.30000000000000004</v>
      </c>
      <c r="L802" s="14">
        <f t="shared" si="275"/>
        <v>0.30000000000000004</v>
      </c>
    </row>
    <row r="803" spans="2:12">
      <c r="B803" s="41"/>
      <c r="C803" s="44"/>
      <c r="D803" s="47"/>
      <c r="E803" s="13" t="s">
        <v>12</v>
      </c>
      <c r="F803" s="26"/>
      <c r="G803" s="14"/>
      <c r="H803" s="14"/>
      <c r="I803" s="14"/>
      <c r="J803" s="14"/>
      <c r="K803" s="14"/>
      <c r="L803" s="14"/>
    </row>
    <row r="804" spans="2:12">
      <c r="B804" s="41"/>
      <c r="C804" s="44"/>
      <c r="D804" s="47"/>
      <c r="E804" s="13" t="s">
        <v>10</v>
      </c>
      <c r="F804" s="26"/>
      <c r="G804" s="14"/>
      <c r="H804" s="14"/>
      <c r="I804" s="14"/>
      <c r="J804" s="14"/>
      <c r="K804" s="14"/>
      <c r="L804" s="14"/>
    </row>
    <row r="805" spans="2:12">
      <c r="B805" s="41"/>
      <c r="C805" s="44"/>
      <c r="D805" s="47"/>
      <c r="E805" s="13" t="s">
        <v>11</v>
      </c>
      <c r="F805" s="26">
        <f t="shared" ref="F805:F807" si="276">G805+H805+I805+J805+K805+L805</f>
        <v>0.35</v>
      </c>
      <c r="G805" s="14"/>
      <c r="H805" s="14">
        <v>0.05</v>
      </c>
      <c r="I805" s="14">
        <v>0.05</v>
      </c>
      <c r="J805" s="14">
        <v>0.05</v>
      </c>
      <c r="K805" s="14">
        <v>0.1</v>
      </c>
      <c r="L805" s="14">
        <v>0.1</v>
      </c>
    </row>
    <row r="806" spans="2:12">
      <c r="B806" s="42"/>
      <c r="C806" s="45"/>
      <c r="D806" s="48"/>
      <c r="E806" s="13" t="s">
        <v>8</v>
      </c>
      <c r="F806" s="26">
        <f t="shared" si="276"/>
        <v>0.84999999999999987</v>
      </c>
      <c r="G806" s="14"/>
      <c r="H806" s="14">
        <v>0.15</v>
      </c>
      <c r="I806" s="14">
        <v>0.15</v>
      </c>
      <c r="J806" s="14">
        <v>0.15</v>
      </c>
      <c r="K806" s="14">
        <v>0.2</v>
      </c>
      <c r="L806" s="14">
        <v>0.2</v>
      </c>
    </row>
    <row r="807" spans="2:12" ht="15" customHeight="1">
      <c r="B807" s="40" t="s">
        <v>228</v>
      </c>
      <c r="C807" s="43" t="s">
        <v>229</v>
      </c>
      <c r="D807" s="46">
        <v>2024</v>
      </c>
      <c r="E807" s="13" t="s">
        <v>21</v>
      </c>
      <c r="F807" s="26">
        <f t="shared" si="276"/>
        <v>100</v>
      </c>
      <c r="G807" s="14"/>
      <c r="H807" s="14"/>
      <c r="I807" s="14"/>
      <c r="J807" s="14"/>
      <c r="K807" s="14">
        <f t="shared" ref="K807" si="277">K808+K809+K810+K811</f>
        <v>100</v>
      </c>
      <c r="L807" s="14"/>
    </row>
    <row r="808" spans="2:12">
      <c r="B808" s="41"/>
      <c r="C808" s="44"/>
      <c r="D808" s="47"/>
      <c r="E808" s="13" t="s">
        <v>12</v>
      </c>
      <c r="F808" s="26">
        <f t="shared" ref="F808:F809" si="278">G808+H808+I808+J808+K808+L808</f>
        <v>99</v>
      </c>
      <c r="G808" s="14"/>
      <c r="H808" s="14"/>
      <c r="I808" s="14"/>
      <c r="J808" s="14"/>
      <c r="K808" s="14">
        <v>99</v>
      </c>
      <c r="L808" s="14"/>
    </row>
    <row r="809" spans="2:12">
      <c r="B809" s="41"/>
      <c r="C809" s="44"/>
      <c r="D809" s="47"/>
      <c r="E809" s="13" t="s">
        <v>10</v>
      </c>
      <c r="F809" s="26">
        <f t="shared" si="278"/>
        <v>1</v>
      </c>
      <c r="G809" s="14"/>
      <c r="H809" s="14"/>
      <c r="I809" s="14"/>
      <c r="J809" s="14"/>
      <c r="K809" s="14">
        <v>1</v>
      </c>
      <c r="L809" s="14"/>
    </row>
    <row r="810" spans="2:12">
      <c r="B810" s="41"/>
      <c r="C810" s="44"/>
      <c r="D810" s="47"/>
      <c r="E810" s="13" t="s">
        <v>11</v>
      </c>
      <c r="F810" s="26"/>
      <c r="G810" s="14"/>
      <c r="H810" s="14"/>
      <c r="I810" s="14"/>
      <c r="J810" s="14"/>
      <c r="K810" s="14"/>
      <c r="L810" s="14"/>
    </row>
    <row r="811" spans="2:12">
      <c r="B811" s="42"/>
      <c r="C811" s="45"/>
      <c r="D811" s="48"/>
      <c r="E811" s="13" t="s">
        <v>8</v>
      </c>
      <c r="F811" s="26"/>
      <c r="G811" s="14"/>
      <c r="H811" s="14"/>
      <c r="I811" s="14"/>
      <c r="J811" s="14"/>
      <c r="K811" s="14"/>
      <c r="L811" s="14"/>
    </row>
  </sheetData>
  <mergeCells count="496">
    <mergeCell ref="B807:B811"/>
    <mergeCell ref="C807:C811"/>
    <mergeCell ref="D807:D811"/>
    <mergeCell ref="B792:B796"/>
    <mergeCell ref="C792:C796"/>
    <mergeCell ref="D792:D796"/>
    <mergeCell ref="B797:B801"/>
    <mergeCell ref="C797:C801"/>
    <mergeCell ref="D797:D801"/>
    <mergeCell ref="B802:B806"/>
    <mergeCell ref="C802:C806"/>
    <mergeCell ref="D802:D806"/>
    <mergeCell ref="B776:B780"/>
    <mergeCell ref="C776:C780"/>
    <mergeCell ref="D776:D780"/>
    <mergeCell ref="B781:B785"/>
    <mergeCell ref="C781:C785"/>
    <mergeCell ref="D781:D785"/>
    <mergeCell ref="B786:L786"/>
    <mergeCell ref="B787:B791"/>
    <mergeCell ref="C787:C791"/>
    <mergeCell ref="D787:D791"/>
    <mergeCell ref="B761:B765"/>
    <mergeCell ref="C761:C765"/>
    <mergeCell ref="D761:D765"/>
    <mergeCell ref="B766:B770"/>
    <mergeCell ref="C766:C770"/>
    <mergeCell ref="D766:D770"/>
    <mergeCell ref="B771:B775"/>
    <mergeCell ref="C771:C775"/>
    <mergeCell ref="D771:D775"/>
    <mergeCell ref="B746:B750"/>
    <mergeCell ref="C746:C750"/>
    <mergeCell ref="D746:D750"/>
    <mergeCell ref="B751:B755"/>
    <mergeCell ref="C751:C755"/>
    <mergeCell ref="D751:D755"/>
    <mergeCell ref="B756:B760"/>
    <mergeCell ref="C756:C760"/>
    <mergeCell ref="D756:D760"/>
    <mergeCell ref="B731:B735"/>
    <mergeCell ref="C731:C735"/>
    <mergeCell ref="D731:D735"/>
    <mergeCell ref="B736:B740"/>
    <mergeCell ref="C736:C740"/>
    <mergeCell ref="D736:D740"/>
    <mergeCell ref="B741:B745"/>
    <mergeCell ref="C741:C745"/>
    <mergeCell ref="D741:D745"/>
    <mergeCell ref="B716:B720"/>
    <mergeCell ref="C716:C720"/>
    <mergeCell ref="D716:D720"/>
    <mergeCell ref="B721:B725"/>
    <mergeCell ref="C721:C725"/>
    <mergeCell ref="D721:D725"/>
    <mergeCell ref="B726:B730"/>
    <mergeCell ref="C726:C730"/>
    <mergeCell ref="D726:D730"/>
    <mergeCell ref="B701:B705"/>
    <mergeCell ref="C701:C705"/>
    <mergeCell ref="D701:D705"/>
    <mergeCell ref="B706:B710"/>
    <mergeCell ref="C706:C710"/>
    <mergeCell ref="D706:D710"/>
    <mergeCell ref="B711:B715"/>
    <mergeCell ref="C711:C715"/>
    <mergeCell ref="D711:D715"/>
    <mergeCell ref="B686:B690"/>
    <mergeCell ref="C686:C690"/>
    <mergeCell ref="D686:D690"/>
    <mergeCell ref="B691:B695"/>
    <mergeCell ref="C691:C695"/>
    <mergeCell ref="D691:D695"/>
    <mergeCell ref="B696:B700"/>
    <mergeCell ref="C696:C700"/>
    <mergeCell ref="D696:D700"/>
    <mergeCell ref="B671:B675"/>
    <mergeCell ref="C671:C675"/>
    <mergeCell ref="D671:D675"/>
    <mergeCell ref="B676:B680"/>
    <mergeCell ref="C676:C680"/>
    <mergeCell ref="D676:D680"/>
    <mergeCell ref="B681:B685"/>
    <mergeCell ref="C681:C685"/>
    <mergeCell ref="D681:D685"/>
    <mergeCell ref="B656:B660"/>
    <mergeCell ref="C656:C660"/>
    <mergeCell ref="D656:D660"/>
    <mergeCell ref="B661:B665"/>
    <mergeCell ref="C661:C665"/>
    <mergeCell ref="D661:D665"/>
    <mergeCell ref="B666:B670"/>
    <mergeCell ref="C666:C670"/>
    <mergeCell ref="D666:D670"/>
    <mergeCell ref="B641:B645"/>
    <mergeCell ref="C641:C645"/>
    <mergeCell ref="D641:D645"/>
    <mergeCell ref="B646:B650"/>
    <mergeCell ref="C646:C650"/>
    <mergeCell ref="D646:D650"/>
    <mergeCell ref="B651:B655"/>
    <mergeCell ref="C651:C655"/>
    <mergeCell ref="D651:D655"/>
    <mergeCell ref="B626:B630"/>
    <mergeCell ref="C626:C630"/>
    <mergeCell ref="D626:D630"/>
    <mergeCell ref="B631:B635"/>
    <mergeCell ref="C631:C635"/>
    <mergeCell ref="D631:D635"/>
    <mergeCell ref="B636:B640"/>
    <mergeCell ref="C636:C640"/>
    <mergeCell ref="D636:D640"/>
    <mergeCell ref="B526:B530"/>
    <mergeCell ref="C526:C530"/>
    <mergeCell ref="D526:D530"/>
    <mergeCell ref="B506:B510"/>
    <mergeCell ref="C506:C510"/>
    <mergeCell ref="D506:D510"/>
    <mergeCell ref="B511:B515"/>
    <mergeCell ref="C511:C515"/>
    <mergeCell ref="D511:D515"/>
    <mergeCell ref="B516:B520"/>
    <mergeCell ref="C516:C520"/>
    <mergeCell ref="D516:D520"/>
    <mergeCell ref="B496:B500"/>
    <mergeCell ref="C496:C500"/>
    <mergeCell ref="D496:D500"/>
    <mergeCell ref="B501:B505"/>
    <mergeCell ref="C501:C505"/>
    <mergeCell ref="D501:D505"/>
    <mergeCell ref="B521:B525"/>
    <mergeCell ref="C521:C525"/>
    <mergeCell ref="D521:D525"/>
    <mergeCell ref="B481:B485"/>
    <mergeCell ref="C481:C485"/>
    <mergeCell ref="D481:D485"/>
    <mergeCell ref="B486:B490"/>
    <mergeCell ref="C486:C490"/>
    <mergeCell ref="D486:D490"/>
    <mergeCell ref="B491:B495"/>
    <mergeCell ref="C491:C495"/>
    <mergeCell ref="D491:D495"/>
    <mergeCell ref="B466:B470"/>
    <mergeCell ref="C466:C470"/>
    <mergeCell ref="D466:D470"/>
    <mergeCell ref="B471:B475"/>
    <mergeCell ref="C471:C475"/>
    <mergeCell ref="D471:D475"/>
    <mergeCell ref="B476:B480"/>
    <mergeCell ref="C476:C480"/>
    <mergeCell ref="D476:D480"/>
    <mergeCell ref="B451:B455"/>
    <mergeCell ref="C451:C455"/>
    <mergeCell ref="D451:D455"/>
    <mergeCell ref="B456:B460"/>
    <mergeCell ref="C456:C460"/>
    <mergeCell ref="D456:D460"/>
    <mergeCell ref="B461:B465"/>
    <mergeCell ref="C461:C465"/>
    <mergeCell ref="D461:D465"/>
    <mergeCell ref="C119:C123"/>
    <mergeCell ref="D119:D123"/>
    <mergeCell ref="B124:B128"/>
    <mergeCell ref="C124:C128"/>
    <mergeCell ref="D124:D128"/>
    <mergeCell ref="B129:B133"/>
    <mergeCell ref="C129:C133"/>
    <mergeCell ref="B446:B450"/>
    <mergeCell ref="C446:C450"/>
    <mergeCell ref="D446:D450"/>
    <mergeCell ref="B209:B213"/>
    <mergeCell ref="C209:C213"/>
    <mergeCell ref="D209:D213"/>
    <mergeCell ref="B259:B263"/>
    <mergeCell ref="C259:C263"/>
    <mergeCell ref="D259:D263"/>
    <mergeCell ref="B264:B268"/>
    <mergeCell ref="C264:C268"/>
    <mergeCell ref="D264:D268"/>
    <mergeCell ref="B214:B218"/>
    <mergeCell ref="C214:C218"/>
    <mergeCell ref="D214:D218"/>
    <mergeCell ref="B219:B223"/>
    <mergeCell ref="C219:C223"/>
    <mergeCell ref="D219:D223"/>
    <mergeCell ref="B224:B228"/>
    <mergeCell ref="C224:C228"/>
    <mergeCell ref="D224:D228"/>
    <mergeCell ref="B229:B233"/>
    <mergeCell ref="C229:C233"/>
    <mergeCell ref="D229:D233"/>
    <mergeCell ref="B234:B238"/>
    <mergeCell ref="C234:C238"/>
    <mergeCell ref="D234:D238"/>
    <mergeCell ref="D33:D37"/>
    <mergeCell ref="B194:B198"/>
    <mergeCell ref="C194:C198"/>
    <mergeCell ref="D194:D198"/>
    <mergeCell ref="B199:B203"/>
    <mergeCell ref="C199:C203"/>
    <mergeCell ref="D199:D203"/>
    <mergeCell ref="B204:B208"/>
    <mergeCell ref="C204:C208"/>
    <mergeCell ref="D204:D208"/>
    <mergeCell ref="B69:B73"/>
    <mergeCell ref="C69:C73"/>
    <mergeCell ref="D69:D73"/>
    <mergeCell ref="B149:B153"/>
    <mergeCell ref="C149:C153"/>
    <mergeCell ref="D149:D153"/>
    <mergeCell ref="B154:B158"/>
    <mergeCell ref="C154:C158"/>
    <mergeCell ref="D154:D158"/>
    <mergeCell ref="B139:B143"/>
    <mergeCell ref="C139:C143"/>
    <mergeCell ref="D139:D143"/>
    <mergeCell ref="B144:B148"/>
    <mergeCell ref="B119:B123"/>
    <mergeCell ref="D54:D58"/>
    <mergeCell ref="B89:B93"/>
    <mergeCell ref="C89:C93"/>
    <mergeCell ref="D89:D93"/>
    <mergeCell ref="B94:B98"/>
    <mergeCell ref="C94:C98"/>
    <mergeCell ref="D94:D98"/>
    <mergeCell ref="B74:B78"/>
    <mergeCell ref="C74:C78"/>
    <mergeCell ref="A2:L2"/>
    <mergeCell ref="B3:L3"/>
    <mergeCell ref="E4:L4"/>
    <mergeCell ref="B4:B5"/>
    <mergeCell ref="D4:D5"/>
    <mergeCell ref="B12:L12"/>
    <mergeCell ref="D18:D22"/>
    <mergeCell ref="D129:D133"/>
    <mergeCell ref="B134:B138"/>
    <mergeCell ref="C134:C138"/>
    <mergeCell ref="D134:D138"/>
    <mergeCell ref="D74:D78"/>
    <mergeCell ref="B79:B83"/>
    <mergeCell ref="C79:C83"/>
    <mergeCell ref="D79:D83"/>
    <mergeCell ref="B84:B88"/>
    <mergeCell ref="C84:C88"/>
    <mergeCell ref="D84:D88"/>
    <mergeCell ref="B59:B63"/>
    <mergeCell ref="C59:C63"/>
    <mergeCell ref="D59:D63"/>
    <mergeCell ref="B64:B68"/>
    <mergeCell ref="C64:C68"/>
    <mergeCell ref="D64:D68"/>
    <mergeCell ref="F33:F37"/>
    <mergeCell ref="B38:B42"/>
    <mergeCell ref="C38:C42"/>
    <mergeCell ref="D6:D10"/>
    <mergeCell ref="C4:C5"/>
    <mergeCell ref="C6:C10"/>
    <mergeCell ref="A11:XFD11"/>
    <mergeCell ref="B13:B17"/>
    <mergeCell ref="C13:C17"/>
    <mergeCell ref="D13:D17"/>
    <mergeCell ref="B18:B22"/>
    <mergeCell ref="C18:C22"/>
    <mergeCell ref="F18:F22"/>
    <mergeCell ref="C23:C27"/>
    <mergeCell ref="D23:D27"/>
    <mergeCell ref="F23:F27"/>
    <mergeCell ref="B28:B32"/>
    <mergeCell ref="C28:C32"/>
    <mergeCell ref="D28:D32"/>
    <mergeCell ref="B23:B27"/>
    <mergeCell ref="D38:D42"/>
    <mergeCell ref="B6:B10"/>
    <mergeCell ref="B33:B37"/>
    <mergeCell ref="C33:C37"/>
    <mergeCell ref="F43:F47"/>
    <mergeCell ref="B99:B103"/>
    <mergeCell ref="C99:C103"/>
    <mergeCell ref="D99:D103"/>
    <mergeCell ref="B104:B108"/>
    <mergeCell ref="C104:C108"/>
    <mergeCell ref="D104:D108"/>
    <mergeCell ref="C144:C148"/>
    <mergeCell ref="D144:D148"/>
    <mergeCell ref="B109:B113"/>
    <mergeCell ref="C109:C113"/>
    <mergeCell ref="D109:D113"/>
    <mergeCell ref="B114:B118"/>
    <mergeCell ref="C114:C118"/>
    <mergeCell ref="D114:D118"/>
    <mergeCell ref="B43:B47"/>
    <mergeCell ref="C43:C47"/>
    <mergeCell ref="D43:D47"/>
    <mergeCell ref="B48:L48"/>
    <mergeCell ref="B49:B53"/>
    <mergeCell ref="C49:C53"/>
    <mergeCell ref="D49:D53"/>
    <mergeCell ref="B54:B58"/>
    <mergeCell ref="C54:C58"/>
    <mergeCell ref="C159:C163"/>
    <mergeCell ref="D159:D163"/>
    <mergeCell ref="B164:B168"/>
    <mergeCell ref="C164:C168"/>
    <mergeCell ref="D164:D168"/>
    <mergeCell ref="B169:B173"/>
    <mergeCell ref="C169:C173"/>
    <mergeCell ref="D169:D173"/>
    <mergeCell ref="B174:B178"/>
    <mergeCell ref="C174:C178"/>
    <mergeCell ref="D174:D178"/>
    <mergeCell ref="B159:B163"/>
    <mergeCell ref="B179:B183"/>
    <mergeCell ref="C179:C183"/>
    <mergeCell ref="D179:D183"/>
    <mergeCell ref="B184:B188"/>
    <mergeCell ref="C184:C188"/>
    <mergeCell ref="D184:D188"/>
    <mergeCell ref="B189:B193"/>
    <mergeCell ref="C189:C193"/>
    <mergeCell ref="D189:D193"/>
    <mergeCell ref="B239:B243"/>
    <mergeCell ref="C239:C243"/>
    <mergeCell ref="D239:D243"/>
    <mergeCell ref="B244:B248"/>
    <mergeCell ref="C244:C248"/>
    <mergeCell ref="D244:D248"/>
    <mergeCell ref="B249:B253"/>
    <mergeCell ref="C249:C253"/>
    <mergeCell ref="D249:D253"/>
    <mergeCell ref="B254:B258"/>
    <mergeCell ref="C254:C258"/>
    <mergeCell ref="D254:D258"/>
    <mergeCell ref="B269:B273"/>
    <mergeCell ref="C269:C273"/>
    <mergeCell ref="D269:D273"/>
    <mergeCell ref="B274:B278"/>
    <mergeCell ref="C274:C278"/>
    <mergeCell ref="D274:D278"/>
    <mergeCell ref="B279:B283"/>
    <mergeCell ref="C279:C283"/>
    <mergeCell ref="D279:D283"/>
    <mergeCell ref="B299:B303"/>
    <mergeCell ref="C299:C303"/>
    <mergeCell ref="D299:D303"/>
    <mergeCell ref="B304:B308"/>
    <mergeCell ref="C304:C308"/>
    <mergeCell ref="D304:D308"/>
    <mergeCell ref="B284:B288"/>
    <mergeCell ref="C284:C288"/>
    <mergeCell ref="D284:D288"/>
    <mergeCell ref="B289:B293"/>
    <mergeCell ref="C289:C293"/>
    <mergeCell ref="D289:D293"/>
    <mergeCell ref="B294:B298"/>
    <mergeCell ref="C294:C298"/>
    <mergeCell ref="D294:D298"/>
    <mergeCell ref="B309:B313"/>
    <mergeCell ref="C309:C313"/>
    <mergeCell ref="D309:D313"/>
    <mergeCell ref="B324:B328"/>
    <mergeCell ref="C324:C328"/>
    <mergeCell ref="D324:D328"/>
    <mergeCell ref="B329:B333"/>
    <mergeCell ref="C329:C333"/>
    <mergeCell ref="D329:D333"/>
    <mergeCell ref="B314:B318"/>
    <mergeCell ref="C314:C318"/>
    <mergeCell ref="D314:D318"/>
    <mergeCell ref="B319:B323"/>
    <mergeCell ref="C319:C323"/>
    <mergeCell ref="D319:D323"/>
    <mergeCell ref="B334:B338"/>
    <mergeCell ref="C334:C338"/>
    <mergeCell ref="D334:D338"/>
    <mergeCell ref="B339:B343"/>
    <mergeCell ref="C339:C343"/>
    <mergeCell ref="D339:D343"/>
    <mergeCell ref="B344:B348"/>
    <mergeCell ref="C344:C348"/>
    <mergeCell ref="D344:D348"/>
    <mergeCell ref="B349:L349"/>
    <mergeCell ref="B350:B354"/>
    <mergeCell ref="C350:C354"/>
    <mergeCell ref="D350:D354"/>
    <mergeCell ref="B355:B359"/>
    <mergeCell ref="C355:C359"/>
    <mergeCell ref="D355:D359"/>
    <mergeCell ref="B360:B364"/>
    <mergeCell ref="C360:C364"/>
    <mergeCell ref="D360:D364"/>
    <mergeCell ref="B365:B369"/>
    <mergeCell ref="C365:C369"/>
    <mergeCell ref="D365:D369"/>
    <mergeCell ref="B370:B374"/>
    <mergeCell ref="C370:C374"/>
    <mergeCell ref="D370:D374"/>
    <mergeCell ref="B375:L375"/>
    <mergeCell ref="B376:B380"/>
    <mergeCell ref="C376:C380"/>
    <mergeCell ref="D376:D380"/>
    <mergeCell ref="B381:B385"/>
    <mergeCell ref="C381:C385"/>
    <mergeCell ref="D381:D385"/>
    <mergeCell ref="B386:B390"/>
    <mergeCell ref="C386:C390"/>
    <mergeCell ref="D386:D390"/>
    <mergeCell ref="B391:B395"/>
    <mergeCell ref="C391:C395"/>
    <mergeCell ref="D391:D395"/>
    <mergeCell ref="B396:B400"/>
    <mergeCell ref="C396:C400"/>
    <mergeCell ref="D396:D400"/>
    <mergeCell ref="B401:B405"/>
    <mergeCell ref="C401:C405"/>
    <mergeCell ref="D401:D405"/>
    <mergeCell ref="B406:B410"/>
    <mergeCell ref="C406:C410"/>
    <mergeCell ref="D406:D410"/>
    <mergeCell ref="B411:B415"/>
    <mergeCell ref="C411:C415"/>
    <mergeCell ref="D411:D415"/>
    <mergeCell ref="B416:B420"/>
    <mergeCell ref="C416:C420"/>
    <mergeCell ref="D416:D420"/>
    <mergeCell ref="B421:B425"/>
    <mergeCell ref="C421:C425"/>
    <mergeCell ref="D421:D425"/>
    <mergeCell ref="B441:B445"/>
    <mergeCell ref="C441:C445"/>
    <mergeCell ref="D441:D445"/>
    <mergeCell ref="B426:B430"/>
    <mergeCell ref="C426:C430"/>
    <mergeCell ref="D426:D430"/>
    <mergeCell ref="B431:B435"/>
    <mergeCell ref="C431:C435"/>
    <mergeCell ref="D431:D435"/>
    <mergeCell ref="B436:B440"/>
    <mergeCell ref="C436:C440"/>
    <mergeCell ref="D436:D440"/>
    <mergeCell ref="B531:B535"/>
    <mergeCell ref="C531:C535"/>
    <mergeCell ref="D531:D535"/>
    <mergeCell ref="B536:B540"/>
    <mergeCell ref="C536:C540"/>
    <mergeCell ref="D536:D540"/>
    <mergeCell ref="B541:B545"/>
    <mergeCell ref="C541:C545"/>
    <mergeCell ref="D541:D545"/>
    <mergeCell ref="B546:B550"/>
    <mergeCell ref="C546:C550"/>
    <mergeCell ref="D546:D550"/>
    <mergeCell ref="B551:B555"/>
    <mergeCell ref="C551:C555"/>
    <mergeCell ref="D551:D555"/>
    <mergeCell ref="B556:B560"/>
    <mergeCell ref="C556:C560"/>
    <mergeCell ref="D556:D560"/>
    <mergeCell ref="B561:B565"/>
    <mergeCell ref="C561:C565"/>
    <mergeCell ref="D561:D565"/>
    <mergeCell ref="B566:B570"/>
    <mergeCell ref="C566:C570"/>
    <mergeCell ref="D566:D570"/>
    <mergeCell ref="B571:B575"/>
    <mergeCell ref="C571:C575"/>
    <mergeCell ref="D571:D575"/>
    <mergeCell ref="B576:B580"/>
    <mergeCell ref="C576:C580"/>
    <mergeCell ref="D576:D580"/>
    <mergeCell ref="B581:B585"/>
    <mergeCell ref="C581:C585"/>
    <mergeCell ref="D581:D585"/>
    <mergeCell ref="B586:B590"/>
    <mergeCell ref="C586:C590"/>
    <mergeCell ref="D586:D590"/>
    <mergeCell ref="B591:B595"/>
    <mergeCell ref="C591:C595"/>
    <mergeCell ref="D591:D595"/>
    <mergeCell ref="B596:B600"/>
    <mergeCell ref="C596:C600"/>
    <mergeCell ref="D596:D600"/>
    <mergeCell ref="B601:B605"/>
    <mergeCell ref="C601:C605"/>
    <mergeCell ref="D601:D605"/>
    <mergeCell ref="B621:B625"/>
    <mergeCell ref="C621:C625"/>
    <mergeCell ref="D621:D625"/>
    <mergeCell ref="B606:B610"/>
    <mergeCell ref="C606:C610"/>
    <mergeCell ref="D606:D610"/>
    <mergeCell ref="B611:B615"/>
    <mergeCell ref="C611:C615"/>
    <mergeCell ref="D611:D615"/>
    <mergeCell ref="B616:B620"/>
    <mergeCell ref="C616:C620"/>
    <mergeCell ref="D616:D62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5"/>
    </sheetView>
  </sheetViews>
  <sheetFormatPr defaultRowHeight="15"/>
  <cols>
    <col min="2" max="3" width="9.140625" customWidth="1"/>
    <col min="5" max="5" width="9.140625" customWidth="1"/>
    <col min="7" max="7" width="9.140625" customWidth="1"/>
    <col min="11" max="12" width="9.140625" customWidth="1"/>
  </cols>
  <sheetData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economy9 (Старостина)</dc:creator>
  <cp:lastModifiedBy>kozlov_ekonom01</cp:lastModifiedBy>
  <cp:lastPrinted>2020-08-12T06:09:12Z</cp:lastPrinted>
  <dcterms:created xsi:type="dcterms:W3CDTF">2020-03-17T06:46:10Z</dcterms:created>
  <dcterms:modified xsi:type="dcterms:W3CDTF">2020-08-12T06:28:09Z</dcterms:modified>
</cp:coreProperties>
</file>