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24000" windowHeight="973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оперативка!$A$2:$AA$200</definedName>
  </definedNames>
  <calcPr calcId="152511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44" i="1" l="1"/>
  <c r="C45" i="1"/>
  <c r="C46" i="1"/>
  <c r="C47" i="1"/>
  <c r="C48" i="1"/>
  <c r="C50" i="1"/>
  <c r="C51" i="1"/>
  <c r="C52" i="1"/>
  <c r="B23" i="1" l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A23" i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AA33" i="1"/>
  <c r="E33" i="1"/>
  <c r="C15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AA14" i="1"/>
  <c r="E14" i="1"/>
  <c r="B14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AA12" i="1"/>
  <c r="E12" i="1"/>
  <c r="B12" i="1"/>
  <c r="T142" i="1" l="1"/>
  <c r="U142" i="1"/>
  <c r="S151" i="1" l="1"/>
  <c r="O120" i="1" l="1"/>
  <c r="S142" i="1" l="1"/>
  <c r="Q166" i="1" l="1"/>
  <c r="C131" i="1"/>
  <c r="B166" i="1" l="1"/>
  <c r="T166" i="1" l="1"/>
  <c r="AA142" i="1" l="1"/>
  <c r="J166" i="1"/>
  <c r="S154" i="1"/>
  <c r="S120" i="1"/>
  <c r="W166" i="1" l="1"/>
  <c r="K166" i="1"/>
  <c r="B151" i="1" l="1"/>
  <c r="C100" i="1"/>
  <c r="C102" i="1"/>
  <c r="C105" i="1"/>
  <c r="Q120" i="1" l="1"/>
  <c r="G166" i="1"/>
  <c r="E117" i="1" l="1"/>
  <c r="H120" i="1" l="1"/>
  <c r="L120" i="1"/>
  <c r="W142" i="1" l="1"/>
  <c r="G163" i="1" l="1"/>
  <c r="T163" i="1" l="1"/>
  <c r="C162" i="1"/>
  <c r="C161" i="1"/>
  <c r="D161" i="1" s="1"/>
  <c r="M148" i="1"/>
  <c r="C163" i="1" l="1"/>
  <c r="D162" i="1"/>
  <c r="Q117" i="1"/>
  <c r="V154" i="1" l="1"/>
  <c r="B163" i="1" l="1"/>
  <c r="D163" i="1" s="1"/>
  <c r="G142" i="1" l="1"/>
  <c r="V117" i="1"/>
  <c r="U157" i="1" l="1"/>
  <c r="M142" i="1" l="1"/>
  <c r="L151" i="1" l="1"/>
  <c r="P117" i="1"/>
  <c r="W120" i="1"/>
  <c r="AA133" i="1" l="1"/>
  <c r="S133" i="1"/>
  <c r="S160" i="1"/>
  <c r="V142" i="1"/>
  <c r="O133" i="1" l="1"/>
  <c r="N142" i="1" l="1"/>
  <c r="H148" i="1" l="1"/>
  <c r="L133" i="1" l="1"/>
  <c r="F142" i="1" l="1"/>
  <c r="H142" i="1" l="1"/>
  <c r="AA145" i="1" l="1"/>
  <c r="B148" i="1"/>
  <c r="N133" i="1" l="1"/>
  <c r="T117" i="1"/>
  <c r="T151" i="1" l="1"/>
  <c r="T154" i="1"/>
  <c r="B117" i="1"/>
  <c r="V148" i="1" l="1"/>
  <c r="M133" i="1"/>
  <c r="Q148" i="1"/>
  <c r="I117" i="1" l="1"/>
  <c r="I154" i="1"/>
  <c r="U133" i="1"/>
  <c r="J157" i="1" l="1"/>
  <c r="D139" i="1" l="1"/>
  <c r="F141" i="1"/>
  <c r="G141" i="1"/>
  <c r="H141" i="1"/>
  <c r="I141" i="1"/>
  <c r="J141" i="1"/>
  <c r="K141" i="1"/>
  <c r="L141" i="1"/>
  <c r="N141" i="1"/>
  <c r="O141" i="1"/>
  <c r="Q141" i="1"/>
  <c r="R141" i="1"/>
  <c r="S141" i="1"/>
  <c r="T141" i="1"/>
  <c r="V141" i="1"/>
  <c r="W141" i="1"/>
  <c r="AA141" i="1"/>
  <c r="E141" i="1"/>
  <c r="B14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AA132" i="1"/>
  <c r="D130" i="1"/>
  <c r="E132" i="1"/>
  <c r="B132" i="1"/>
  <c r="D106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AA108" i="1"/>
  <c r="E108" i="1"/>
  <c r="B108" i="1"/>
  <c r="C236" i="1" l="1"/>
  <c r="P133" i="1"/>
  <c r="J133" i="1" l="1"/>
  <c r="W133" i="1" l="1"/>
  <c r="V133" i="1" l="1"/>
  <c r="T133" i="1" l="1"/>
  <c r="P157" i="1" l="1"/>
  <c r="R148" i="1" l="1"/>
  <c r="R154" i="1" l="1"/>
  <c r="F133" i="1"/>
  <c r="P197" i="1" l="1"/>
  <c r="B138" i="1"/>
  <c r="B128" i="1" l="1"/>
  <c r="B129" i="1"/>
  <c r="B101" i="1" l="1"/>
  <c r="B95" i="1"/>
  <c r="B94" i="1"/>
  <c r="F138" i="1"/>
  <c r="G138" i="1"/>
  <c r="H138" i="1"/>
  <c r="I138" i="1"/>
  <c r="J138" i="1"/>
  <c r="K138" i="1"/>
  <c r="L138" i="1"/>
  <c r="M138" i="1"/>
  <c r="N138" i="1"/>
  <c r="O138" i="1"/>
  <c r="Q138" i="1"/>
  <c r="R138" i="1"/>
  <c r="S138" i="1"/>
  <c r="T138" i="1"/>
  <c r="U138" i="1"/>
  <c r="V138" i="1"/>
  <c r="W138" i="1"/>
  <c r="AA138" i="1"/>
  <c r="E138" i="1"/>
  <c r="G128" i="1"/>
  <c r="W128" i="1" l="1"/>
  <c r="W129" i="1"/>
  <c r="S128" i="1"/>
  <c r="S129" i="1"/>
  <c r="O128" i="1"/>
  <c r="O129" i="1"/>
  <c r="H128" i="1"/>
  <c r="H129" i="1"/>
  <c r="V128" i="1"/>
  <c r="V129" i="1"/>
  <c r="R128" i="1"/>
  <c r="R129" i="1"/>
  <c r="N128" i="1"/>
  <c r="N129" i="1"/>
  <c r="K128" i="1"/>
  <c r="K129" i="1"/>
  <c r="G129" i="1"/>
  <c r="E128" i="1"/>
  <c r="E129" i="1"/>
  <c r="U128" i="1"/>
  <c r="U129" i="1"/>
  <c r="Q128" i="1"/>
  <c r="Q129" i="1"/>
  <c r="M128" i="1"/>
  <c r="M129" i="1"/>
  <c r="J128" i="1"/>
  <c r="J129" i="1"/>
  <c r="F128" i="1"/>
  <c r="F129" i="1"/>
  <c r="AA128" i="1"/>
  <c r="AA129" i="1"/>
  <c r="T128" i="1"/>
  <c r="T129" i="1"/>
  <c r="P128" i="1"/>
  <c r="P129" i="1"/>
  <c r="L128" i="1"/>
  <c r="L129" i="1"/>
  <c r="I128" i="1"/>
  <c r="I129" i="1"/>
  <c r="E133" i="1"/>
  <c r="K154" i="1"/>
  <c r="O154" i="1" l="1"/>
  <c r="H133" i="1" l="1"/>
  <c r="M113" i="1"/>
  <c r="AA95" i="1" l="1"/>
  <c r="W95" i="1"/>
  <c r="V95" i="1"/>
  <c r="U95" i="1"/>
  <c r="T95" i="1"/>
  <c r="S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R94" i="1" l="1"/>
  <c r="R95" i="1"/>
  <c r="F101" i="1"/>
  <c r="F94" i="1"/>
  <c r="J101" i="1"/>
  <c r="J94" i="1"/>
  <c r="M101" i="1"/>
  <c r="M94" i="1"/>
  <c r="Q101" i="1"/>
  <c r="Q94" i="1"/>
  <c r="G101" i="1"/>
  <c r="G94" i="1"/>
  <c r="K101" i="1"/>
  <c r="K94" i="1"/>
  <c r="N101" i="1"/>
  <c r="N94" i="1"/>
  <c r="R101" i="1"/>
  <c r="H101" i="1"/>
  <c r="H94" i="1"/>
  <c r="O101" i="1"/>
  <c r="O94" i="1"/>
  <c r="W101" i="1"/>
  <c r="W94" i="1"/>
  <c r="E101" i="1"/>
  <c r="E94" i="1"/>
  <c r="P101" i="1"/>
  <c r="P94" i="1"/>
  <c r="T101" i="1"/>
  <c r="T94" i="1"/>
  <c r="AA101" i="1"/>
  <c r="AA94" i="1"/>
  <c r="V101" i="1"/>
  <c r="V94" i="1"/>
  <c r="U101" i="1"/>
  <c r="U94" i="1"/>
  <c r="S101" i="1"/>
  <c r="S94" i="1"/>
  <c r="L101" i="1"/>
  <c r="L94" i="1"/>
  <c r="I101" i="1"/>
  <c r="I94" i="1"/>
  <c r="L154" i="1"/>
  <c r="B133" i="1" l="1"/>
  <c r="B142" i="1" l="1"/>
  <c r="B145" i="1"/>
  <c r="I142" i="1" l="1"/>
  <c r="U154" i="1" l="1"/>
  <c r="J154" i="1" l="1"/>
  <c r="B175" i="1"/>
  <c r="W157" i="1" l="1"/>
  <c r="W154" i="1"/>
  <c r="F175" i="1" l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AA175" i="1"/>
  <c r="E175" i="1"/>
  <c r="G133" i="1"/>
  <c r="B154" i="1" l="1"/>
  <c r="K157" i="1" l="1"/>
  <c r="I133" i="1"/>
  <c r="P154" i="1" l="1"/>
  <c r="E142" i="1" l="1"/>
  <c r="M116" i="1"/>
  <c r="R133" i="1" l="1"/>
  <c r="D86" i="1" l="1"/>
  <c r="S115" i="1" l="1"/>
  <c r="T115" i="1"/>
  <c r="E116" i="1"/>
  <c r="L157" i="1" l="1"/>
  <c r="Q157" i="1"/>
  <c r="I157" i="1" l="1"/>
  <c r="H157" i="1"/>
  <c r="C156" i="1"/>
  <c r="C155" i="1"/>
  <c r="S116" i="1"/>
  <c r="K116" i="1"/>
  <c r="C157" i="1" l="1"/>
  <c r="G145" i="1" l="1"/>
  <c r="Q116" i="1"/>
  <c r="J142" i="1" l="1"/>
  <c r="C209" i="1"/>
  <c r="O113" i="1" l="1"/>
  <c r="N115" i="1" l="1"/>
  <c r="N116" i="1"/>
  <c r="F113" i="1" l="1"/>
  <c r="F115" i="1" l="1"/>
  <c r="O116" i="1"/>
  <c r="F116" i="1" l="1"/>
  <c r="Q142" i="1"/>
  <c r="V116" i="1"/>
  <c r="AA116" i="1"/>
  <c r="J116" i="1"/>
  <c r="H154" i="1"/>
  <c r="U116" i="1" l="1"/>
  <c r="B115" i="1"/>
  <c r="B116" i="1"/>
  <c r="O115" i="1" l="1"/>
  <c r="W116" i="1"/>
  <c r="K133" i="1" l="1"/>
  <c r="E154" i="1"/>
  <c r="C208" i="1"/>
  <c r="H116" i="1"/>
  <c r="I116" i="1"/>
  <c r="L116" i="1" l="1"/>
  <c r="P116" i="1"/>
  <c r="R116" i="1"/>
  <c r="G116" i="1"/>
  <c r="B114" i="1" l="1"/>
  <c r="T116" i="1" l="1"/>
  <c r="R142" i="1" l="1"/>
  <c r="B160" i="1"/>
  <c r="B113" i="1"/>
  <c r="C152" i="1" l="1"/>
  <c r="D152" i="1" s="1"/>
  <c r="C153" i="1"/>
  <c r="D153" i="1" s="1"/>
  <c r="C154" i="1" l="1"/>
  <c r="D154" i="1" s="1"/>
  <c r="G115" i="1"/>
  <c r="R115" i="1"/>
  <c r="AA114" i="1"/>
  <c r="O142" i="1"/>
  <c r="H115" i="1"/>
  <c r="L115" i="1" l="1"/>
  <c r="K115" i="1" l="1"/>
  <c r="Q115" i="1"/>
  <c r="W115" i="1"/>
  <c r="AA115" i="1"/>
  <c r="Q133" i="1"/>
  <c r="H113" i="1" l="1"/>
  <c r="H114" i="1"/>
  <c r="U113" i="1" l="1"/>
  <c r="U114" i="1"/>
  <c r="J115" i="1"/>
  <c r="O114" i="1"/>
  <c r="Q113" i="1"/>
  <c r="Q114" i="1"/>
  <c r="M114" i="1" l="1"/>
  <c r="K113" i="1"/>
  <c r="K114" i="1"/>
  <c r="I115" i="1"/>
  <c r="I113" i="1"/>
  <c r="I114" i="1"/>
  <c r="F114" i="1"/>
  <c r="N114" i="1"/>
  <c r="N113" i="1"/>
  <c r="AA113" i="1" l="1"/>
  <c r="T113" i="1"/>
  <c r="T114" i="1"/>
  <c r="G114" i="1"/>
  <c r="G113" i="1"/>
  <c r="E114" i="1"/>
  <c r="E113" i="1"/>
  <c r="S113" i="1"/>
  <c r="S114" i="1"/>
  <c r="V113" i="1"/>
  <c r="V114" i="1"/>
  <c r="J114" i="1" l="1"/>
  <c r="J113" i="1"/>
  <c r="P160" i="1"/>
  <c r="P114" i="1"/>
  <c r="P113" i="1"/>
  <c r="L142" i="1"/>
  <c r="L114" i="1"/>
  <c r="L113" i="1"/>
  <c r="G197" i="1" l="1"/>
  <c r="H197" i="1"/>
  <c r="I197" i="1"/>
  <c r="J197" i="1"/>
  <c r="K197" i="1"/>
  <c r="L197" i="1"/>
  <c r="M197" i="1"/>
  <c r="N197" i="1"/>
  <c r="O197" i="1"/>
  <c r="Q197" i="1"/>
  <c r="R197" i="1"/>
  <c r="S197" i="1"/>
  <c r="T197" i="1"/>
  <c r="U197" i="1"/>
  <c r="V197" i="1"/>
  <c r="W197" i="1"/>
  <c r="AA197" i="1"/>
  <c r="E197" i="1"/>
  <c r="R113" i="1"/>
  <c r="R114" i="1"/>
  <c r="W114" i="1" l="1"/>
  <c r="W113" i="1"/>
  <c r="C144" i="1" l="1"/>
  <c r="D144" i="1" s="1"/>
  <c r="C143" i="1"/>
  <c r="D143" i="1" s="1"/>
  <c r="C145" i="1" l="1"/>
  <c r="D145" i="1" s="1"/>
  <c r="K142" i="1" l="1"/>
  <c r="F197" i="1" l="1"/>
  <c r="K193" i="1" l="1"/>
  <c r="E181" i="1" l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AA181" i="1"/>
  <c r="D73" i="1" l="1"/>
  <c r="D75" i="1"/>
  <c r="D76" i="1"/>
  <c r="D79" i="1"/>
  <c r="D82" i="1"/>
  <c r="D83" i="1"/>
  <c r="D168" i="1"/>
  <c r="D169" i="1"/>
  <c r="R203" i="1" l="1"/>
  <c r="L203" i="1"/>
  <c r="E203" i="1"/>
  <c r="E205" i="1" s="1"/>
  <c r="P203" i="1"/>
  <c r="T203" i="1"/>
  <c r="AA203" i="1"/>
  <c r="F203" i="1"/>
  <c r="J203" i="1"/>
  <c r="Q203" i="1"/>
  <c r="M203" i="1"/>
  <c r="K203" i="1"/>
  <c r="S203" i="1"/>
  <c r="W203" i="1"/>
  <c r="N203" i="1"/>
  <c r="G203" i="1"/>
  <c r="O203" i="1"/>
  <c r="V203" i="1"/>
  <c r="U203" i="1"/>
  <c r="I203" i="1"/>
  <c r="H203" i="1"/>
  <c r="B201" i="1"/>
  <c r="B196" i="1"/>
  <c r="B197" i="1"/>
  <c r="AA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J193" i="1"/>
  <c r="I193" i="1"/>
  <c r="H193" i="1"/>
  <c r="G193" i="1"/>
  <c r="F193" i="1"/>
  <c r="E193" i="1"/>
  <c r="AA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92" i="1" l="1"/>
  <c r="B193" i="1"/>
  <c r="B189" i="1"/>
  <c r="B188" i="1"/>
  <c r="B203" i="1" l="1"/>
  <c r="B205" i="1" s="1"/>
  <c r="F205" i="1" l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AA205" i="1"/>
  <c r="C204" i="1"/>
  <c r="D204" i="1" s="1"/>
  <c r="E77" i="1" l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AA77" i="1"/>
  <c r="C230" i="1" l="1"/>
  <c r="E38" i="1" l="1"/>
  <c r="C228" i="1" l="1"/>
  <c r="C226" i="1"/>
  <c r="C225" i="1"/>
  <c r="C224" i="1"/>
  <c r="C223" i="1"/>
  <c r="C222" i="1"/>
  <c r="C212" i="1"/>
  <c r="C211" i="1"/>
  <c r="C210" i="1"/>
  <c r="C202" i="1"/>
  <c r="C200" i="1"/>
  <c r="C198" i="1"/>
  <c r="D198" i="1" s="1"/>
  <c r="C195" i="1"/>
  <c r="D195" i="1" s="1"/>
  <c r="C194" i="1"/>
  <c r="C191" i="1"/>
  <c r="D191" i="1" s="1"/>
  <c r="C190" i="1"/>
  <c r="D190" i="1" s="1"/>
  <c r="C187" i="1"/>
  <c r="D187" i="1" s="1"/>
  <c r="C186" i="1"/>
  <c r="C183" i="1"/>
  <c r="D183" i="1" s="1"/>
  <c r="C182" i="1"/>
  <c r="D182" i="1" s="1"/>
  <c r="C180" i="1"/>
  <c r="D180" i="1" s="1"/>
  <c r="C179" i="1"/>
  <c r="D179" i="1" s="1"/>
  <c r="C178" i="1"/>
  <c r="D178" i="1" s="1"/>
  <c r="C177" i="1"/>
  <c r="D177" i="1" s="1"/>
  <c r="C176" i="1"/>
  <c r="D176" i="1" s="1"/>
  <c r="C174" i="1"/>
  <c r="D174" i="1" s="1"/>
  <c r="C172" i="1"/>
  <c r="D172" i="1" s="1"/>
  <c r="C170" i="1"/>
  <c r="D170" i="1" s="1"/>
  <c r="C167" i="1"/>
  <c r="D167" i="1" s="1"/>
  <c r="C165" i="1"/>
  <c r="C164" i="1"/>
  <c r="C159" i="1"/>
  <c r="D159" i="1" s="1"/>
  <c r="C158" i="1"/>
  <c r="D158" i="1" s="1"/>
  <c r="C150" i="1"/>
  <c r="D150" i="1" s="1"/>
  <c r="C149" i="1"/>
  <c r="D149" i="1" s="1"/>
  <c r="C147" i="1"/>
  <c r="D147" i="1" s="1"/>
  <c r="C146" i="1"/>
  <c r="D146" i="1" s="1"/>
  <c r="C140" i="1"/>
  <c r="C137" i="1"/>
  <c r="D137" i="1" s="1"/>
  <c r="C135" i="1"/>
  <c r="C134" i="1"/>
  <c r="C127" i="1"/>
  <c r="D127" i="1" s="1"/>
  <c r="C125" i="1"/>
  <c r="C122" i="1"/>
  <c r="D122" i="1" s="1"/>
  <c r="C121" i="1"/>
  <c r="D121" i="1" s="1"/>
  <c r="C119" i="1"/>
  <c r="C118" i="1"/>
  <c r="C112" i="1"/>
  <c r="D112" i="1" s="1"/>
  <c r="C111" i="1"/>
  <c r="D111" i="1" s="1"/>
  <c r="C110" i="1"/>
  <c r="D110" i="1" s="1"/>
  <c r="C109" i="1"/>
  <c r="D109" i="1" s="1"/>
  <c r="C107" i="1"/>
  <c r="D105" i="1"/>
  <c r="C104" i="1"/>
  <c r="D104" i="1" s="1"/>
  <c r="C103" i="1"/>
  <c r="D103" i="1" s="1"/>
  <c r="D102" i="1"/>
  <c r="C99" i="1"/>
  <c r="D99" i="1" s="1"/>
  <c r="C98" i="1"/>
  <c r="D98" i="1" s="1"/>
  <c r="C97" i="1"/>
  <c r="D97" i="1" s="1"/>
  <c r="C96" i="1"/>
  <c r="D96" i="1" s="1"/>
  <c r="D93" i="1"/>
  <c r="C84" i="1"/>
  <c r="D84" i="1" s="1"/>
  <c r="C81" i="1"/>
  <c r="D81" i="1" s="1"/>
  <c r="C78" i="1"/>
  <c r="D78" i="1" s="1"/>
  <c r="C74" i="1"/>
  <c r="D74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D55" i="1"/>
  <c r="C54" i="1"/>
  <c r="D54" i="1" s="1"/>
  <c r="D53" i="1"/>
  <c r="AA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 s="1"/>
  <c r="B49" i="1"/>
  <c r="C43" i="1"/>
  <c r="C42" i="1"/>
  <c r="C41" i="1"/>
  <c r="C40" i="1"/>
  <c r="C39" i="1"/>
  <c r="AA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B38" i="1"/>
  <c r="C37" i="1"/>
  <c r="C36" i="1"/>
  <c r="C35" i="1"/>
  <c r="C34" i="1"/>
  <c r="C32" i="1"/>
  <c r="C31" i="1"/>
  <c r="AA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29" i="1"/>
  <c r="AA28" i="1"/>
  <c r="C24" i="1"/>
  <c r="C25" i="1" s="1"/>
  <c r="E23" i="1"/>
  <c r="C22" i="1"/>
  <c r="D21" i="1"/>
  <c r="AA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18" i="1"/>
  <c r="C17" i="1"/>
  <c r="D17" i="1" s="1"/>
  <c r="AA16" i="1"/>
  <c r="W16" i="1"/>
  <c r="V16" i="1"/>
  <c r="U16" i="1"/>
  <c r="T16" i="1"/>
  <c r="S16" i="1"/>
  <c r="R16" i="1"/>
  <c r="Q16" i="1"/>
  <c r="M16" i="1"/>
  <c r="G16" i="1"/>
  <c r="F16" i="1"/>
  <c r="E16" i="1"/>
  <c r="D15" i="1"/>
  <c r="C13" i="1"/>
  <c r="C11" i="1"/>
  <c r="C10" i="1"/>
  <c r="C9" i="1"/>
  <c r="C7" i="1"/>
  <c r="D11" i="1" l="1"/>
  <c r="C12" i="1"/>
  <c r="D13" i="1"/>
  <c r="C14" i="1"/>
  <c r="D22" i="1"/>
  <c r="C23" i="1"/>
  <c r="C129" i="1"/>
  <c r="C136" i="1"/>
  <c r="C138" i="1" s="1"/>
  <c r="D140" i="1"/>
  <c r="C141" i="1"/>
  <c r="D131" i="1"/>
  <c r="C132" i="1"/>
  <c r="D107" i="1"/>
  <c r="C108" i="1"/>
  <c r="C95" i="1"/>
  <c r="D100" i="1"/>
  <c r="C123" i="1"/>
  <c r="D123" i="1" s="1"/>
  <c r="D10" i="1"/>
  <c r="C201" i="1"/>
  <c r="D201" i="1" s="1"/>
  <c r="D200" i="1"/>
  <c r="C196" i="1"/>
  <c r="D196" i="1" s="1"/>
  <c r="D194" i="1"/>
  <c r="C199" i="1"/>
  <c r="D199" i="1" s="1"/>
  <c r="C188" i="1"/>
  <c r="D188" i="1" s="1"/>
  <c r="D186" i="1"/>
  <c r="C192" i="1"/>
  <c r="D192" i="1" s="1"/>
  <c r="C8" i="1"/>
  <c r="C38" i="1"/>
  <c r="C184" i="1"/>
  <c r="D184" i="1" s="1"/>
  <c r="C160" i="1"/>
  <c r="D160" i="1" s="1"/>
  <c r="C115" i="1"/>
  <c r="D115" i="1" s="1"/>
  <c r="C117" i="1"/>
  <c r="D117" i="1" s="1"/>
  <c r="C116" i="1"/>
  <c r="D116" i="1" s="1"/>
  <c r="C128" i="1"/>
  <c r="C16" i="1"/>
  <c r="C18" i="1"/>
  <c r="C30" i="1"/>
  <c r="C77" i="1"/>
  <c r="D77" i="1" s="1"/>
  <c r="C33" i="1"/>
  <c r="C142" i="1"/>
  <c r="D142" i="1" s="1"/>
  <c r="C148" i="1"/>
  <c r="D148" i="1" s="1"/>
  <c r="C151" i="1"/>
  <c r="D151" i="1" s="1"/>
  <c r="C114" i="1"/>
  <c r="D114" i="1" s="1"/>
  <c r="C113" i="1"/>
  <c r="D113" i="1" s="1"/>
  <c r="C120" i="1"/>
  <c r="C166" i="1"/>
  <c r="D166" i="1" s="1"/>
  <c r="C171" i="1"/>
  <c r="C175" i="1"/>
  <c r="C133" i="1"/>
  <c r="D133" i="1" s="1"/>
  <c r="C181" i="1"/>
  <c r="D181" i="1" s="1"/>
  <c r="C193" i="1"/>
  <c r="C189" i="1"/>
  <c r="C197" i="1"/>
  <c r="C101" i="1" l="1"/>
  <c r="C94" i="1"/>
  <c r="C203" i="1"/>
  <c r="C205" i="1" l="1"/>
  <c r="D205" i="1" s="1"/>
  <c r="D203" i="1"/>
</calcChain>
</file>

<file path=xl/sharedStrings.xml><?xml version="1.0" encoding="utf-8"?>
<sst xmlns="http://schemas.openxmlformats.org/spreadsheetml/2006/main" count="246" uniqueCount="195">
  <si>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</si>
  <si>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</si>
  <si>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</si>
  <si>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</si>
  <si>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</si>
  <si>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Протравлено семян, факт, тонн</t>
  </si>
  <si>
    <t>% к засыпке</t>
  </si>
  <si>
    <t>Яровизация семян картофеля, тонн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</si>
  <si>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</si>
  <si>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</si>
  <si>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</si>
  <si>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</si>
  <si>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</si>
  <si>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</si>
  <si>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</si>
  <si>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</si>
  <si>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</si>
  <si>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</si>
  <si>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</si>
  <si>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</si>
  <si>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</si>
  <si>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</si>
  <si>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</si>
  <si>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</si>
  <si>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</si>
  <si>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</si>
  <si>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</si>
  <si>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</si>
  <si>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</si>
  <si>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</si>
  <si>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</si>
  <si>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</si>
  <si>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</si>
  <si>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</si>
  <si>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</si>
  <si>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</si>
  <si>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</si>
  <si>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</si>
  <si>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</si>
  <si>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</si>
  <si>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</si>
  <si>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</si>
  <si>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</si>
  <si>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</si>
  <si>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</si>
  <si>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</si>
  <si>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</si>
  <si>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</si>
  <si>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</si>
  <si>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</si>
  <si>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</si>
  <si>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</si>
  <si>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</si>
  <si>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</si>
  <si>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</si>
  <si>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</si>
  <si>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</si>
  <si>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</si>
  <si>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</si>
  <si>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</si>
  <si>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</si>
  <si>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</si>
  <si>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</si>
  <si>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</si>
  <si>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</si>
  <si>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</si>
  <si>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</si>
  <si>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</si>
  <si>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</si>
  <si>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</si>
  <si>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</si>
  <si>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</si>
  <si>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</si>
  <si>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</si>
  <si>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</si>
  <si>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</si>
  <si>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</si>
  <si>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</si>
  <si>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</si>
  <si>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</si>
  <si>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</si>
  <si>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</si>
  <si>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</si>
  <si>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</si>
  <si>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</si>
  <si>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</si>
  <si>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</si>
  <si>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</si>
  <si>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</si>
  <si>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</si>
  <si>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</si>
  <si>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</si>
  <si>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</si>
  <si>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</si>
  <si>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</si>
  <si>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</si>
  <si>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</si>
  <si>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</si>
  <si>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</si>
  <si>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</si>
  <si>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</si>
  <si>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</si>
  <si>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</si>
  <si>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</si>
  <si>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</si>
  <si>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</si>
  <si>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</si>
  <si>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</si>
  <si>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</si>
  <si>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</si>
  <si>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</si>
  <si>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</si>
  <si>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</si>
  <si>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</si>
  <si>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</si>
  <si>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</si>
  <si>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</si>
  <si>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</si>
  <si>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</si>
  <si>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</si>
  <si>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</si>
  <si>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</si>
  <si>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</si>
  <si>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</si>
  <si>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</si>
  <si>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</si>
  <si>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</si>
  <si>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</si>
  <si>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</si>
  <si>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</si>
  <si>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</si>
  <si>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</si>
  <si>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</si>
  <si>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</si>
  <si>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</si>
  <si>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</si>
  <si>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</si>
  <si>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</si>
  <si>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</si>
  <si>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</si>
  <si>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</si>
  <si>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</si>
  <si>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</si>
  <si>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</si>
  <si>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</si>
  <si>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</si>
  <si>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</si>
  <si>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</si>
  <si>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</si>
  <si>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</si>
  <si>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</si>
  <si>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</si>
  <si>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</si>
  <si>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</si>
  <si>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</si>
  <si>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</si>
  <si>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</si>
  <si>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</si>
  <si>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</si>
  <si>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</si>
  <si>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</si>
  <si>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</si>
  <si>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</si>
  <si>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</si>
  <si>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</si>
  <si>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</si>
  <si>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2019 г. к 2018 г., %</t>
  </si>
  <si>
    <t>СХПК "Коминтерн"</t>
  </si>
  <si>
    <t>СХПК "Нива"</t>
  </si>
  <si>
    <t>колхоз "Свобода"</t>
  </si>
  <si>
    <t>ООО "СТК 21"</t>
  </si>
  <si>
    <t>СПК "Аккозинское"</t>
  </si>
  <si>
    <t>СХПК "Победа"</t>
  </si>
  <si>
    <t>ООО "Заготовки"</t>
  </si>
  <si>
    <t>ИП глава КФХ Тибогайкин Ю.Е.</t>
  </si>
  <si>
    <t>ИП глава КФХ Кузнецов Д.Г.</t>
  </si>
  <si>
    <t>ИП глава КФХ Жерженова М.В.</t>
  </si>
  <si>
    <t>ИП глава КФХ Ермаков А.И.</t>
  </si>
  <si>
    <t>ИП глава КФХ Мурайкин А.В.</t>
  </si>
  <si>
    <t>ИП глава КФХ Абрамов Н.С.</t>
  </si>
  <si>
    <t>ИП глава КФХ Музяков В.В.</t>
  </si>
  <si>
    <t>ИП глава КФХ Кряжин Н.Ю.</t>
  </si>
  <si>
    <t>ИП Никитин В.А.</t>
  </si>
  <si>
    <t>ИП глава КФХ Устинов В.А.</t>
  </si>
  <si>
    <t>ООО "ТрансЭн"</t>
  </si>
  <si>
    <t>ИП глава КФХ Романов С.Ф.</t>
  </si>
  <si>
    <t>ИП глава КФХ Соловьев В.Ю.</t>
  </si>
  <si>
    <t>ИП глава КФХ Дагаков И.В.</t>
  </si>
  <si>
    <t>ИП глава КФХ Данилов В.В.</t>
  </si>
  <si>
    <t>Площадь многолетних трав всего,  га (4-сх 2019)</t>
  </si>
  <si>
    <t>ИП глава КФХ Михайлова Э.Е.</t>
  </si>
  <si>
    <t>Информация о сельскохозяйственных работах по состоянию на 24 марта 2020 г. по Красночетайскому району (сельскохозяйственные организации и крупные К(Ф)Х)</t>
  </si>
  <si>
    <t>Количество хозяйств</t>
  </si>
  <si>
    <t>Всего период 2020 г.</t>
  </si>
  <si>
    <t>На соответ. период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</si>
</sst>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11" fillId="0" borderId="8" xfId="0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K236"/>
  <sheetViews>
    <sheetView tabSelected="1" view="pageBreakPreview" topLeftCell="A2" zoomScale="70" zoomScaleNormal="70" zoomScaleSheetLayoutView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C19" sqref="C19"/>
    </sheetView>
  </sheetViews>
  <sheetFormatPr defaultColWidth="9.140625" defaultRowHeight="16.5" outlineLevelRow="1" x14ac:dyDescent="0.25"/>
  <cols>
    <col min="1" max="1" width="99.85546875" style="76" customWidth="1"/>
    <col min="2" max="2" width="14.42578125" style="2" customWidth="1"/>
    <col min="3" max="3" width="13.140625" style="2" customWidth="1"/>
    <col min="4" max="4" width="15" style="2" hidden="1" customWidth="1"/>
    <col min="5" max="8" width="13.7109375" style="1" customWidth="1"/>
    <col min="9" max="9" width="14" style="1" customWidth="1"/>
    <col min="10" max="15" width="13.7109375" style="1" customWidth="1"/>
    <col min="16" max="16" width="13.5703125" style="1" customWidth="1"/>
    <col min="17" max="27" width="13.7109375" style="1" customWidth="1"/>
    <col min="28" max="30" width="9.140625" style="1"/>
    <col min="31" max="31" width="9.140625" style="1" customWidth="1"/>
    <col min="32" max="16384" width="9.140625" style="1"/>
  </cols>
  <sheetData>
    <row r="1" spans="1:27" ht="26.25" hidden="1" x14ac:dyDescent="0.4">
      <c r="A1" s="1"/>
      <c r="AA1" s="3"/>
    </row>
    <row r="2" spans="1:27" s="4" customFormat="1" ht="29.45" customHeight="1" x14ac:dyDescent="0.25">
      <c r="A2" s="104" t="s">
        <v>191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2</v>
      </c>
      <c r="X3" s="6"/>
      <c r="Y3" s="6"/>
      <c r="Z3" s="6"/>
      <c r="AA3" s="6"/>
    </row>
    <row r="4" spans="1:27" s="2" customFormat="1" ht="17.45" customHeight="1" thickBot="1" x14ac:dyDescent="0.35">
      <c r="A4" s="105" t="s">
        <v>3</v>
      </c>
      <c r="B4" s="108" t="s">
        <v>194</v>
      </c>
      <c r="C4" s="111" t="s">
        <v>193</v>
      </c>
      <c r="D4" s="111" t="s">
        <v>166</v>
      </c>
      <c r="E4" s="114" t="s">
        <v>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</row>
    <row r="5" spans="1:27" s="2" customFormat="1" ht="87" customHeight="1" x14ac:dyDescent="0.25">
      <c r="A5" s="106"/>
      <c r="B5" s="109"/>
      <c r="C5" s="112"/>
      <c r="D5" s="112"/>
      <c r="E5" s="117" t="s">
        <v>167</v>
      </c>
      <c r="F5" s="117" t="s">
        <v>168</v>
      </c>
      <c r="G5" s="117" t="s">
        <v>169</v>
      </c>
      <c r="H5" s="117" t="s">
        <v>170</v>
      </c>
      <c r="I5" s="117" t="s">
        <v>171</v>
      </c>
      <c r="J5" s="117" t="s">
        <v>172</v>
      </c>
      <c r="K5" s="117" t="s">
        <v>173</v>
      </c>
      <c r="L5" s="117" t="s">
        <v>174</v>
      </c>
      <c r="M5" s="117" t="s">
        <v>175</v>
      </c>
      <c r="N5" s="117" t="s">
        <v>176</v>
      </c>
      <c r="O5" s="117" t="s">
        <v>190</v>
      </c>
      <c r="P5" s="117" t="s">
        <v>177</v>
      </c>
      <c r="Q5" s="117" t="s">
        <v>178</v>
      </c>
      <c r="R5" s="117" t="s">
        <v>179</v>
      </c>
      <c r="S5" s="117" t="s">
        <v>180</v>
      </c>
      <c r="T5" s="117" t="s">
        <v>181</v>
      </c>
      <c r="U5" s="117" t="s">
        <v>182</v>
      </c>
      <c r="V5" s="117" t="s">
        <v>183</v>
      </c>
      <c r="W5" s="117" t="s">
        <v>184</v>
      </c>
      <c r="X5" s="117" t="s">
        <v>185</v>
      </c>
      <c r="Y5" s="117" t="s">
        <v>188</v>
      </c>
      <c r="Z5" s="117" t="s">
        <v>186</v>
      </c>
      <c r="AA5" s="117" t="s">
        <v>187</v>
      </c>
    </row>
    <row r="6" spans="1:27" s="2" customFormat="1" ht="70.150000000000006" customHeight="1" thickBot="1" x14ac:dyDescent="0.3">
      <c r="A6" s="107"/>
      <c r="B6" s="110"/>
      <c r="C6" s="113"/>
      <c r="D6" s="113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</row>
    <row r="7" spans="1:27" s="11" customFormat="1" ht="30" hidden="1" customHeight="1" x14ac:dyDescent="0.2">
      <c r="A7" s="12" t="s">
        <v>5</v>
      </c>
      <c r="B7" s="7"/>
      <c r="C7" s="7">
        <f>SUM(E7:AA7)</f>
        <v>0</v>
      </c>
      <c r="D7" s="13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</row>
    <row r="8" spans="1:27" s="11" customFormat="1" ht="30" hidden="1" customHeight="1" x14ac:dyDescent="0.2">
      <c r="A8" s="12" t="s">
        <v>6</v>
      </c>
      <c r="B8" s="13"/>
      <c r="C8" s="13" t="e">
        <f>C7/#REF!</f>
        <v>#REF!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1" customFormat="1" ht="30" hidden="1" customHeight="1" x14ac:dyDescent="0.2">
      <c r="A9" s="16" t="s">
        <v>7</v>
      </c>
      <c r="B9" s="7"/>
      <c r="C9" s="7">
        <f>SUM(E9:AA9)</f>
        <v>0</v>
      </c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1" customFormat="1" ht="30" customHeight="1" x14ac:dyDescent="0.2">
      <c r="A10" s="20" t="s">
        <v>8</v>
      </c>
      <c r="B10" s="21"/>
      <c r="C10" s="21">
        <f>SUM(E10:AA10)</f>
        <v>1272</v>
      </c>
      <c r="D10" s="13" t="e">
        <f t="shared" ref="D10:D22" si="0">C10/B10</f>
        <v>#DIV/0!</v>
      </c>
      <c r="E10" s="22">
        <v>570</v>
      </c>
      <c r="F10" s="22">
        <v>360</v>
      </c>
      <c r="G10" s="22">
        <v>200</v>
      </c>
      <c r="H10" s="22"/>
      <c r="I10" s="22"/>
      <c r="J10" s="22"/>
      <c r="K10" s="22">
        <v>23</v>
      </c>
      <c r="L10" s="22">
        <v>31</v>
      </c>
      <c r="M10" s="22">
        <v>58</v>
      </c>
      <c r="N10" s="22"/>
      <c r="O10" s="22"/>
      <c r="P10" s="22"/>
      <c r="Q10" s="22"/>
      <c r="R10" s="22"/>
      <c r="S10" s="22"/>
      <c r="T10" s="22">
        <v>15</v>
      </c>
      <c r="U10" s="22">
        <v>15</v>
      </c>
      <c r="V10" s="22"/>
      <c r="W10" s="22"/>
      <c r="X10" s="22"/>
      <c r="Y10" s="22"/>
      <c r="Z10" s="22"/>
      <c r="AA10" s="22"/>
    </row>
    <row r="11" spans="1:27" s="11" customFormat="1" ht="30" hidden="1" customHeight="1" x14ac:dyDescent="0.2">
      <c r="A11" s="23" t="s">
        <v>9</v>
      </c>
      <c r="B11" s="21">
        <v>0</v>
      </c>
      <c r="C11" s="21">
        <f>SUM(E11:AA11)</f>
        <v>0</v>
      </c>
      <c r="D11" s="13" t="e">
        <f t="shared" si="0"/>
        <v>#DIV/0!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11" customFormat="1" ht="30" hidden="1" customHeight="1" x14ac:dyDescent="0.2">
      <c r="A12" s="23" t="s">
        <v>10</v>
      </c>
      <c r="B12" s="8" t="e">
        <f>B11/B10</f>
        <v>#DIV/0!</v>
      </c>
      <c r="C12" s="8">
        <f t="shared" ref="C12:E12" si="1">C11/C10</f>
        <v>0</v>
      </c>
      <c r="D12" s="8"/>
      <c r="E12" s="28">
        <f t="shared" si="1"/>
        <v>0</v>
      </c>
      <c r="F12" s="28">
        <f t="shared" ref="F12" si="2">F11/F10</f>
        <v>0</v>
      </c>
      <c r="G12" s="28">
        <f t="shared" ref="G12" si="3">G11/G10</f>
        <v>0</v>
      </c>
      <c r="H12" s="28" t="e">
        <f t="shared" ref="H12" si="4">H11/H10</f>
        <v>#DIV/0!</v>
      </c>
      <c r="I12" s="28" t="e">
        <f t="shared" ref="I12" si="5">I11/I10</f>
        <v>#DIV/0!</v>
      </c>
      <c r="J12" s="28" t="e">
        <f t="shared" ref="J12" si="6">J11/J10</f>
        <v>#DIV/0!</v>
      </c>
      <c r="K12" s="28">
        <f t="shared" ref="K12" si="7">K11/K10</f>
        <v>0</v>
      </c>
      <c r="L12" s="28">
        <f t="shared" ref="L12" si="8">L11/L10</f>
        <v>0</v>
      </c>
      <c r="M12" s="28">
        <f t="shared" ref="M12" si="9">M11/M10</f>
        <v>0</v>
      </c>
      <c r="N12" s="28" t="e">
        <f t="shared" ref="N12" si="10">N11/N10</f>
        <v>#DIV/0!</v>
      </c>
      <c r="O12" s="28" t="e">
        <f t="shared" ref="O12" si="11">O11/O10</f>
        <v>#DIV/0!</v>
      </c>
      <c r="P12" s="28" t="e">
        <f t="shared" ref="P12" si="12">P11/P10</f>
        <v>#DIV/0!</v>
      </c>
      <c r="Q12" s="28" t="e">
        <f t="shared" ref="Q12" si="13">Q11/Q10</f>
        <v>#DIV/0!</v>
      </c>
      <c r="R12" s="28" t="e">
        <f t="shared" ref="R12" si="14">R11/R10</f>
        <v>#DIV/0!</v>
      </c>
      <c r="S12" s="28" t="e">
        <f t="shared" ref="S12" si="15">S11/S10</f>
        <v>#DIV/0!</v>
      </c>
      <c r="T12" s="28">
        <f t="shared" ref="T12" si="16">T11/T10</f>
        <v>0</v>
      </c>
      <c r="U12" s="28">
        <f t="shared" ref="U12" si="17">U11/U10</f>
        <v>0</v>
      </c>
      <c r="V12" s="28" t="e">
        <f t="shared" ref="V12" si="18">V11/V10</f>
        <v>#DIV/0!</v>
      </c>
      <c r="W12" s="28" t="e">
        <f t="shared" ref="W12" si="19">W11/W10</f>
        <v>#DIV/0!</v>
      </c>
      <c r="X12" s="28"/>
      <c r="Y12" s="28"/>
      <c r="Z12" s="28"/>
      <c r="AA12" s="28" t="e">
        <f t="shared" ref="AA12" si="20">AA11/AA10</f>
        <v>#DIV/0!</v>
      </c>
    </row>
    <row r="13" spans="1:27" s="11" customFormat="1" ht="30" hidden="1" customHeight="1" x14ac:dyDescent="0.2">
      <c r="A13" s="23" t="s">
        <v>11</v>
      </c>
      <c r="B13" s="21">
        <v>0</v>
      </c>
      <c r="C13" s="25">
        <f>SUM(E13:AA13)</f>
        <v>0</v>
      </c>
      <c r="D13" s="13" t="e">
        <f t="shared" si="0"/>
        <v>#DIV/0!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11" customFormat="1" ht="30" hidden="1" customHeight="1" x14ac:dyDescent="0.2">
      <c r="A14" s="23" t="s">
        <v>12</v>
      </c>
      <c r="B14" s="13" t="e">
        <f>B13/B11</f>
        <v>#DIV/0!</v>
      </c>
      <c r="C14" s="13" t="e">
        <f>C13/C11</f>
        <v>#DIV/0!</v>
      </c>
      <c r="D14" s="13"/>
      <c r="E14" s="14" t="e">
        <f>E13/E11</f>
        <v>#DIV/0!</v>
      </c>
      <c r="F14" s="14" t="e">
        <f t="shared" ref="F14:AA14" si="21">F13/F11</f>
        <v>#DIV/0!</v>
      </c>
      <c r="G14" s="14" t="e">
        <f t="shared" si="21"/>
        <v>#DIV/0!</v>
      </c>
      <c r="H14" s="14" t="e">
        <f t="shared" si="21"/>
        <v>#DIV/0!</v>
      </c>
      <c r="I14" s="14" t="e">
        <f t="shared" si="21"/>
        <v>#DIV/0!</v>
      </c>
      <c r="J14" s="14" t="e">
        <f t="shared" si="21"/>
        <v>#DIV/0!</v>
      </c>
      <c r="K14" s="14" t="e">
        <f t="shared" si="21"/>
        <v>#DIV/0!</v>
      </c>
      <c r="L14" s="14" t="e">
        <f t="shared" si="21"/>
        <v>#DIV/0!</v>
      </c>
      <c r="M14" s="14" t="e">
        <f t="shared" si="21"/>
        <v>#DIV/0!</v>
      </c>
      <c r="N14" s="14" t="e">
        <f t="shared" si="21"/>
        <v>#DIV/0!</v>
      </c>
      <c r="O14" s="14" t="e">
        <f t="shared" si="21"/>
        <v>#DIV/0!</v>
      </c>
      <c r="P14" s="14" t="e">
        <f t="shared" si="21"/>
        <v>#DIV/0!</v>
      </c>
      <c r="Q14" s="14" t="e">
        <f t="shared" si="21"/>
        <v>#DIV/0!</v>
      </c>
      <c r="R14" s="14" t="e">
        <f t="shared" si="21"/>
        <v>#DIV/0!</v>
      </c>
      <c r="S14" s="14" t="e">
        <f t="shared" si="21"/>
        <v>#DIV/0!</v>
      </c>
      <c r="T14" s="14" t="e">
        <f t="shared" si="21"/>
        <v>#DIV/0!</v>
      </c>
      <c r="U14" s="14" t="e">
        <f t="shared" si="21"/>
        <v>#DIV/0!</v>
      </c>
      <c r="V14" s="14" t="e">
        <f t="shared" si="21"/>
        <v>#DIV/0!</v>
      </c>
      <c r="W14" s="14" t="e">
        <f t="shared" si="21"/>
        <v>#DIV/0!</v>
      </c>
      <c r="X14" s="14"/>
      <c r="Y14" s="14"/>
      <c r="Z14" s="14"/>
      <c r="AA14" s="14" t="e">
        <f t="shared" si="21"/>
        <v>#DIV/0!</v>
      </c>
    </row>
    <row r="15" spans="1:27" s="11" customFormat="1" ht="30" customHeight="1" x14ac:dyDescent="0.2">
      <c r="A15" s="12" t="s">
        <v>13</v>
      </c>
      <c r="B15" s="21"/>
      <c r="C15" s="21">
        <f>SUM(E15:AA15)</f>
        <v>150</v>
      </c>
      <c r="D15" s="13" t="e">
        <f t="shared" si="0"/>
        <v>#DIV/0!</v>
      </c>
      <c r="E15" s="24">
        <v>150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1" customFormat="1" ht="30" customHeight="1" x14ac:dyDescent="0.2">
      <c r="A16" s="16" t="s">
        <v>14</v>
      </c>
      <c r="B16" s="26"/>
      <c r="C16" s="26">
        <f t="shared" ref="C16:AA16" si="22">C15/C10</f>
        <v>0.11792452830188679</v>
      </c>
      <c r="D16" s="13"/>
      <c r="E16" s="27">
        <f t="shared" si="22"/>
        <v>0.26315789473684209</v>
      </c>
      <c r="F16" s="27">
        <f t="shared" si="22"/>
        <v>0</v>
      </c>
      <c r="G16" s="27">
        <f t="shared" si="22"/>
        <v>0</v>
      </c>
      <c r="H16" s="27"/>
      <c r="I16" s="27"/>
      <c r="J16" s="27"/>
      <c r="K16" s="27"/>
      <c r="L16" s="27"/>
      <c r="M16" s="27">
        <f t="shared" si="22"/>
        <v>0</v>
      </c>
      <c r="N16" s="27"/>
      <c r="O16" s="27"/>
      <c r="P16" s="27"/>
      <c r="Q16" s="27" t="e">
        <f t="shared" si="22"/>
        <v>#DIV/0!</v>
      </c>
      <c r="R16" s="27" t="e">
        <f t="shared" si="22"/>
        <v>#DIV/0!</v>
      </c>
      <c r="S16" s="27" t="e">
        <f t="shared" si="22"/>
        <v>#DIV/0!</v>
      </c>
      <c r="T16" s="27">
        <f t="shared" si="22"/>
        <v>0</v>
      </c>
      <c r="U16" s="27">
        <f t="shared" si="22"/>
        <v>0</v>
      </c>
      <c r="V16" s="27" t="e">
        <f t="shared" si="22"/>
        <v>#DIV/0!</v>
      </c>
      <c r="W16" s="27" t="e">
        <f t="shared" si="22"/>
        <v>#DIV/0!</v>
      </c>
      <c r="X16" s="27"/>
      <c r="Y16" s="27"/>
      <c r="Z16" s="27"/>
      <c r="AA16" s="27" t="e">
        <f t="shared" si="22"/>
        <v>#DIV/0!</v>
      </c>
    </row>
    <row r="17" spans="1:31" s="11" customFormat="1" ht="30" hidden="1" customHeight="1" x14ac:dyDescent="0.2">
      <c r="A17" s="23" t="s">
        <v>15</v>
      </c>
      <c r="B17" s="21"/>
      <c r="C17" s="21">
        <f>SUM(E17:AA17)</f>
        <v>0</v>
      </c>
      <c r="D17" s="13" t="e">
        <f t="shared" si="0"/>
        <v>#DIV/0!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31" s="11" customFormat="1" ht="30" hidden="1" customHeight="1" x14ac:dyDescent="0.2">
      <c r="A18" s="16" t="s">
        <v>14</v>
      </c>
      <c r="B18" s="8" t="e">
        <f t="shared" ref="B18:AA18" si="23">B17/B10</f>
        <v>#DIV/0!</v>
      </c>
      <c r="C18" s="8">
        <f t="shared" si="23"/>
        <v>0</v>
      </c>
      <c r="D18" s="13"/>
      <c r="E18" s="28">
        <f t="shared" si="23"/>
        <v>0</v>
      </c>
      <c r="F18" s="28">
        <f t="shared" si="23"/>
        <v>0</v>
      </c>
      <c r="G18" s="28">
        <f t="shared" si="23"/>
        <v>0</v>
      </c>
      <c r="H18" s="28" t="e">
        <f t="shared" si="23"/>
        <v>#DIV/0!</v>
      </c>
      <c r="I18" s="28" t="e">
        <f t="shared" si="23"/>
        <v>#DIV/0!</v>
      </c>
      <c r="J18" s="28" t="e">
        <f t="shared" si="23"/>
        <v>#DIV/0!</v>
      </c>
      <c r="K18" s="28">
        <f t="shared" si="23"/>
        <v>0</v>
      </c>
      <c r="L18" s="28">
        <f t="shared" si="23"/>
        <v>0</v>
      </c>
      <c r="M18" s="28">
        <f t="shared" si="23"/>
        <v>0</v>
      </c>
      <c r="N18" s="28" t="e">
        <f t="shared" si="23"/>
        <v>#DIV/0!</v>
      </c>
      <c r="O18" s="28" t="e">
        <f t="shared" si="23"/>
        <v>#DIV/0!</v>
      </c>
      <c r="P18" s="28" t="e">
        <f t="shared" si="23"/>
        <v>#DIV/0!</v>
      </c>
      <c r="Q18" s="28" t="e">
        <f t="shared" si="23"/>
        <v>#DIV/0!</v>
      </c>
      <c r="R18" s="28" t="e">
        <f t="shared" si="23"/>
        <v>#DIV/0!</v>
      </c>
      <c r="S18" s="28" t="e">
        <f t="shared" si="23"/>
        <v>#DIV/0!</v>
      </c>
      <c r="T18" s="28">
        <f t="shared" si="23"/>
        <v>0</v>
      </c>
      <c r="U18" s="28">
        <f t="shared" si="23"/>
        <v>0</v>
      </c>
      <c r="V18" s="28" t="e">
        <f t="shared" si="23"/>
        <v>#DIV/0!</v>
      </c>
      <c r="W18" s="28" t="e">
        <f t="shared" si="23"/>
        <v>#DIV/0!</v>
      </c>
      <c r="X18" s="28"/>
      <c r="Y18" s="28"/>
      <c r="Z18" s="28"/>
      <c r="AA18" s="28" t="e">
        <f t="shared" si="23"/>
        <v>#DIV/0!</v>
      </c>
    </row>
    <row r="19" spans="1:31" s="11" customFormat="1" ht="30" customHeight="1" x14ac:dyDescent="0.2">
      <c r="A19" s="16" t="s">
        <v>192</v>
      </c>
      <c r="B19" s="13"/>
      <c r="C19" s="103">
        <v>1</v>
      </c>
      <c r="D19" s="1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31" s="11" customFormat="1" ht="30" customHeight="1" x14ac:dyDescent="0.2">
      <c r="A20" s="16" t="s">
        <v>15</v>
      </c>
      <c r="B20" s="13"/>
      <c r="C20" s="13"/>
      <c r="D20" s="1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31" s="11" customFormat="1" ht="30" customHeight="1" x14ac:dyDescent="0.2">
      <c r="A21" s="10" t="s">
        <v>189</v>
      </c>
      <c r="B21" s="21"/>
      <c r="C21" s="21">
        <v>4029</v>
      </c>
      <c r="D21" s="13" t="e">
        <f t="shared" si="0"/>
        <v>#DIV/0!</v>
      </c>
      <c r="E21" s="29">
        <v>724</v>
      </c>
      <c r="F21" s="29">
        <v>871</v>
      </c>
      <c r="G21" s="29">
        <v>354</v>
      </c>
      <c r="H21" s="29">
        <v>46</v>
      </c>
      <c r="I21" s="29">
        <v>457</v>
      </c>
      <c r="J21" s="29">
        <v>391</v>
      </c>
      <c r="K21" s="29">
        <v>40</v>
      </c>
      <c r="L21" s="29">
        <v>218</v>
      </c>
      <c r="M21" s="29">
        <v>30</v>
      </c>
      <c r="N21" s="29">
        <v>83</v>
      </c>
      <c r="O21" s="29">
        <v>10</v>
      </c>
      <c r="P21" s="29">
        <v>30</v>
      </c>
      <c r="Q21" s="29">
        <v>40</v>
      </c>
      <c r="R21" s="29">
        <v>15</v>
      </c>
      <c r="S21" s="29">
        <v>80</v>
      </c>
      <c r="T21" s="29">
        <v>5</v>
      </c>
      <c r="U21" s="29">
        <v>10</v>
      </c>
      <c r="V21" s="29">
        <v>100</v>
      </c>
      <c r="W21" s="29">
        <v>100</v>
      </c>
      <c r="X21" s="29">
        <v>19</v>
      </c>
      <c r="Y21" s="29">
        <v>24</v>
      </c>
      <c r="Z21" s="29"/>
      <c r="AA21" s="29">
        <v>0.1</v>
      </c>
    </row>
    <row r="22" spans="1:31" s="11" customFormat="1" ht="30" hidden="1" customHeight="1" x14ac:dyDescent="0.2">
      <c r="A22" s="12" t="s">
        <v>16</v>
      </c>
      <c r="B22" s="21"/>
      <c r="C22" s="21">
        <f>SUM(E22:AA22)</f>
        <v>0</v>
      </c>
      <c r="D22" s="13" t="e">
        <f t="shared" si="0"/>
        <v>#DIV/0!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1" s="11" customFormat="1" ht="30" hidden="1" customHeight="1" x14ac:dyDescent="0.2">
      <c r="A23" s="16" t="s">
        <v>10</v>
      </c>
      <c r="B23" s="28" t="e">
        <f t="shared" ref="B23:C23" si="24">B22/B21</f>
        <v>#DIV/0!</v>
      </c>
      <c r="C23" s="28">
        <f t="shared" si="24"/>
        <v>0</v>
      </c>
      <c r="D23" s="28"/>
      <c r="E23" s="28">
        <f>E22/E21</f>
        <v>0</v>
      </c>
      <c r="F23" s="28">
        <f t="shared" ref="F23:AA23" si="25">F22/F21</f>
        <v>0</v>
      </c>
      <c r="G23" s="28">
        <f t="shared" si="25"/>
        <v>0</v>
      </c>
      <c r="H23" s="28">
        <f t="shared" si="25"/>
        <v>0</v>
      </c>
      <c r="I23" s="28">
        <f t="shared" si="25"/>
        <v>0</v>
      </c>
      <c r="J23" s="28">
        <f t="shared" si="25"/>
        <v>0</v>
      </c>
      <c r="K23" s="28">
        <f t="shared" si="25"/>
        <v>0</v>
      </c>
      <c r="L23" s="28">
        <f t="shared" si="25"/>
        <v>0</v>
      </c>
      <c r="M23" s="28">
        <f t="shared" si="25"/>
        <v>0</v>
      </c>
      <c r="N23" s="28">
        <f t="shared" si="25"/>
        <v>0</v>
      </c>
      <c r="O23" s="28">
        <f t="shared" si="25"/>
        <v>0</v>
      </c>
      <c r="P23" s="28">
        <f t="shared" si="25"/>
        <v>0</v>
      </c>
      <c r="Q23" s="28">
        <f t="shared" si="25"/>
        <v>0</v>
      </c>
      <c r="R23" s="28">
        <f t="shared" si="25"/>
        <v>0</v>
      </c>
      <c r="S23" s="28">
        <f t="shared" si="25"/>
        <v>0</v>
      </c>
      <c r="T23" s="28">
        <f t="shared" si="25"/>
        <v>0</v>
      </c>
      <c r="U23" s="28">
        <f t="shared" si="25"/>
        <v>0</v>
      </c>
      <c r="V23" s="28">
        <f t="shared" si="25"/>
        <v>0</v>
      </c>
      <c r="W23" s="28">
        <f t="shared" si="25"/>
        <v>0</v>
      </c>
      <c r="X23" s="28"/>
      <c r="Y23" s="28"/>
      <c r="Z23" s="28"/>
      <c r="AA23" s="28">
        <f t="shared" si="25"/>
        <v>0</v>
      </c>
    </row>
    <row r="24" spans="1:31" s="11" customFormat="1" ht="30" customHeight="1" x14ac:dyDescent="0.2">
      <c r="A24" s="12" t="s">
        <v>17</v>
      </c>
      <c r="B24" s="21"/>
      <c r="C24" s="21">
        <f>SUM(E24:AA24)</f>
        <v>350</v>
      </c>
      <c r="D24" s="13"/>
      <c r="E24" s="24">
        <v>350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31" s="11" customFormat="1" ht="30" customHeight="1" x14ac:dyDescent="0.2">
      <c r="A25" s="12" t="s">
        <v>14</v>
      </c>
      <c r="B25" s="21"/>
      <c r="C25" s="26">
        <f>C24/C21</f>
        <v>8.6870191114420459E-2</v>
      </c>
      <c r="D25" s="13"/>
      <c r="E25" s="27">
        <f>E24/E21</f>
        <v>0.48342541436464087</v>
      </c>
      <c r="F25" s="27">
        <f t="shared" ref="F25:AA25" si="26">F24/F21</f>
        <v>0</v>
      </c>
      <c r="G25" s="27">
        <f t="shared" si="26"/>
        <v>0</v>
      </c>
      <c r="H25" s="27">
        <f t="shared" si="26"/>
        <v>0</v>
      </c>
      <c r="I25" s="27">
        <f t="shared" si="26"/>
        <v>0</v>
      </c>
      <c r="J25" s="27">
        <f t="shared" si="26"/>
        <v>0</v>
      </c>
      <c r="K25" s="27">
        <f t="shared" si="26"/>
        <v>0</v>
      </c>
      <c r="L25" s="27">
        <f t="shared" si="26"/>
        <v>0</v>
      </c>
      <c r="M25" s="27">
        <f t="shared" si="26"/>
        <v>0</v>
      </c>
      <c r="N25" s="27">
        <f t="shared" si="26"/>
        <v>0</v>
      </c>
      <c r="O25" s="27">
        <f t="shared" si="26"/>
        <v>0</v>
      </c>
      <c r="P25" s="27">
        <f t="shared" si="26"/>
        <v>0</v>
      </c>
      <c r="Q25" s="27">
        <f t="shared" si="26"/>
        <v>0</v>
      </c>
      <c r="R25" s="27">
        <f t="shared" si="26"/>
        <v>0</v>
      </c>
      <c r="S25" s="27">
        <f t="shared" si="26"/>
        <v>0</v>
      </c>
      <c r="T25" s="27">
        <f t="shared" si="26"/>
        <v>0</v>
      </c>
      <c r="U25" s="27">
        <f t="shared" si="26"/>
        <v>0</v>
      </c>
      <c r="V25" s="27">
        <f t="shared" si="26"/>
        <v>0</v>
      </c>
      <c r="W25" s="27">
        <f t="shared" si="26"/>
        <v>0</v>
      </c>
      <c r="X25" s="27">
        <f t="shared" si="26"/>
        <v>0</v>
      </c>
      <c r="Y25" s="27">
        <f t="shared" si="26"/>
        <v>0</v>
      </c>
      <c r="Z25" s="27" t="e">
        <f t="shared" si="26"/>
        <v>#DIV/0!</v>
      </c>
      <c r="AA25" s="27">
        <f t="shared" si="26"/>
        <v>0</v>
      </c>
    </row>
    <row r="26" spans="1:31" s="11" customFormat="1" ht="30" customHeight="1" x14ac:dyDescent="0.2">
      <c r="A26" s="12" t="s">
        <v>19</v>
      </c>
      <c r="B26" s="21"/>
      <c r="C26" s="21">
        <v>3300</v>
      </c>
      <c r="D26" s="13"/>
      <c r="E26" s="24">
        <v>900</v>
      </c>
      <c r="F26" s="24">
        <v>650</v>
      </c>
      <c r="G26" s="24">
        <v>435</v>
      </c>
      <c r="H26" s="24">
        <v>350</v>
      </c>
      <c r="I26" s="24">
        <v>150</v>
      </c>
      <c r="J26" s="24">
        <v>150</v>
      </c>
      <c r="K26" s="24">
        <v>50</v>
      </c>
      <c r="L26" s="24">
        <v>250</v>
      </c>
      <c r="M26" s="24">
        <v>200</v>
      </c>
      <c r="N26" s="24"/>
      <c r="O26" s="24"/>
      <c r="P26" s="24"/>
      <c r="Q26" s="24"/>
      <c r="R26" s="24"/>
      <c r="S26" s="24"/>
      <c r="T26" s="24"/>
      <c r="U26" s="24">
        <v>50</v>
      </c>
      <c r="V26" s="24"/>
      <c r="W26" s="24">
        <v>50</v>
      </c>
      <c r="X26" s="24"/>
      <c r="Y26" s="24"/>
      <c r="Z26" s="24"/>
      <c r="AA26" s="24"/>
    </row>
    <row r="27" spans="1:31" s="11" customFormat="1" ht="30" customHeight="1" x14ac:dyDescent="0.2">
      <c r="A27" s="12" t="s">
        <v>20</v>
      </c>
      <c r="B27" s="21"/>
      <c r="C27" s="21"/>
      <c r="D27" s="1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31" s="11" customFormat="1" ht="27" customHeight="1" x14ac:dyDescent="0.2">
      <c r="A28" s="12" t="s">
        <v>22</v>
      </c>
      <c r="B28" s="26"/>
      <c r="C28" s="26"/>
      <c r="D28" s="1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>
        <f>AA24/AA21</f>
        <v>0</v>
      </c>
    </row>
    <row r="29" spans="1:31" s="11" customFormat="1" ht="29.25" hidden="1" customHeight="1" x14ac:dyDescent="0.2">
      <c r="A29" s="23" t="s">
        <v>18</v>
      </c>
      <c r="B29" s="21"/>
      <c r="C29" s="21">
        <f>SUM(E29:AA29)</f>
        <v>35</v>
      </c>
      <c r="D29" s="13"/>
      <c r="E29" s="24"/>
      <c r="F29" s="24">
        <v>35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31" s="11" customFormat="1" ht="30" hidden="1" customHeight="1" x14ac:dyDescent="0.2">
      <c r="A30" s="16" t="s">
        <v>14</v>
      </c>
      <c r="B30" s="8"/>
      <c r="C30" s="8">
        <f t="shared" ref="C30:AA30" si="27">C29/C21</f>
        <v>8.6870191114420455E-3</v>
      </c>
      <c r="D30" s="13"/>
      <c r="E30" s="28">
        <f t="shared" si="27"/>
        <v>0</v>
      </c>
      <c r="F30" s="28">
        <f t="shared" si="27"/>
        <v>4.0183696900114814E-2</v>
      </c>
      <c r="G30" s="28">
        <f t="shared" si="27"/>
        <v>0</v>
      </c>
      <c r="H30" s="28">
        <f t="shared" si="27"/>
        <v>0</v>
      </c>
      <c r="I30" s="28">
        <f t="shared" si="27"/>
        <v>0</v>
      </c>
      <c r="J30" s="28">
        <f t="shared" si="27"/>
        <v>0</v>
      </c>
      <c r="K30" s="28">
        <f t="shared" si="27"/>
        <v>0</v>
      </c>
      <c r="L30" s="28">
        <f t="shared" si="27"/>
        <v>0</v>
      </c>
      <c r="M30" s="28">
        <f t="shared" si="27"/>
        <v>0</v>
      </c>
      <c r="N30" s="28">
        <f t="shared" si="27"/>
        <v>0</v>
      </c>
      <c r="O30" s="28">
        <f t="shared" si="27"/>
        <v>0</v>
      </c>
      <c r="P30" s="28">
        <f t="shared" si="27"/>
        <v>0</v>
      </c>
      <c r="Q30" s="28">
        <f t="shared" si="27"/>
        <v>0</v>
      </c>
      <c r="R30" s="28">
        <f t="shared" si="27"/>
        <v>0</v>
      </c>
      <c r="S30" s="28">
        <f t="shared" si="27"/>
        <v>0</v>
      </c>
      <c r="T30" s="28">
        <f t="shared" si="27"/>
        <v>0</v>
      </c>
      <c r="U30" s="28">
        <f t="shared" si="27"/>
        <v>0</v>
      </c>
      <c r="V30" s="28">
        <f t="shared" si="27"/>
        <v>0</v>
      </c>
      <c r="W30" s="28">
        <f t="shared" si="27"/>
        <v>0</v>
      </c>
      <c r="X30" s="28"/>
      <c r="Y30" s="28"/>
      <c r="Z30" s="28"/>
      <c r="AA30" s="28">
        <f t="shared" si="27"/>
        <v>0</v>
      </c>
      <c r="AB30" s="28"/>
      <c r="AC30" s="28"/>
      <c r="AD30" s="28"/>
      <c r="AE30" s="28"/>
    </row>
    <row r="31" spans="1:31" s="11" customFormat="1" ht="30" hidden="1" customHeight="1" x14ac:dyDescent="0.2">
      <c r="A31" s="20" t="s">
        <v>19</v>
      </c>
      <c r="B31" s="21"/>
      <c r="C31" s="25">
        <f>SUM(E31:AA31)</f>
        <v>2230</v>
      </c>
      <c r="D31" s="13"/>
      <c r="E31" s="22">
        <v>1000</v>
      </c>
      <c r="F31" s="22">
        <v>600</v>
      </c>
      <c r="G31" s="22">
        <v>300</v>
      </c>
      <c r="H31" s="22"/>
      <c r="I31" s="22"/>
      <c r="J31" s="22">
        <v>100</v>
      </c>
      <c r="K31" s="22"/>
      <c r="L31" s="22">
        <v>100</v>
      </c>
      <c r="M31" s="22">
        <v>100</v>
      </c>
      <c r="N31" s="22"/>
      <c r="O31" s="22"/>
      <c r="P31" s="22"/>
      <c r="Q31" s="22"/>
      <c r="R31" s="22"/>
      <c r="S31" s="22"/>
      <c r="T31" s="22">
        <v>10</v>
      </c>
      <c r="U31" s="22">
        <v>20</v>
      </c>
      <c r="V31" s="22"/>
      <c r="W31" s="22"/>
      <c r="X31" s="22"/>
      <c r="Y31" s="22"/>
      <c r="Z31" s="22"/>
      <c r="AA31" s="22"/>
    </row>
    <row r="32" spans="1:31" s="11" customFormat="1" ht="30" hidden="1" customHeight="1" x14ac:dyDescent="0.2">
      <c r="A32" s="23" t="s">
        <v>20</v>
      </c>
      <c r="B32" s="21"/>
      <c r="C32" s="21">
        <f>SUM(E32:AA32)</f>
        <v>20</v>
      </c>
      <c r="D32" s="13"/>
      <c r="E32" s="24">
        <v>20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8" s="11" customFormat="1" ht="30" hidden="1" customHeight="1" x14ac:dyDescent="0.2">
      <c r="A33" s="16" t="s">
        <v>21</v>
      </c>
      <c r="B33" s="8"/>
      <c r="C33" s="8">
        <f>C32/C31</f>
        <v>8.9686098654708519E-3</v>
      </c>
      <c r="D33" s="13"/>
      <c r="E33" s="28">
        <f>E32/E31</f>
        <v>0.02</v>
      </c>
      <c r="F33" s="28">
        <f t="shared" ref="F33:AA33" si="28">F32/F31</f>
        <v>0</v>
      </c>
      <c r="G33" s="28">
        <f t="shared" si="28"/>
        <v>0</v>
      </c>
      <c r="H33" s="28" t="e">
        <f t="shared" si="28"/>
        <v>#DIV/0!</v>
      </c>
      <c r="I33" s="28" t="e">
        <f t="shared" si="28"/>
        <v>#DIV/0!</v>
      </c>
      <c r="J33" s="28">
        <f t="shared" si="28"/>
        <v>0</v>
      </c>
      <c r="K33" s="28" t="e">
        <f t="shared" si="28"/>
        <v>#DIV/0!</v>
      </c>
      <c r="L33" s="28">
        <f t="shared" si="28"/>
        <v>0</v>
      </c>
      <c r="M33" s="28">
        <f t="shared" si="28"/>
        <v>0</v>
      </c>
      <c r="N33" s="28" t="e">
        <f t="shared" si="28"/>
        <v>#DIV/0!</v>
      </c>
      <c r="O33" s="28" t="e">
        <f t="shared" si="28"/>
        <v>#DIV/0!</v>
      </c>
      <c r="P33" s="28" t="e">
        <f t="shared" si="28"/>
        <v>#DIV/0!</v>
      </c>
      <c r="Q33" s="28" t="e">
        <f t="shared" si="28"/>
        <v>#DIV/0!</v>
      </c>
      <c r="R33" s="28" t="e">
        <f t="shared" si="28"/>
        <v>#DIV/0!</v>
      </c>
      <c r="S33" s="28" t="e">
        <f t="shared" si="28"/>
        <v>#DIV/0!</v>
      </c>
      <c r="T33" s="28">
        <f t="shared" si="28"/>
        <v>0</v>
      </c>
      <c r="U33" s="28">
        <f t="shared" si="28"/>
        <v>0</v>
      </c>
      <c r="V33" s="28" t="e">
        <f t="shared" si="28"/>
        <v>#DIV/0!</v>
      </c>
      <c r="W33" s="28" t="e">
        <f t="shared" si="28"/>
        <v>#DIV/0!</v>
      </c>
      <c r="X33" s="28"/>
      <c r="Y33" s="28"/>
      <c r="Z33" s="28"/>
      <c r="AA33" s="28" t="e">
        <f t="shared" si="28"/>
        <v>#DIV/0!</v>
      </c>
    </row>
    <row r="34" spans="1:28" s="11" customFormat="1" ht="30" hidden="1" customHeight="1" x14ac:dyDescent="0.2">
      <c r="A34" s="79" t="s">
        <v>22</v>
      </c>
      <c r="B34" s="21"/>
      <c r="C34" s="21">
        <f>SUM(E34:AA34)</f>
        <v>0</v>
      </c>
      <c r="D34" s="1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8" s="2" customFormat="1" ht="30" hidden="1" customHeight="1" x14ac:dyDescent="0.25">
      <c r="A35" s="10" t="s">
        <v>139</v>
      </c>
      <c r="B35" s="21"/>
      <c r="C35" s="21">
        <f>SUM(E35:AA35)</f>
        <v>0</v>
      </c>
      <c r="D35" s="1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8"/>
    </row>
    <row r="36" spans="1:28" s="2" customFormat="1" ht="30" hidden="1" customHeight="1" x14ac:dyDescent="0.25">
      <c r="A36" s="30" t="s">
        <v>137</v>
      </c>
      <c r="B36" s="21"/>
      <c r="C36" s="21">
        <f>SUM(E36:AA36)</f>
        <v>0</v>
      </c>
      <c r="D36" s="13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8"/>
    </row>
    <row r="37" spans="1:28" s="2" customFormat="1" ht="30" hidden="1" customHeight="1" x14ac:dyDescent="0.25">
      <c r="A37" s="15" t="s">
        <v>23</v>
      </c>
      <c r="B37" s="21"/>
      <c r="C37" s="21">
        <f>SUM(E37:AA37)</f>
        <v>0</v>
      </c>
      <c r="D37" s="1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8"/>
    </row>
    <row r="38" spans="1:28" s="2" customFormat="1" ht="30" hidden="1" customHeight="1" x14ac:dyDescent="0.25">
      <c r="A38" s="16" t="s">
        <v>21</v>
      </c>
      <c r="B38" s="31" t="e">
        <f>B36/B35</f>
        <v>#DIV/0!</v>
      </c>
      <c r="C38" s="31" t="e">
        <f>C36/C35</f>
        <v>#DIV/0!</v>
      </c>
      <c r="D38" s="13"/>
      <c r="E38" s="33" t="e">
        <f>E36/E35</f>
        <v>#DIV/0!</v>
      </c>
      <c r="F38" s="33" t="e">
        <f t="shared" ref="F38:AA38" si="29">F36/F35</f>
        <v>#DIV/0!</v>
      </c>
      <c r="G38" s="33" t="e">
        <f t="shared" si="29"/>
        <v>#DIV/0!</v>
      </c>
      <c r="H38" s="33" t="e">
        <f t="shared" si="29"/>
        <v>#DIV/0!</v>
      </c>
      <c r="I38" s="33" t="e">
        <f t="shared" si="29"/>
        <v>#DIV/0!</v>
      </c>
      <c r="J38" s="33" t="e">
        <f t="shared" si="29"/>
        <v>#DIV/0!</v>
      </c>
      <c r="K38" s="33" t="e">
        <f t="shared" si="29"/>
        <v>#DIV/0!</v>
      </c>
      <c r="L38" s="33" t="e">
        <f t="shared" si="29"/>
        <v>#DIV/0!</v>
      </c>
      <c r="M38" s="33" t="e">
        <f t="shared" si="29"/>
        <v>#DIV/0!</v>
      </c>
      <c r="N38" s="33" t="e">
        <f t="shared" si="29"/>
        <v>#DIV/0!</v>
      </c>
      <c r="O38" s="33" t="e">
        <f t="shared" si="29"/>
        <v>#DIV/0!</v>
      </c>
      <c r="P38" s="33" t="e">
        <f t="shared" si="29"/>
        <v>#DIV/0!</v>
      </c>
      <c r="Q38" s="33" t="e">
        <f t="shared" si="29"/>
        <v>#DIV/0!</v>
      </c>
      <c r="R38" s="33" t="e">
        <f t="shared" si="29"/>
        <v>#DIV/0!</v>
      </c>
      <c r="S38" s="33" t="e">
        <f t="shared" si="29"/>
        <v>#DIV/0!</v>
      </c>
      <c r="T38" s="33" t="e">
        <f t="shared" si="29"/>
        <v>#DIV/0!</v>
      </c>
      <c r="U38" s="33" t="e">
        <f t="shared" si="29"/>
        <v>#DIV/0!</v>
      </c>
      <c r="V38" s="33" t="e">
        <f t="shared" si="29"/>
        <v>#DIV/0!</v>
      </c>
      <c r="W38" s="33" t="e">
        <f t="shared" si="29"/>
        <v>#DIV/0!</v>
      </c>
      <c r="X38" s="33"/>
      <c r="Y38" s="33"/>
      <c r="Z38" s="33"/>
      <c r="AA38" s="33" t="e">
        <f t="shared" si="29"/>
        <v>#DIV/0!</v>
      </c>
      <c r="AB38" s="19"/>
    </row>
    <row r="39" spans="1:28" s="2" customFormat="1" ht="30" hidden="1" customHeight="1" x14ac:dyDescent="0.25">
      <c r="A39" s="16" t="s">
        <v>138</v>
      </c>
      <c r="B39" s="21"/>
      <c r="C39" s="21">
        <f t="shared" ref="C39:C52" si="30">SUM(E39:AA39)</f>
        <v>0</v>
      </c>
      <c r="D39" s="13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9"/>
    </row>
    <row r="40" spans="1:28" s="2" customFormat="1" ht="30" hidden="1" customHeight="1" x14ac:dyDescent="0.25">
      <c r="A40" s="16" t="s">
        <v>24</v>
      </c>
      <c r="B40" s="21"/>
      <c r="C40" s="21">
        <f t="shared" si="30"/>
        <v>0</v>
      </c>
      <c r="D40" s="1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</row>
    <row r="41" spans="1:28" s="2" customFormat="1" ht="30" hidden="1" customHeight="1" x14ac:dyDescent="0.25">
      <c r="A41" s="16" t="s">
        <v>25</v>
      </c>
      <c r="B41" s="21"/>
      <c r="C41" s="21">
        <f t="shared" si="30"/>
        <v>0</v>
      </c>
      <c r="D41" s="13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9"/>
    </row>
    <row r="42" spans="1:28" s="2" customFormat="1" ht="30" hidden="1" customHeight="1" x14ac:dyDescent="0.25">
      <c r="A42" s="16" t="s">
        <v>26</v>
      </c>
      <c r="B42" s="21"/>
      <c r="C42" s="21">
        <f t="shared" si="30"/>
        <v>0</v>
      </c>
      <c r="D42" s="1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9"/>
    </row>
    <row r="43" spans="1:28" s="2" customFormat="1" ht="30" hidden="1" customHeight="1" x14ac:dyDescent="0.25">
      <c r="A43" s="16" t="s">
        <v>27</v>
      </c>
      <c r="B43" s="21"/>
      <c r="C43" s="21">
        <f t="shared" si="30"/>
        <v>0</v>
      </c>
      <c r="D43" s="1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9"/>
    </row>
    <row r="44" spans="1:28" s="2" customFormat="1" ht="30" hidden="1" customHeight="1" x14ac:dyDescent="0.25">
      <c r="A44" s="15" t="s">
        <v>28</v>
      </c>
      <c r="B44" s="21"/>
      <c r="C44" s="21">
        <f t="shared" si="30"/>
        <v>0</v>
      </c>
      <c r="D44" s="1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9"/>
    </row>
    <row r="45" spans="1:28" s="2" customFormat="1" ht="30" hidden="1" customHeight="1" outlineLevel="1" x14ac:dyDescent="0.25">
      <c r="A45" s="15" t="s">
        <v>140</v>
      </c>
      <c r="B45" s="21"/>
      <c r="C45" s="21">
        <f t="shared" si="30"/>
        <v>0</v>
      </c>
      <c r="D45" s="13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9"/>
    </row>
    <row r="46" spans="1:28" s="2" customFormat="1" ht="30" hidden="1" customHeight="1" outlineLevel="1" x14ac:dyDescent="0.25">
      <c r="A46" s="15" t="s">
        <v>141</v>
      </c>
      <c r="B46" s="21"/>
      <c r="C46" s="21">
        <f t="shared" si="30"/>
        <v>0</v>
      </c>
      <c r="D46" s="1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9"/>
    </row>
    <row r="47" spans="1:28" s="2" customFormat="1" ht="30" hidden="1" customHeight="1" x14ac:dyDescent="0.25">
      <c r="A47" s="10" t="s">
        <v>29</v>
      </c>
      <c r="B47" s="21"/>
      <c r="C47" s="21">
        <f t="shared" si="30"/>
        <v>0</v>
      </c>
      <c r="D47" s="13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18"/>
    </row>
    <row r="48" spans="1:28" s="2" customFormat="1" ht="30" hidden="1" customHeight="1" x14ac:dyDescent="0.25">
      <c r="A48" s="30" t="s">
        <v>30</v>
      </c>
      <c r="B48" s="21"/>
      <c r="C48" s="21">
        <f t="shared" si="30"/>
        <v>0</v>
      </c>
      <c r="D48" s="13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18"/>
    </row>
    <row r="49" spans="1:28" s="2" customFormat="1" ht="30" hidden="1" customHeight="1" x14ac:dyDescent="0.25">
      <c r="A49" s="16" t="s">
        <v>21</v>
      </c>
      <c r="B49" s="31" t="e">
        <f>B48/B47</f>
        <v>#DIV/0!</v>
      </c>
      <c r="C49" s="21" t="e">
        <f t="shared" si="30"/>
        <v>#DIV/0!</v>
      </c>
      <c r="D49" s="13"/>
      <c r="E49" s="33" t="e">
        <f t="shared" ref="E49:AA49" si="31">E48/E47</f>
        <v>#DIV/0!</v>
      </c>
      <c r="F49" s="33" t="e">
        <f t="shared" si="31"/>
        <v>#DIV/0!</v>
      </c>
      <c r="G49" s="33" t="e">
        <f t="shared" si="31"/>
        <v>#DIV/0!</v>
      </c>
      <c r="H49" s="33" t="e">
        <f t="shared" si="31"/>
        <v>#DIV/0!</v>
      </c>
      <c r="I49" s="33" t="e">
        <f t="shared" si="31"/>
        <v>#DIV/0!</v>
      </c>
      <c r="J49" s="33" t="e">
        <f t="shared" si="31"/>
        <v>#DIV/0!</v>
      </c>
      <c r="K49" s="33" t="e">
        <f t="shared" si="31"/>
        <v>#DIV/0!</v>
      </c>
      <c r="L49" s="33" t="e">
        <f t="shared" si="31"/>
        <v>#DIV/0!</v>
      </c>
      <c r="M49" s="33" t="e">
        <f t="shared" si="31"/>
        <v>#DIV/0!</v>
      </c>
      <c r="N49" s="33" t="e">
        <f t="shared" si="31"/>
        <v>#DIV/0!</v>
      </c>
      <c r="O49" s="33" t="e">
        <f t="shared" si="31"/>
        <v>#DIV/0!</v>
      </c>
      <c r="P49" s="33" t="e">
        <f t="shared" si="31"/>
        <v>#DIV/0!</v>
      </c>
      <c r="Q49" s="33" t="e">
        <f t="shared" si="31"/>
        <v>#DIV/0!</v>
      </c>
      <c r="R49" s="33" t="e">
        <f t="shared" si="31"/>
        <v>#DIV/0!</v>
      </c>
      <c r="S49" s="33" t="e">
        <f t="shared" si="31"/>
        <v>#DIV/0!</v>
      </c>
      <c r="T49" s="33" t="e">
        <f t="shared" si="31"/>
        <v>#DIV/0!</v>
      </c>
      <c r="U49" s="33" t="e">
        <f t="shared" si="31"/>
        <v>#DIV/0!</v>
      </c>
      <c r="V49" s="33" t="e">
        <f t="shared" si="31"/>
        <v>#DIV/0!</v>
      </c>
      <c r="W49" s="33" t="e">
        <f t="shared" si="31"/>
        <v>#DIV/0!</v>
      </c>
      <c r="X49" s="33"/>
      <c r="Y49" s="33"/>
      <c r="Z49" s="33"/>
      <c r="AA49" s="33" t="e">
        <f t="shared" si="31"/>
        <v>#DIV/0!</v>
      </c>
      <c r="AB49" s="19"/>
    </row>
    <row r="50" spans="1:28" s="2" customFormat="1" ht="30" hidden="1" customHeight="1" outlineLevel="1" x14ac:dyDescent="0.25">
      <c r="A50" s="15" t="s">
        <v>31</v>
      </c>
      <c r="B50" s="21"/>
      <c r="C50" s="21">
        <f t="shared" si="30"/>
        <v>0</v>
      </c>
      <c r="D50" s="13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19"/>
    </row>
    <row r="51" spans="1:28" s="2" customFormat="1" ht="30" hidden="1" customHeight="1" x14ac:dyDescent="0.25">
      <c r="A51" s="10" t="s">
        <v>132</v>
      </c>
      <c r="B51" s="21"/>
      <c r="C51" s="21">
        <f t="shared" si="30"/>
        <v>0</v>
      </c>
      <c r="D51" s="1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8"/>
    </row>
    <row r="52" spans="1:28" s="2" customFormat="1" ht="30" hidden="1" customHeight="1" x14ac:dyDescent="0.25">
      <c r="A52" s="30" t="s">
        <v>133</v>
      </c>
      <c r="B52" s="21"/>
      <c r="C52" s="21">
        <f t="shared" si="30"/>
        <v>0</v>
      </c>
      <c r="D52" s="13"/>
      <c r="E52" s="32"/>
      <c r="F52" s="32"/>
      <c r="G52" s="32"/>
      <c r="H52" s="32"/>
      <c r="I52" s="32"/>
      <c r="J52" s="32"/>
      <c r="K52" s="32"/>
      <c r="L52" s="32"/>
      <c r="M52" s="3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18"/>
    </row>
    <row r="53" spans="1:28" s="2" customFormat="1" ht="30" hidden="1" customHeight="1" x14ac:dyDescent="0.25">
      <c r="A53" s="77" t="s">
        <v>131</v>
      </c>
      <c r="B53" s="25"/>
      <c r="C53" s="25"/>
      <c r="D53" s="13" t="e">
        <f t="shared" ref="D53:D84" si="32">C53/B53</f>
        <v>#DIV/0!</v>
      </c>
      <c r="E53" s="24"/>
      <c r="F53" s="24"/>
      <c r="G53" s="24"/>
      <c r="H53" s="53"/>
      <c r="I53" s="24"/>
      <c r="J53" s="24"/>
      <c r="K53" s="24"/>
      <c r="L53" s="53"/>
      <c r="M53" s="53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18"/>
    </row>
    <row r="54" spans="1:28" s="2" customFormat="1" ht="30" hidden="1" customHeight="1" x14ac:dyDescent="0.25">
      <c r="A54" s="16" t="s">
        <v>21</v>
      </c>
      <c r="B54" s="31"/>
      <c r="C54" s="21">
        <f>SUM(E54:AA54)</f>
        <v>0</v>
      </c>
      <c r="D54" s="13" t="e">
        <f t="shared" si="32"/>
        <v>#DIV/0!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19"/>
    </row>
    <row r="55" spans="1:28" s="2" customFormat="1" ht="30" hidden="1" customHeight="1" x14ac:dyDescent="0.25">
      <c r="A55" s="16" t="s">
        <v>32</v>
      </c>
      <c r="B55" s="21"/>
      <c r="C55" s="21"/>
      <c r="D55" s="13" t="e">
        <f t="shared" si="32"/>
        <v>#DIV/0!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18"/>
    </row>
    <row r="56" spans="1:28" s="2" customFormat="1" ht="30" hidden="1" customHeight="1" outlineLevel="1" x14ac:dyDescent="0.25">
      <c r="A56" s="15" t="s">
        <v>33</v>
      </c>
      <c r="B56" s="21"/>
      <c r="C56" s="21">
        <f t="shared" ref="C56:C72" si="33">SUM(E56:AA56)</f>
        <v>0</v>
      </c>
      <c r="D56" s="13" t="e">
        <f t="shared" si="32"/>
        <v>#DIV/0!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19"/>
    </row>
    <row r="57" spans="1:28" s="2" customFormat="1" ht="30" hidden="1" customHeight="1" outlineLevel="1" x14ac:dyDescent="0.25">
      <c r="A57" s="15" t="s">
        <v>34</v>
      </c>
      <c r="B57" s="21"/>
      <c r="C57" s="21">
        <f t="shared" si="33"/>
        <v>0</v>
      </c>
      <c r="D57" s="13" t="e">
        <f t="shared" si="32"/>
        <v>#DIV/0!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9"/>
    </row>
    <row r="58" spans="1:28" s="2" customFormat="1" ht="30" hidden="1" customHeight="1" x14ac:dyDescent="0.25">
      <c r="A58" s="16" t="s">
        <v>35</v>
      </c>
      <c r="B58" s="21"/>
      <c r="C58" s="21">
        <f t="shared" si="33"/>
        <v>0</v>
      </c>
      <c r="D58" s="13" t="e">
        <f t="shared" si="32"/>
        <v>#DIV/0!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9"/>
    </row>
    <row r="59" spans="1:28" s="2" customFormat="1" ht="30" hidden="1" customHeight="1" x14ac:dyDescent="0.25">
      <c r="A59" s="16" t="s">
        <v>36</v>
      </c>
      <c r="B59" s="21"/>
      <c r="C59" s="21">
        <f t="shared" si="33"/>
        <v>0</v>
      </c>
      <c r="D59" s="13" t="e">
        <f t="shared" si="32"/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9"/>
    </row>
    <row r="60" spans="1:28" s="2" customFormat="1" ht="30" hidden="1" customHeight="1" x14ac:dyDescent="0.25">
      <c r="A60" s="16" t="s">
        <v>37</v>
      </c>
      <c r="B60" s="21"/>
      <c r="C60" s="21">
        <f t="shared" si="33"/>
        <v>0</v>
      </c>
      <c r="D60" s="13" t="e">
        <f t="shared" si="32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9"/>
    </row>
    <row r="61" spans="1:28" s="2" customFormat="1" ht="30" hidden="1" customHeight="1" x14ac:dyDescent="0.25">
      <c r="A61" s="16" t="s">
        <v>38</v>
      </c>
      <c r="B61" s="21"/>
      <c r="C61" s="21">
        <f t="shared" si="33"/>
        <v>0</v>
      </c>
      <c r="D61" s="13" t="e">
        <f t="shared" si="32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9"/>
    </row>
    <row r="62" spans="1:28" s="2" customFormat="1" ht="30" hidden="1" customHeight="1" x14ac:dyDescent="0.25">
      <c r="A62" s="16" t="s">
        <v>39</v>
      </c>
      <c r="B62" s="21"/>
      <c r="C62" s="21">
        <f t="shared" si="33"/>
        <v>0</v>
      </c>
      <c r="D62" s="13" t="e">
        <f t="shared" si="32"/>
        <v>#DIV/0!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9"/>
    </row>
    <row r="63" spans="1:28" s="2" customFormat="1" ht="30" hidden="1" customHeight="1" x14ac:dyDescent="0.25">
      <c r="A63" s="16" t="s">
        <v>40</v>
      </c>
      <c r="B63" s="21"/>
      <c r="C63" s="21">
        <f t="shared" si="33"/>
        <v>0</v>
      </c>
      <c r="D63" s="13" t="e">
        <f t="shared" si="32"/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9"/>
    </row>
    <row r="64" spans="1:28" s="2" customFormat="1" ht="30" hidden="1" customHeight="1" x14ac:dyDescent="0.25">
      <c r="A64" s="16" t="s">
        <v>41</v>
      </c>
      <c r="B64" s="21"/>
      <c r="C64" s="21">
        <f t="shared" si="33"/>
        <v>0</v>
      </c>
      <c r="D64" s="13" t="e">
        <f t="shared" si="32"/>
        <v>#DIV/0!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9"/>
    </row>
    <row r="65" spans="1:28" s="2" customFormat="1" ht="30" hidden="1" customHeight="1" x14ac:dyDescent="0.25">
      <c r="A65" s="16" t="s">
        <v>42</v>
      </c>
      <c r="B65" s="21"/>
      <c r="C65" s="21">
        <f t="shared" si="33"/>
        <v>0</v>
      </c>
      <c r="D65" s="13" t="e">
        <f t="shared" si="32"/>
        <v>#DIV/0!</v>
      </c>
      <c r="E65" s="21"/>
      <c r="F65" s="21"/>
      <c r="G65" s="21"/>
      <c r="H65" s="37"/>
      <c r="I65" s="21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9"/>
    </row>
    <row r="66" spans="1:28" s="2" customFormat="1" ht="30" hidden="1" customHeight="1" x14ac:dyDescent="0.25">
      <c r="A66" s="16" t="s">
        <v>43</v>
      </c>
      <c r="B66" s="21"/>
      <c r="C66" s="21">
        <f t="shared" si="33"/>
        <v>0</v>
      </c>
      <c r="D66" s="13" t="e">
        <f t="shared" si="32"/>
        <v>#DIV/0!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9"/>
    </row>
    <row r="67" spans="1:28" s="2" customFormat="1" ht="30" hidden="1" customHeight="1" x14ac:dyDescent="0.25">
      <c r="A67" s="16" t="s">
        <v>44</v>
      </c>
      <c r="B67" s="21"/>
      <c r="C67" s="21">
        <f t="shared" si="33"/>
        <v>0</v>
      </c>
      <c r="D67" s="13" t="e">
        <f t="shared" si="32"/>
        <v>#DIV/0!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9"/>
    </row>
    <row r="68" spans="1:28" s="2" customFormat="1" ht="30" hidden="1" customHeight="1" x14ac:dyDescent="0.25">
      <c r="A68" s="16" t="s">
        <v>45</v>
      </c>
      <c r="B68" s="21"/>
      <c r="C68" s="17">
        <f t="shared" si="33"/>
        <v>0</v>
      </c>
      <c r="D68" s="13" t="e">
        <f t="shared" si="32"/>
        <v>#DIV/0!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9"/>
    </row>
    <row r="69" spans="1:28" ht="30" hidden="1" customHeight="1" x14ac:dyDescent="0.25">
      <c r="A69" s="10" t="s">
        <v>46</v>
      </c>
      <c r="B69" s="21"/>
      <c r="C69" s="21">
        <f t="shared" si="33"/>
        <v>0</v>
      </c>
      <c r="D69" s="13" t="e">
        <f t="shared" si="32"/>
        <v>#DIV/0!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8" ht="30" hidden="1" customHeight="1" x14ac:dyDescent="0.25">
      <c r="A70" s="30" t="s">
        <v>47</v>
      </c>
      <c r="B70" s="21"/>
      <c r="C70" s="21">
        <f t="shared" si="33"/>
        <v>0</v>
      </c>
      <c r="D70" s="13" t="e">
        <f t="shared" si="32"/>
        <v>#DIV/0!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8" ht="30" hidden="1" customHeight="1" x14ac:dyDescent="0.25">
      <c r="A71" s="12" t="s">
        <v>21</v>
      </c>
      <c r="B71" s="31"/>
      <c r="C71" s="21">
        <f t="shared" si="33"/>
        <v>0</v>
      </c>
      <c r="D71" s="13" t="e">
        <f t="shared" si="32"/>
        <v>#DIV/0!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8" ht="30" hidden="1" customHeight="1" x14ac:dyDescent="0.25">
      <c r="A72" s="12" t="s">
        <v>48</v>
      </c>
      <c r="B72" s="31"/>
      <c r="C72" s="21">
        <f t="shared" si="33"/>
        <v>0</v>
      </c>
      <c r="D72" s="13" t="e">
        <f t="shared" si="32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8" ht="30" hidden="1" customHeight="1" x14ac:dyDescent="0.25">
      <c r="A73" s="12"/>
      <c r="B73" s="31"/>
      <c r="C73" s="37"/>
      <c r="D73" s="13" t="e">
        <f t="shared" si="32"/>
        <v>#DIV/0!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8" s="4" customFormat="1" ht="30" hidden="1" customHeight="1" x14ac:dyDescent="0.25">
      <c r="A74" s="75" t="s">
        <v>49</v>
      </c>
      <c r="B74" s="38"/>
      <c r="C74" s="38">
        <f>SUM(E74:AA74)</f>
        <v>0</v>
      </c>
      <c r="D74" s="13" t="e">
        <f t="shared" si="32"/>
        <v>#DIV/0!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8" ht="30" hidden="1" customHeight="1" x14ac:dyDescent="0.25">
      <c r="A75" s="12"/>
      <c r="B75" s="31"/>
      <c r="C75" s="37"/>
      <c r="D75" s="13" t="e">
        <f t="shared" si="32"/>
        <v>#DIV/0!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8" ht="30" hidden="1" customHeight="1" x14ac:dyDescent="0.25">
      <c r="A76" s="12"/>
      <c r="B76" s="31"/>
      <c r="C76" s="17"/>
      <c r="D76" s="13" t="e">
        <f t="shared" si="32"/>
        <v>#DIV/0!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8" s="42" customFormat="1" ht="30" hidden="1" customHeight="1" x14ac:dyDescent="0.25">
      <c r="A77" s="12" t="s">
        <v>50</v>
      </c>
      <c r="B77" s="40">
        <v>1159</v>
      </c>
      <c r="C77" s="40">
        <f>SUM(E77:AA77)</f>
        <v>-186213</v>
      </c>
      <c r="D77" s="13">
        <f t="shared" si="32"/>
        <v>-160.66695427092321</v>
      </c>
      <c r="E77" s="41">
        <f>(E36-E78)</f>
        <v>-9038</v>
      </c>
      <c r="F77" s="41">
        <f t="shared" ref="F77:AA77" si="34">(F36-F78)</f>
        <v>-7980</v>
      </c>
      <c r="G77" s="41">
        <f t="shared" si="34"/>
        <v>-14045</v>
      </c>
      <c r="H77" s="41">
        <f t="shared" si="34"/>
        <v>-11681</v>
      </c>
      <c r="I77" s="41">
        <f t="shared" si="34"/>
        <v>-6450</v>
      </c>
      <c r="J77" s="41">
        <f t="shared" si="34"/>
        <v>-12991</v>
      </c>
      <c r="K77" s="41">
        <f t="shared" si="34"/>
        <v>-8144</v>
      </c>
      <c r="L77" s="41">
        <f t="shared" si="34"/>
        <v>-9043</v>
      </c>
      <c r="M77" s="41">
        <f t="shared" si="34"/>
        <v>-3493</v>
      </c>
      <c r="N77" s="41">
        <f t="shared" si="34"/>
        <v>-5350</v>
      </c>
      <c r="O77" s="41">
        <f t="shared" si="34"/>
        <v>-9841</v>
      </c>
      <c r="P77" s="41">
        <f t="shared" si="34"/>
        <v>-11768</v>
      </c>
      <c r="Q77" s="41">
        <f t="shared" si="34"/>
        <v>-9880</v>
      </c>
      <c r="R77" s="41">
        <f t="shared" si="34"/>
        <v>-13910</v>
      </c>
      <c r="S77" s="41">
        <f t="shared" si="34"/>
        <v>-10144</v>
      </c>
      <c r="T77" s="41">
        <f t="shared" si="34"/>
        <v>-7115</v>
      </c>
      <c r="U77" s="41">
        <f t="shared" si="34"/>
        <v>-2145</v>
      </c>
      <c r="V77" s="41">
        <f t="shared" si="34"/>
        <v>-8180</v>
      </c>
      <c r="W77" s="41">
        <f t="shared" si="34"/>
        <v>-15575</v>
      </c>
      <c r="X77" s="41"/>
      <c r="Y77" s="41"/>
      <c r="Z77" s="41"/>
      <c r="AA77" s="41">
        <f t="shared" si="34"/>
        <v>-9440</v>
      </c>
    </row>
    <row r="78" spans="1:28" ht="30" hidden="1" customHeight="1" x14ac:dyDescent="0.25">
      <c r="A78" s="12" t="s">
        <v>51</v>
      </c>
      <c r="B78" s="21"/>
      <c r="C78" s="21">
        <f>SUM(E78:AA78)</f>
        <v>186213</v>
      </c>
      <c r="D78" s="13" t="e">
        <f t="shared" si="32"/>
        <v>#DIV/0!</v>
      </c>
      <c r="E78" s="9">
        <v>9038</v>
      </c>
      <c r="F78" s="9">
        <v>7980</v>
      </c>
      <c r="G78" s="9">
        <v>14045</v>
      </c>
      <c r="H78" s="9">
        <v>11681</v>
      </c>
      <c r="I78" s="9">
        <v>6450</v>
      </c>
      <c r="J78" s="9">
        <v>12991</v>
      </c>
      <c r="K78" s="9">
        <v>8144</v>
      </c>
      <c r="L78" s="9">
        <v>9043</v>
      </c>
      <c r="M78" s="9">
        <v>3493</v>
      </c>
      <c r="N78" s="9">
        <v>5350</v>
      </c>
      <c r="O78" s="9">
        <v>9841</v>
      </c>
      <c r="P78" s="9">
        <v>11768</v>
      </c>
      <c r="Q78" s="9">
        <v>9880</v>
      </c>
      <c r="R78" s="9">
        <v>13910</v>
      </c>
      <c r="S78" s="9">
        <v>10144</v>
      </c>
      <c r="T78" s="9">
        <v>7115</v>
      </c>
      <c r="U78" s="9">
        <v>2145</v>
      </c>
      <c r="V78" s="9">
        <v>8180</v>
      </c>
      <c r="W78" s="9">
        <v>15575</v>
      </c>
      <c r="X78" s="9"/>
      <c r="Y78" s="9"/>
      <c r="Z78" s="9"/>
      <c r="AA78" s="9">
        <v>9440</v>
      </c>
      <c r="AB78" s="18"/>
    </row>
    <row r="79" spans="1:28" ht="30" hidden="1" customHeight="1" x14ac:dyDescent="0.25">
      <c r="A79" s="12"/>
      <c r="B79" s="31"/>
      <c r="C79" s="21"/>
      <c r="D79" s="13" t="e">
        <f t="shared" si="32"/>
        <v>#DIV/0!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8" s="42" customFormat="1" ht="30" hidden="1" customHeight="1" x14ac:dyDescent="0.25">
      <c r="A80" s="12" t="s">
        <v>52</v>
      </c>
      <c r="B80" s="40"/>
      <c r="C80" s="40"/>
      <c r="D80" s="1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30" hidden="1" customHeight="1" x14ac:dyDescent="0.25">
      <c r="A81" s="12" t="s">
        <v>53</v>
      </c>
      <c r="B81" s="32"/>
      <c r="C81" s="25">
        <f>SUM(E81:AA81)</f>
        <v>0</v>
      </c>
      <c r="D81" s="13" t="e">
        <f t="shared" si="32"/>
        <v>#DIV/0!</v>
      </c>
      <c r="E81" s="32"/>
      <c r="F81" s="32"/>
      <c r="G81" s="32"/>
      <c r="H81" s="32"/>
      <c r="I81" s="32"/>
      <c r="J81" s="32"/>
      <c r="K81" s="32"/>
      <c r="L81" s="32"/>
      <c r="M81" s="34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30" hidden="1" customHeight="1" x14ac:dyDescent="0.25">
      <c r="A82" s="43" t="s">
        <v>54</v>
      </c>
      <c r="B82" s="44"/>
      <c r="C82" s="44"/>
      <c r="D82" s="13" t="e">
        <f t="shared" si="32"/>
        <v>#DIV/0!</v>
      </c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</row>
    <row r="83" spans="1:27" ht="30" hidden="1" customHeight="1" x14ac:dyDescent="0.25">
      <c r="A83" s="12" t="s">
        <v>55</v>
      </c>
      <c r="B83" s="39"/>
      <c r="C83" s="39"/>
      <c r="D83" s="13" t="e">
        <f t="shared" si="32"/>
        <v>#DIV/0!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ht="30" hidden="1" customHeight="1" x14ac:dyDescent="0.25">
      <c r="A84" s="12" t="s">
        <v>56</v>
      </c>
      <c r="B84" s="27"/>
      <c r="C84" s="27" t="e">
        <f>C83/C82</f>
        <v>#DIV/0!</v>
      </c>
      <c r="D84" s="13" t="e">
        <f t="shared" si="32"/>
        <v>#DIV/0!</v>
      </c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</row>
    <row r="85" spans="1:27" ht="30" hidden="1" customHeight="1" x14ac:dyDescent="0.25">
      <c r="A85" s="43" t="s">
        <v>149</v>
      </c>
      <c r="B85" s="81"/>
      <c r="C85" s="81"/>
      <c r="D85" s="46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spans="1:27" s="11" customFormat="1" ht="30" hidden="1" customHeight="1" outlineLevel="1" x14ac:dyDescent="0.2">
      <c r="A86" s="47" t="s">
        <v>57</v>
      </c>
      <c r="B86" s="21"/>
      <c r="C86" s="25"/>
      <c r="D86" s="13" t="e">
        <f t="shared" ref="D86:D123" si="35">C86/B86</f>
        <v>#DIV/0!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11" customFormat="1" ht="30" hidden="1" customHeight="1" outlineLevel="1" x14ac:dyDescent="0.2">
      <c r="A87" s="47" t="s">
        <v>62</v>
      </c>
      <c r="B87" s="37"/>
      <c r="C87" s="24"/>
      <c r="D87" s="1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11" customFormat="1" ht="30" hidden="1" customHeight="1" outlineLevel="1" x14ac:dyDescent="0.2">
      <c r="A88" s="47" t="s">
        <v>124</v>
      </c>
      <c r="B88" s="37"/>
      <c r="C88" s="24"/>
      <c r="D88" s="13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11" customFormat="1" ht="30" hidden="1" customHeight="1" outlineLevel="1" x14ac:dyDescent="0.2">
      <c r="A89" s="47" t="s">
        <v>125</v>
      </c>
      <c r="B89" s="37"/>
      <c r="C89" s="24"/>
      <c r="D89" s="1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49" customFormat="1" ht="34.9" hidden="1" customHeight="1" outlineLevel="1" x14ac:dyDescent="0.2">
      <c r="A90" s="12" t="s">
        <v>58</v>
      </c>
      <c r="B90" s="37"/>
      <c r="C90" s="24"/>
      <c r="D90" s="13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49" customFormat="1" ht="33" hidden="1" customHeight="1" outlineLevel="1" x14ac:dyDescent="0.2">
      <c r="A91" s="12" t="s">
        <v>59</v>
      </c>
      <c r="B91" s="37"/>
      <c r="C91" s="24"/>
      <c r="D91" s="13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11" customFormat="1" ht="34.15" hidden="1" customHeight="1" outlineLevel="1" x14ac:dyDescent="0.2">
      <c r="A92" s="10" t="s">
        <v>60</v>
      </c>
      <c r="B92" s="25"/>
      <c r="C92" s="25"/>
      <c r="D92" s="13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11" customFormat="1" ht="30" hidden="1" customHeight="1" x14ac:dyDescent="0.2">
      <c r="A93" s="30" t="s">
        <v>61</v>
      </c>
      <c r="B93" s="21"/>
      <c r="C93" s="25"/>
      <c r="D93" s="13" t="e">
        <f t="shared" si="35"/>
        <v>#DIV/0!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27" s="11" customFormat="1" ht="30" hidden="1" customHeight="1" x14ac:dyDescent="0.2">
      <c r="A94" s="12" t="s">
        <v>155</v>
      </c>
      <c r="B94" s="27" t="e">
        <f>B93/B92</f>
        <v>#DIV/0!</v>
      </c>
      <c r="C94" s="27" t="e">
        <f>C93/C92</f>
        <v>#DIV/0!</v>
      </c>
      <c r="D94" s="13"/>
      <c r="E94" s="27" t="e">
        <f>E93/E92</f>
        <v>#DIV/0!</v>
      </c>
      <c r="F94" s="27" t="e">
        <f>F93/F92</f>
        <v>#DIV/0!</v>
      </c>
      <c r="G94" s="27" t="e">
        <f t="shared" ref="G94:AA94" si="36">G93/G92</f>
        <v>#DIV/0!</v>
      </c>
      <c r="H94" s="27" t="e">
        <f t="shared" si="36"/>
        <v>#DIV/0!</v>
      </c>
      <c r="I94" s="27" t="e">
        <f t="shared" si="36"/>
        <v>#DIV/0!</v>
      </c>
      <c r="J94" s="27" t="e">
        <f t="shared" si="36"/>
        <v>#DIV/0!</v>
      </c>
      <c r="K94" s="27" t="e">
        <f t="shared" si="36"/>
        <v>#DIV/0!</v>
      </c>
      <c r="L94" s="27" t="e">
        <f t="shared" si="36"/>
        <v>#DIV/0!</v>
      </c>
      <c r="M94" s="27" t="e">
        <f t="shared" si="36"/>
        <v>#DIV/0!</v>
      </c>
      <c r="N94" s="27" t="e">
        <f t="shared" si="36"/>
        <v>#DIV/0!</v>
      </c>
      <c r="O94" s="27" t="e">
        <f t="shared" si="36"/>
        <v>#DIV/0!</v>
      </c>
      <c r="P94" s="27" t="e">
        <f t="shared" si="36"/>
        <v>#DIV/0!</v>
      </c>
      <c r="Q94" s="27" t="e">
        <f t="shared" si="36"/>
        <v>#DIV/0!</v>
      </c>
      <c r="R94" s="27" t="e">
        <f t="shared" si="36"/>
        <v>#DIV/0!</v>
      </c>
      <c r="S94" s="27" t="e">
        <f t="shared" si="36"/>
        <v>#DIV/0!</v>
      </c>
      <c r="T94" s="27" t="e">
        <f t="shared" si="36"/>
        <v>#DIV/0!</v>
      </c>
      <c r="U94" s="27" t="e">
        <f t="shared" si="36"/>
        <v>#DIV/0!</v>
      </c>
      <c r="V94" s="27" t="e">
        <f t="shared" si="36"/>
        <v>#DIV/0!</v>
      </c>
      <c r="W94" s="27" t="e">
        <f t="shared" si="36"/>
        <v>#DIV/0!</v>
      </c>
      <c r="X94" s="27"/>
      <c r="Y94" s="27"/>
      <c r="Z94" s="27"/>
      <c r="AA94" s="27" t="e">
        <f t="shared" si="36"/>
        <v>#DIV/0!</v>
      </c>
    </row>
    <row r="95" spans="1:27" s="94" customFormat="1" ht="31.9" hidden="1" customHeight="1" x14ac:dyDescent="0.2">
      <c r="A95" s="92" t="s">
        <v>66</v>
      </c>
      <c r="B95" s="95">
        <f>B92-B93</f>
        <v>0</v>
      </c>
      <c r="C95" s="95">
        <f>C92-C93</f>
        <v>0</v>
      </c>
      <c r="D95" s="95"/>
      <c r="E95" s="95">
        <f t="shared" ref="E95:AA95" si="37">E92-E93</f>
        <v>0</v>
      </c>
      <c r="F95" s="95">
        <f t="shared" si="37"/>
        <v>0</v>
      </c>
      <c r="G95" s="95">
        <f t="shared" si="37"/>
        <v>0</v>
      </c>
      <c r="H95" s="95">
        <f t="shared" si="37"/>
        <v>0</v>
      </c>
      <c r="I95" s="95">
        <f t="shared" si="37"/>
        <v>0</v>
      </c>
      <c r="J95" s="95">
        <f t="shared" si="37"/>
        <v>0</v>
      </c>
      <c r="K95" s="95">
        <f t="shared" si="37"/>
        <v>0</v>
      </c>
      <c r="L95" s="95">
        <f t="shared" si="37"/>
        <v>0</v>
      </c>
      <c r="M95" s="95">
        <f t="shared" si="37"/>
        <v>0</v>
      </c>
      <c r="N95" s="95">
        <f t="shared" si="37"/>
        <v>0</v>
      </c>
      <c r="O95" s="95">
        <f t="shared" si="37"/>
        <v>0</v>
      </c>
      <c r="P95" s="95">
        <f t="shared" si="37"/>
        <v>0</v>
      </c>
      <c r="Q95" s="95">
        <f t="shared" si="37"/>
        <v>0</v>
      </c>
      <c r="R95" s="95">
        <f t="shared" si="37"/>
        <v>0</v>
      </c>
      <c r="S95" s="95">
        <f t="shared" si="37"/>
        <v>0</v>
      </c>
      <c r="T95" s="95">
        <f t="shared" si="37"/>
        <v>0</v>
      </c>
      <c r="U95" s="95">
        <f t="shared" si="37"/>
        <v>0</v>
      </c>
      <c r="V95" s="95">
        <f t="shared" si="37"/>
        <v>0</v>
      </c>
      <c r="W95" s="95">
        <f t="shared" si="37"/>
        <v>0</v>
      </c>
      <c r="X95" s="95"/>
      <c r="Y95" s="95"/>
      <c r="Z95" s="95"/>
      <c r="AA95" s="95">
        <f t="shared" si="37"/>
        <v>0</v>
      </c>
    </row>
    <row r="96" spans="1:27" s="11" customFormat="1" ht="30" hidden="1" customHeight="1" x14ac:dyDescent="0.2">
      <c r="A96" s="10" t="s">
        <v>62</v>
      </c>
      <c r="B96" s="37"/>
      <c r="C96" s="24">
        <f>SUM(E96:AA96)</f>
        <v>0</v>
      </c>
      <c r="D96" s="13" t="e">
        <f t="shared" si="35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11" customFormat="1" ht="30" hidden="1" customHeight="1" x14ac:dyDescent="0.2">
      <c r="A97" s="10" t="s">
        <v>63</v>
      </c>
      <c r="B97" s="37"/>
      <c r="C97" s="24">
        <f>SUM(E97:AA97)</f>
        <v>0</v>
      </c>
      <c r="D97" s="13" t="e">
        <f t="shared" si="35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11" customFormat="1" ht="30" hidden="1" customHeight="1" x14ac:dyDescent="0.2">
      <c r="A98" s="10" t="s">
        <v>64</v>
      </c>
      <c r="B98" s="37"/>
      <c r="C98" s="24">
        <f>SUM(E98:AA98)</f>
        <v>0</v>
      </c>
      <c r="D98" s="13" t="e">
        <f t="shared" si="35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11" customFormat="1" ht="30" hidden="1" customHeight="1" x14ac:dyDescent="0.2">
      <c r="A99" s="10" t="s">
        <v>65</v>
      </c>
      <c r="B99" s="37"/>
      <c r="C99" s="24">
        <f>SUM(E99:AA99)</f>
        <v>0</v>
      </c>
      <c r="D99" s="13" t="e">
        <f t="shared" si="35"/>
        <v>#DIV/0!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s="11" customFormat="1" ht="30" hidden="1" customHeight="1" x14ac:dyDescent="0.2">
      <c r="A100" s="30" t="s">
        <v>67</v>
      </c>
      <c r="B100" s="25"/>
      <c r="C100" s="25">
        <f>SUM(E100:AA100)</f>
        <v>0</v>
      </c>
      <c r="D100" s="13" t="e">
        <f t="shared" si="35"/>
        <v>#DIV/0!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s="11" customFormat="1" ht="31.15" hidden="1" customHeight="1" x14ac:dyDescent="0.2">
      <c r="A101" s="12" t="s">
        <v>155</v>
      </c>
      <c r="B101" s="27" t="e">
        <f>B100/B92</f>
        <v>#DIV/0!</v>
      </c>
      <c r="C101" s="27" t="e">
        <f>C100/C92</f>
        <v>#DIV/0!</v>
      </c>
      <c r="D101" s="27"/>
      <c r="E101" s="27" t="e">
        <f t="shared" ref="E101:AA101" si="38">E100/E92</f>
        <v>#DIV/0!</v>
      </c>
      <c r="F101" s="27" t="e">
        <f t="shared" si="38"/>
        <v>#DIV/0!</v>
      </c>
      <c r="G101" s="27" t="e">
        <f t="shared" si="38"/>
        <v>#DIV/0!</v>
      </c>
      <c r="H101" s="27" t="e">
        <f t="shared" si="38"/>
        <v>#DIV/0!</v>
      </c>
      <c r="I101" s="27" t="e">
        <f t="shared" si="38"/>
        <v>#DIV/0!</v>
      </c>
      <c r="J101" s="27" t="e">
        <f t="shared" si="38"/>
        <v>#DIV/0!</v>
      </c>
      <c r="K101" s="27" t="e">
        <f t="shared" si="38"/>
        <v>#DIV/0!</v>
      </c>
      <c r="L101" s="27" t="e">
        <f t="shared" si="38"/>
        <v>#DIV/0!</v>
      </c>
      <c r="M101" s="27" t="e">
        <f t="shared" si="38"/>
        <v>#DIV/0!</v>
      </c>
      <c r="N101" s="27" t="e">
        <f t="shared" si="38"/>
        <v>#DIV/0!</v>
      </c>
      <c r="O101" s="27" t="e">
        <f t="shared" si="38"/>
        <v>#DIV/0!</v>
      </c>
      <c r="P101" s="27" t="e">
        <f t="shared" si="38"/>
        <v>#DIV/0!</v>
      </c>
      <c r="Q101" s="27" t="e">
        <f t="shared" si="38"/>
        <v>#DIV/0!</v>
      </c>
      <c r="R101" s="27" t="e">
        <f t="shared" si="38"/>
        <v>#DIV/0!</v>
      </c>
      <c r="S101" s="27" t="e">
        <f t="shared" si="38"/>
        <v>#DIV/0!</v>
      </c>
      <c r="T101" s="27" t="e">
        <f t="shared" si="38"/>
        <v>#DIV/0!</v>
      </c>
      <c r="U101" s="27" t="e">
        <f t="shared" si="38"/>
        <v>#DIV/0!</v>
      </c>
      <c r="V101" s="27" t="e">
        <f t="shared" si="38"/>
        <v>#DIV/0!</v>
      </c>
      <c r="W101" s="27" t="e">
        <f t="shared" si="38"/>
        <v>#DIV/0!</v>
      </c>
      <c r="X101" s="27"/>
      <c r="Y101" s="27"/>
      <c r="Z101" s="27"/>
      <c r="AA101" s="27" t="e">
        <f t="shared" si="38"/>
        <v>#DIV/0!</v>
      </c>
    </row>
    <row r="102" spans="1:27" s="11" customFormat="1" ht="30" hidden="1" customHeight="1" x14ac:dyDescent="0.2">
      <c r="A102" s="10" t="s">
        <v>62</v>
      </c>
      <c r="B102" s="37"/>
      <c r="C102" s="24">
        <f>SUM(E102:AA102)</f>
        <v>0</v>
      </c>
      <c r="D102" s="13" t="e">
        <f t="shared" si="35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11" customFormat="1" ht="30" hidden="1" customHeight="1" x14ac:dyDescent="0.2">
      <c r="A103" s="10" t="s">
        <v>63</v>
      </c>
      <c r="B103" s="37"/>
      <c r="C103" s="24">
        <f>SUM(E103:AA103)</f>
        <v>0</v>
      </c>
      <c r="D103" s="13" t="e">
        <f t="shared" si="35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11" customFormat="1" ht="30" hidden="1" customHeight="1" x14ac:dyDescent="0.2">
      <c r="A104" s="10" t="s">
        <v>64</v>
      </c>
      <c r="B104" s="37"/>
      <c r="C104" s="24">
        <f>SUM(E104:AA104)</f>
        <v>0</v>
      </c>
      <c r="D104" s="13" t="e">
        <f t="shared" si="35"/>
        <v>#DIV/0!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11" customFormat="1" ht="30" hidden="1" customHeight="1" x14ac:dyDescent="0.2">
      <c r="A105" s="10" t="s">
        <v>65</v>
      </c>
      <c r="B105" s="37"/>
      <c r="C105" s="24">
        <f>SUM(E105:AA105)</f>
        <v>0</v>
      </c>
      <c r="D105" s="13" t="e">
        <f t="shared" si="35"/>
        <v>#DIV/0!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82"/>
      <c r="T105" s="22"/>
      <c r="U105" s="22"/>
      <c r="V105" s="22"/>
      <c r="W105" s="22"/>
      <c r="X105" s="22"/>
      <c r="Y105" s="22"/>
      <c r="Z105" s="22"/>
      <c r="AA105" s="22"/>
    </row>
    <row r="106" spans="1:27" s="49" customFormat="1" ht="48" hidden="1" customHeight="1" x14ac:dyDescent="0.2">
      <c r="A106" s="12" t="s">
        <v>164</v>
      </c>
      <c r="B106" s="37"/>
      <c r="C106" s="24">
        <v>595200</v>
      </c>
      <c r="D106" s="14" t="e">
        <f t="shared" si="35"/>
        <v>#DIV/0!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s="11" customFormat="1" ht="30" hidden="1" customHeight="1" x14ac:dyDescent="0.2">
      <c r="A107" s="30" t="s">
        <v>165</v>
      </c>
      <c r="B107" s="25"/>
      <c r="C107" s="25">
        <f>SUM(E107:AA107)</f>
        <v>0</v>
      </c>
      <c r="D107" s="13" t="e">
        <f t="shared" si="35"/>
        <v>#DIV/0!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s="11" customFormat="1" ht="27" hidden="1" customHeight="1" x14ac:dyDescent="0.2">
      <c r="A108" s="12" t="s">
        <v>21</v>
      </c>
      <c r="B108" s="28" t="e">
        <f>B107/B106</f>
        <v>#DIV/0!</v>
      </c>
      <c r="C108" s="28">
        <f>C107/C106</f>
        <v>0</v>
      </c>
      <c r="D108" s="8"/>
      <c r="E108" s="28" t="e">
        <f t="shared" ref="E108:AA108" si="39">E107/E106</f>
        <v>#DIV/0!</v>
      </c>
      <c r="F108" s="28" t="e">
        <f t="shared" si="39"/>
        <v>#DIV/0!</v>
      </c>
      <c r="G108" s="28" t="e">
        <f t="shared" si="39"/>
        <v>#DIV/0!</v>
      </c>
      <c r="H108" s="28" t="e">
        <f t="shared" si="39"/>
        <v>#DIV/0!</v>
      </c>
      <c r="I108" s="28" t="e">
        <f t="shared" si="39"/>
        <v>#DIV/0!</v>
      </c>
      <c r="J108" s="28" t="e">
        <f t="shared" si="39"/>
        <v>#DIV/0!</v>
      </c>
      <c r="K108" s="28" t="e">
        <f t="shared" si="39"/>
        <v>#DIV/0!</v>
      </c>
      <c r="L108" s="28" t="e">
        <f t="shared" si="39"/>
        <v>#DIV/0!</v>
      </c>
      <c r="M108" s="28" t="e">
        <f t="shared" si="39"/>
        <v>#DIV/0!</v>
      </c>
      <c r="N108" s="28" t="e">
        <f t="shared" si="39"/>
        <v>#DIV/0!</v>
      </c>
      <c r="O108" s="28" t="e">
        <f t="shared" si="39"/>
        <v>#DIV/0!</v>
      </c>
      <c r="P108" s="28" t="e">
        <f t="shared" si="39"/>
        <v>#DIV/0!</v>
      </c>
      <c r="Q108" s="28" t="e">
        <f t="shared" si="39"/>
        <v>#DIV/0!</v>
      </c>
      <c r="R108" s="28" t="e">
        <f t="shared" si="39"/>
        <v>#DIV/0!</v>
      </c>
      <c r="S108" s="28" t="e">
        <f t="shared" si="39"/>
        <v>#DIV/0!</v>
      </c>
      <c r="T108" s="28" t="e">
        <f t="shared" si="39"/>
        <v>#DIV/0!</v>
      </c>
      <c r="U108" s="28" t="e">
        <f t="shared" si="39"/>
        <v>#DIV/0!</v>
      </c>
      <c r="V108" s="28" t="e">
        <f t="shared" si="39"/>
        <v>#DIV/0!</v>
      </c>
      <c r="W108" s="28" t="e">
        <f t="shared" si="39"/>
        <v>#DIV/0!</v>
      </c>
      <c r="X108" s="28"/>
      <c r="Y108" s="28"/>
      <c r="Z108" s="28"/>
      <c r="AA108" s="28" t="e">
        <f t="shared" si="39"/>
        <v>#DIV/0!</v>
      </c>
    </row>
    <row r="109" spans="1:27" s="11" customFormat="1" ht="30" hidden="1" customHeight="1" x14ac:dyDescent="0.2">
      <c r="A109" s="10" t="s">
        <v>62</v>
      </c>
      <c r="B109" s="24"/>
      <c r="C109" s="24">
        <f>SUM(E109:AA109)</f>
        <v>0</v>
      </c>
      <c r="D109" s="13" t="e">
        <f t="shared" si="35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11" customFormat="1" ht="30" hidden="1" customHeight="1" x14ac:dyDescent="0.2">
      <c r="A110" s="10" t="s">
        <v>63</v>
      </c>
      <c r="B110" s="24"/>
      <c r="C110" s="24">
        <f>SUM(E110:AA110)</f>
        <v>0</v>
      </c>
      <c r="D110" s="13" t="e">
        <f t="shared" si="35"/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11" customFormat="1" ht="31.15" hidden="1" customHeight="1" x14ac:dyDescent="0.2">
      <c r="A111" s="10" t="s">
        <v>64</v>
      </c>
      <c r="B111" s="24"/>
      <c r="C111" s="24">
        <f>SUM(E111:AA111)</f>
        <v>0</v>
      </c>
      <c r="D111" s="13" t="e">
        <f t="shared" si="35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11" customFormat="1" ht="31.15" hidden="1" customHeight="1" x14ac:dyDescent="0.2">
      <c r="A112" s="10" t="s">
        <v>65</v>
      </c>
      <c r="B112" s="37"/>
      <c r="C112" s="24">
        <f>SUM(E112:AA112)</f>
        <v>0</v>
      </c>
      <c r="D112" s="13" t="e">
        <f t="shared" si="35"/>
        <v>#DIV/0!</v>
      </c>
      <c r="E112" s="22"/>
      <c r="F112" s="22"/>
      <c r="G112" s="50"/>
      <c r="H112" s="50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82"/>
      <c r="T112" s="22"/>
      <c r="U112" s="22"/>
      <c r="V112" s="22"/>
      <c r="W112" s="22"/>
      <c r="X112" s="22"/>
      <c r="Y112" s="22"/>
      <c r="Z112" s="22"/>
      <c r="AA112" s="22"/>
    </row>
    <row r="113" spans="1:28" s="11" customFormat="1" ht="31.15" hidden="1" customHeight="1" x14ac:dyDescent="0.2">
      <c r="A113" s="30" t="s">
        <v>68</v>
      </c>
      <c r="B113" s="52" t="e">
        <f>B107/B100*10</f>
        <v>#DIV/0!</v>
      </c>
      <c r="C113" s="52" t="e">
        <f>C107/C100*10</f>
        <v>#DIV/0!</v>
      </c>
      <c r="D113" s="13" t="e">
        <f t="shared" si="35"/>
        <v>#DIV/0!</v>
      </c>
      <c r="E113" s="53" t="e">
        <f t="shared" ref="E113:AA113" si="40">E107/E100*10</f>
        <v>#DIV/0!</v>
      </c>
      <c r="F113" s="53" t="e">
        <f t="shared" si="40"/>
        <v>#DIV/0!</v>
      </c>
      <c r="G113" s="53" t="e">
        <f t="shared" si="40"/>
        <v>#DIV/0!</v>
      </c>
      <c r="H113" s="53" t="e">
        <f t="shared" si="40"/>
        <v>#DIV/0!</v>
      </c>
      <c r="I113" s="53" t="e">
        <f t="shared" si="40"/>
        <v>#DIV/0!</v>
      </c>
      <c r="J113" s="53" t="e">
        <f t="shared" si="40"/>
        <v>#DIV/0!</v>
      </c>
      <c r="K113" s="53" t="e">
        <f t="shared" si="40"/>
        <v>#DIV/0!</v>
      </c>
      <c r="L113" s="53" t="e">
        <f t="shared" si="40"/>
        <v>#DIV/0!</v>
      </c>
      <c r="M113" s="53" t="e">
        <f t="shared" si="40"/>
        <v>#DIV/0!</v>
      </c>
      <c r="N113" s="53" t="e">
        <f t="shared" si="40"/>
        <v>#DIV/0!</v>
      </c>
      <c r="O113" s="53" t="e">
        <f t="shared" si="40"/>
        <v>#DIV/0!</v>
      </c>
      <c r="P113" s="53" t="e">
        <f t="shared" si="40"/>
        <v>#DIV/0!</v>
      </c>
      <c r="Q113" s="53" t="e">
        <f t="shared" si="40"/>
        <v>#DIV/0!</v>
      </c>
      <c r="R113" s="53" t="e">
        <f t="shared" si="40"/>
        <v>#DIV/0!</v>
      </c>
      <c r="S113" s="53" t="e">
        <f t="shared" si="40"/>
        <v>#DIV/0!</v>
      </c>
      <c r="T113" s="53" t="e">
        <f t="shared" si="40"/>
        <v>#DIV/0!</v>
      </c>
      <c r="U113" s="53" t="e">
        <f t="shared" si="40"/>
        <v>#DIV/0!</v>
      </c>
      <c r="V113" s="53" t="e">
        <f t="shared" si="40"/>
        <v>#DIV/0!</v>
      </c>
      <c r="W113" s="53" t="e">
        <f t="shared" si="40"/>
        <v>#DIV/0!</v>
      </c>
      <c r="X113" s="53"/>
      <c r="Y113" s="53"/>
      <c r="Z113" s="53"/>
      <c r="AA113" s="53" t="e">
        <f t="shared" si="40"/>
        <v>#DIV/0!</v>
      </c>
    </row>
    <row r="114" spans="1:28" s="11" customFormat="1" ht="30" hidden="1" customHeight="1" x14ac:dyDescent="0.2">
      <c r="A114" s="10" t="s">
        <v>62</v>
      </c>
      <c r="B114" s="53" t="e">
        <f t="shared" ref="B114:E117" si="41">B109/B102*10</f>
        <v>#DIV/0!</v>
      </c>
      <c r="C114" s="53" t="e">
        <f t="shared" si="41"/>
        <v>#DIV/0!</v>
      </c>
      <c r="D114" s="13" t="e">
        <f t="shared" si="35"/>
        <v>#DIV/0!</v>
      </c>
      <c r="E114" s="53" t="e">
        <f t="shared" ref="E114:AA114" si="42">E109/E102*10</f>
        <v>#DIV/0!</v>
      </c>
      <c r="F114" s="53" t="e">
        <f t="shared" si="42"/>
        <v>#DIV/0!</v>
      </c>
      <c r="G114" s="53" t="e">
        <f t="shared" si="42"/>
        <v>#DIV/0!</v>
      </c>
      <c r="H114" s="53" t="e">
        <f t="shared" si="42"/>
        <v>#DIV/0!</v>
      </c>
      <c r="I114" s="53" t="e">
        <f t="shared" si="42"/>
        <v>#DIV/0!</v>
      </c>
      <c r="J114" s="53" t="e">
        <f t="shared" si="42"/>
        <v>#DIV/0!</v>
      </c>
      <c r="K114" s="53" t="e">
        <f t="shared" si="42"/>
        <v>#DIV/0!</v>
      </c>
      <c r="L114" s="53" t="e">
        <f t="shared" si="42"/>
        <v>#DIV/0!</v>
      </c>
      <c r="M114" s="53" t="e">
        <f t="shared" si="42"/>
        <v>#DIV/0!</v>
      </c>
      <c r="N114" s="53" t="e">
        <f t="shared" si="42"/>
        <v>#DIV/0!</v>
      </c>
      <c r="O114" s="53" t="e">
        <f t="shared" si="42"/>
        <v>#DIV/0!</v>
      </c>
      <c r="P114" s="53" t="e">
        <f t="shared" si="42"/>
        <v>#DIV/0!</v>
      </c>
      <c r="Q114" s="53" t="e">
        <f t="shared" si="42"/>
        <v>#DIV/0!</v>
      </c>
      <c r="R114" s="53" t="e">
        <f t="shared" si="42"/>
        <v>#DIV/0!</v>
      </c>
      <c r="S114" s="53" t="e">
        <f t="shared" si="42"/>
        <v>#DIV/0!</v>
      </c>
      <c r="T114" s="53" t="e">
        <f t="shared" si="42"/>
        <v>#DIV/0!</v>
      </c>
      <c r="U114" s="53" t="e">
        <f t="shared" si="42"/>
        <v>#DIV/0!</v>
      </c>
      <c r="V114" s="53" t="e">
        <f t="shared" si="42"/>
        <v>#DIV/0!</v>
      </c>
      <c r="W114" s="53" t="e">
        <f t="shared" si="42"/>
        <v>#DIV/0!</v>
      </c>
      <c r="X114" s="53"/>
      <c r="Y114" s="53"/>
      <c r="Z114" s="53"/>
      <c r="AA114" s="53" t="e">
        <f t="shared" si="42"/>
        <v>#DIV/0!</v>
      </c>
    </row>
    <row r="115" spans="1:28" s="11" customFormat="1" ht="30" hidden="1" customHeight="1" x14ac:dyDescent="0.2">
      <c r="A115" s="10" t="s">
        <v>63</v>
      </c>
      <c r="B115" s="53" t="e">
        <f t="shared" si="41"/>
        <v>#DIV/0!</v>
      </c>
      <c r="C115" s="53" t="e">
        <f t="shared" si="41"/>
        <v>#DIV/0!</v>
      </c>
      <c r="D115" s="13" t="e">
        <f t="shared" si="35"/>
        <v>#DIV/0!</v>
      </c>
      <c r="E115" s="53"/>
      <c r="F115" s="53" t="e">
        <f t="shared" ref="F115:L116" si="43">F110/F103*10</f>
        <v>#DIV/0!</v>
      </c>
      <c r="G115" s="53" t="e">
        <f t="shared" si="43"/>
        <v>#DIV/0!</v>
      </c>
      <c r="H115" s="53" t="e">
        <f t="shared" si="43"/>
        <v>#DIV/0!</v>
      </c>
      <c r="I115" s="53" t="e">
        <f t="shared" si="43"/>
        <v>#DIV/0!</v>
      </c>
      <c r="J115" s="53" t="e">
        <f t="shared" si="43"/>
        <v>#DIV/0!</v>
      </c>
      <c r="K115" s="53" t="e">
        <f t="shared" si="43"/>
        <v>#DIV/0!</v>
      </c>
      <c r="L115" s="53" t="e">
        <f t="shared" si="43"/>
        <v>#DIV/0!</v>
      </c>
      <c r="M115" s="53"/>
      <c r="N115" s="53" t="e">
        <f>N110/N103*10</f>
        <v>#DIV/0!</v>
      </c>
      <c r="O115" s="53" t="e">
        <f>O110/O103*10</f>
        <v>#DIV/0!</v>
      </c>
      <c r="P115" s="53"/>
      <c r="Q115" s="53" t="e">
        <f t="shared" ref="Q115:T116" si="44">Q110/Q103*10</f>
        <v>#DIV/0!</v>
      </c>
      <c r="R115" s="53" t="e">
        <f t="shared" si="44"/>
        <v>#DIV/0!</v>
      </c>
      <c r="S115" s="53" t="e">
        <f t="shared" si="44"/>
        <v>#DIV/0!</v>
      </c>
      <c r="T115" s="53" t="e">
        <f t="shared" si="44"/>
        <v>#DIV/0!</v>
      </c>
      <c r="U115" s="53"/>
      <c r="V115" s="53"/>
      <c r="W115" s="53" t="e">
        <f>W110/W103*10</f>
        <v>#DIV/0!</v>
      </c>
      <c r="X115" s="53"/>
      <c r="Y115" s="53"/>
      <c r="Z115" s="53"/>
      <c r="AA115" s="53" t="e">
        <f>AA110/AA103*10</f>
        <v>#DIV/0!</v>
      </c>
    </row>
    <row r="116" spans="1:28" s="11" customFormat="1" ht="30" hidden="1" customHeight="1" x14ac:dyDescent="0.2">
      <c r="A116" s="10" t="s">
        <v>64</v>
      </c>
      <c r="B116" s="53" t="e">
        <f t="shared" si="41"/>
        <v>#DIV/0!</v>
      </c>
      <c r="C116" s="53" t="e">
        <f t="shared" si="41"/>
        <v>#DIV/0!</v>
      </c>
      <c r="D116" s="13" t="e">
        <f t="shared" si="35"/>
        <v>#DIV/0!</v>
      </c>
      <c r="E116" s="53" t="e">
        <f>E111/E104*10</f>
        <v>#DIV/0!</v>
      </c>
      <c r="F116" s="53" t="e">
        <f t="shared" si="43"/>
        <v>#DIV/0!</v>
      </c>
      <c r="G116" s="53" t="e">
        <f t="shared" si="43"/>
        <v>#DIV/0!</v>
      </c>
      <c r="H116" s="53" t="e">
        <f t="shared" si="43"/>
        <v>#DIV/0!</v>
      </c>
      <c r="I116" s="53" t="e">
        <f t="shared" si="43"/>
        <v>#DIV/0!</v>
      </c>
      <c r="J116" s="53" t="e">
        <f t="shared" si="43"/>
        <v>#DIV/0!</v>
      </c>
      <c r="K116" s="53" t="e">
        <f t="shared" si="43"/>
        <v>#DIV/0!</v>
      </c>
      <c r="L116" s="53" t="e">
        <f t="shared" si="43"/>
        <v>#DIV/0!</v>
      </c>
      <c r="M116" s="53" t="e">
        <f>M111/M104*10</f>
        <v>#DIV/0!</v>
      </c>
      <c r="N116" s="53" t="e">
        <f>N111/N104*10</f>
        <v>#DIV/0!</v>
      </c>
      <c r="O116" s="53" t="e">
        <f>O111/O104*10</f>
        <v>#DIV/0!</v>
      </c>
      <c r="P116" s="53" t="e">
        <f>P111/P104*10</f>
        <v>#DIV/0!</v>
      </c>
      <c r="Q116" s="53" t="e">
        <f t="shared" si="44"/>
        <v>#DIV/0!</v>
      </c>
      <c r="R116" s="53" t="e">
        <f t="shared" si="44"/>
        <v>#DIV/0!</v>
      </c>
      <c r="S116" s="53" t="e">
        <f t="shared" si="44"/>
        <v>#DIV/0!</v>
      </c>
      <c r="T116" s="53" t="e">
        <f t="shared" si="44"/>
        <v>#DIV/0!</v>
      </c>
      <c r="U116" s="53" t="e">
        <f>U111/U104*10</f>
        <v>#DIV/0!</v>
      </c>
      <c r="V116" s="53" t="e">
        <f>V111/V104*10</f>
        <v>#DIV/0!</v>
      </c>
      <c r="W116" s="53" t="e">
        <f>W111/W104*10</f>
        <v>#DIV/0!</v>
      </c>
      <c r="X116" s="53"/>
      <c r="Y116" s="53"/>
      <c r="Z116" s="53"/>
      <c r="AA116" s="53" t="e">
        <f>AA111/AA104*10</f>
        <v>#DIV/0!</v>
      </c>
    </row>
    <row r="117" spans="1:28" s="11" customFormat="1" ht="30" hidden="1" customHeight="1" x14ac:dyDescent="0.2">
      <c r="A117" s="10" t="s">
        <v>65</v>
      </c>
      <c r="B117" s="53" t="e">
        <f t="shared" si="41"/>
        <v>#DIV/0!</v>
      </c>
      <c r="C117" s="53" t="e">
        <f t="shared" si="41"/>
        <v>#DIV/0!</v>
      </c>
      <c r="D117" s="13" t="e">
        <f t="shared" si="35"/>
        <v>#DIV/0!</v>
      </c>
      <c r="E117" s="53" t="e">
        <f t="shared" si="41"/>
        <v>#DIV/0!</v>
      </c>
      <c r="F117" s="53"/>
      <c r="G117" s="53">
        <v>10</v>
      </c>
      <c r="H117" s="53"/>
      <c r="I117" s="53" t="e">
        <f>I112/I105*10</f>
        <v>#DIV/0!</v>
      </c>
      <c r="J117" s="53"/>
      <c r="K117" s="53"/>
      <c r="L117" s="53"/>
      <c r="M117" s="53"/>
      <c r="N117" s="53"/>
      <c r="O117" s="53"/>
      <c r="P117" s="53" t="e">
        <f>P112/P105*10</f>
        <v>#DIV/0!</v>
      </c>
      <c r="Q117" s="53" t="e">
        <f>Q112/Q105*10</f>
        <v>#DIV/0!</v>
      </c>
      <c r="R117" s="53"/>
      <c r="S117" s="53"/>
      <c r="T117" s="53" t="e">
        <f>T112/T105*10</f>
        <v>#DIV/0!</v>
      </c>
      <c r="U117" s="53"/>
      <c r="V117" s="53" t="e">
        <f>V112/V105*10</f>
        <v>#DIV/0!</v>
      </c>
      <c r="W117" s="53"/>
      <c r="X117" s="53"/>
      <c r="Y117" s="53"/>
      <c r="Z117" s="53"/>
      <c r="AA117" s="53"/>
    </row>
    <row r="118" spans="1:28" s="11" customFormat="1" ht="30" hidden="1" customHeight="1" outlineLevel="1" x14ac:dyDescent="0.2">
      <c r="A118" s="54" t="s">
        <v>128</v>
      </c>
      <c r="B118" s="21"/>
      <c r="C118" s="24">
        <f>SUM(E118:AA118)</f>
        <v>0</v>
      </c>
      <c r="D118" s="13"/>
      <c r="E118" s="36"/>
      <c r="F118" s="35"/>
      <c r="G118" s="57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53"/>
      <c r="S118" s="24"/>
      <c r="T118" s="96"/>
      <c r="U118" s="96"/>
      <c r="V118" s="96"/>
      <c r="W118" s="24"/>
      <c r="X118" s="24"/>
      <c r="Y118" s="24"/>
      <c r="Z118" s="24"/>
      <c r="AA118" s="35"/>
    </row>
    <row r="119" spans="1:28" s="11" customFormat="1" ht="30" hidden="1" customHeight="1" x14ac:dyDescent="0.2">
      <c r="A119" s="30" t="s">
        <v>129</v>
      </c>
      <c r="B119" s="21"/>
      <c r="C119" s="24">
        <f>SUM(E119:AA119)</f>
        <v>0</v>
      </c>
      <c r="D119" s="13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53"/>
      <c r="S119" s="24"/>
      <c r="T119" s="96"/>
      <c r="U119" s="96"/>
      <c r="V119" s="96"/>
      <c r="W119" s="24"/>
      <c r="X119" s="24"/>
      <c r="Y119" s="24"/>
      <c r="Z119" s="24"/>
      <c r="AA119" s="35"/>
    </row>
    <row r="120" spans="1:28" s="11" customFormat="1" ht="30" hidden="1" customHeight="1" x14ac:dyDescent="0.2">
      <c r="A120" s="30" t="s">
        <v>68</v>
      </c>
      <c r="B120" s="59"/>
      <c r="C120" s="59" t="e">
        <f>C119/C118*10</f>
        <v>#DIV/0!</v>
      </c>
      <c r="D120" s="57"/>
      <c r="E120" s="57"/>
      <c r="F120" s="57"/>
      <c r="G120" s="57"/>
      <c r="H120" s="57" t="e">
        <f>H119/H118*10</f>
        <v>#DIV/0!</v>
      </c>
      <c r="I120" s="57"/>
      <c r="J120" s="57"/>
      <c r="K120" s="57"/>
      <c r="L120" s="57" t="e">
        <f>L119/L118*10</f>
        <v>#DIV/0!</v>
      </c>
      <c r="M120" s="57"/>
      <c r="N120" s="57"/>
      <c r="O120" s="57" t="e">
        <f>O119/O118*10</f>
        <v>#DIV/0!</v>
      </c>
      <c r="P120" s="57"/>
      <c r="Q120" s="53" t="e">
        <f>Q119/Q118*10</f>
        <v>#DIV/0!</v>
      </c>
      <c r="R120" s="53"/>
      <c r="S120" s="53" t="e">
        <f>S119/S118*10</f>
        <v>#DIV/0!</v>
      </c>
      <c r="T120" s="57"/>
      <c r="U120" s="57"/>
      <c r="V120" s="57"/>
      <c r="W120" s="53" t="e">
        <f>W119/W118*10</f>
        <v>#DIV/0!</v>
      </c>
      <c r="X120" s="53"/>
      <c r="Y120" s="53"/>
      <c r="Z120" s="53"/>
      <c r="AA120" s="36"/>
    </row>
    <row r="121" spans="1:28" s="11" customFormat="1" ht="30" hidden="1" customHeight="1" x14ac:dyDescent="0.2">
      <c r="A121" s="54" t="s">
        <v>69</v>
      </c>
      <c r="B121" s="55"/>
      <c r="C121" s="55">
        <f>SUM(E121:AA121)</f>
        <v>0</v>
      </c>
      <c r="D121" s="13" t="e">
        <f t="shared" si="35"/>
        <v>#DIV/0!</v>
      </c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</row>
    <row r="122" spans="1:28" s="11" customFormat="1" ht="30" hidden="1" customHeight="1" x14ac:dyDescent="0.2">
      <c r="A122" s="30" t="s">
        <v>70</v>
      </c>
      <c r="B122" s="25"/>
      <c r="C122" s="25">
        <f>SUM(E122:AA122)</f>
        <v>0</v>
      </c>
      <c r="D122" s="13" t="e">
        <f t="shared" si="35"/>
        <v>#DIV/0!</v>
      </c>
      <c r="E122" s="22"/>
      <c r="F122" s="22"/>
      <c r="G122" s="22"/>
      <c r="H122" s="22"/>
      <c r="I122" s="22"/>
      <c r="J122" s="22"/>
      <c r="K122" s="24"/>
      <c r="L122" s="24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8" s="11" customFormat="1" ht="30" hidden="1" customHeight="1" x14ac:dyDescent="0.2">
      <c r="A123" s="30" t="s">
        <v>71</v>
      </c>
      <c r="B123" s="53"/>
      <c r="C123" s="53" t="e">
        <f>C121/C122</f>
        <v>#DIV/0!</v>
      </c>
      <c r="D123" s="13" t="e">
        <f t="shared" si="35"/>
        <v>#DIV/0!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8" s="11" customFormat="1" ht="30" hidden="1" customHeight="1" x14ac:dyDescent="0.2">
      <c r="A124" s="10" t="s">
        <v>72</v>
      </c>
      <c r="B124" s="25"/>
      <c r="C124" s="25"/>
      <c r="D124" s="13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</row>
    <row r="125" spans="1:28" s="11" customFormat="1" ht="27" hidden="1" customHeight="1" x14ac:dyDescent="0.2">
      <c r="A125" s="12" t="s">
        <v>73</v>
      </c>
      <c r="B125" s="21"/>
      <c r="C125" s="25">
        <f>SUM(E125:AA125)</f>
        <v>0</v>
      </c>
      <c r="D125" s="13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3"/>
      <c r="T125" s="50"/>
      <c r="U125" s="50"/>
      <c r="V125" s="50"/>
      <c r="W125" s="50"/>
      <c r="X125" s="50"/>
      <c r="Y125" s="50"/>
      <c r="Z125" s="50"/>
      <c r="AA125" s="50"/>
    </row>
    <row r="126" spans="1:28" s="11" customFormat="1" ht="31.9" hidden="1" customHeight="1" outlineLevel="1" x14ac:dyDescent="0.2">
      <c r="A126" s="12" t="s">
        <v>74</v>
      </c>
      <c r="B126" s="25"/>
      <c r="C126" s="25"/>
      <c r="D126" s="13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73"/>
    </row>
    <row r="127" spans="1:28" s="11" customFormat="1" ht="30" hidden="1" customHeight="1" outlineLevel="1" x14ac:dyDescent="0.2">
      <c r="A127" s="54" t="s">
        <v>75</v>
      </c>
      <c r="B127" s="21"/>
      <c r="C127" s="25">
        <f>SUM(E127:AA127)</f>
        <v>0</v>
      </c>
      <c r="D127" s="13" t="e">
        <f t="shared" ref="D127:D167" si="45">C127/B127</f>
        <v>#DIV/0!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1:28" s="11" customFormat="1" ht="19.149999999999999" hidden="1" customHeight="1" x14ac:dyDescent="0.2">
      <c r="A128" s="12" t="s">
        <v>159</v>
      </c>
      <c r="B128" s="31" t="e">
        <f>B127/B126</f>
        <v>#DIV/0!</v>
      </c>
      <c r="C128" s="31" t="e">
        <f>C127/C126</f>
        <v>#DIV/0!</v>
      </c>
      <c r="D128" s="13"/>
      <c r="E128" s="33" t="e">
        <f t="shared" ref="E128:AA128" si="46">E127/E126</f>
        <v>#DIV/0!</v>
      </c>
      <c r="F128" s="33" t="e">
        <f t="shared" si="46"/>
        <v>#DIV/0!</v>
      </c>
      <c r="G128" s="33" t="e">
        <f t="shared" si="46"/>
        <v>#DIV/0!</v>
      </c>
      <c r="H128" s="33" t="e">
        <f t="shared" si="46"/>
        <v>#DIV/0!</v>
      </c>
      <c r="I128" s="33" t="e">
        <f t="shared" si="46"/>
        <v>#DIV/0!</v>
      </c>
      <c r="J128" s="33" t="e">
        <f t="shared" si="46"/>
        <v>#DIV/0!</v>
      </c>
      <c r="K128" s="33" t="e">
        <f t="shared" si="46"/>
        <v>#DIV/0!</v>
      </c>
      <c r="L128" s="33" t="e">
        <f t="shared" si="46"/>
        <v>#DIV/0!</v>
      </c>
      <c r="M128" s="33" t="e">
        <f t="shared" si="46"/>
        <v>#DIV/0!</v>
      </c>
      <c r="N128" s="33" t="e">
        <f t="shared" si="46"/>
        <v>#DIV/0!</v>
      </c>
      <c r="O128" s="33" t="e">
        <f t="shared" si="46"/>
        <v>#DIV/0!</v>
      </c>
      <c r="P128" s="33" t="e">
        <f t="shared" si="46"/>
        <v>#DIV/0!</v>
      </c>
      <c r="Q128" s="33" t="e">
        <f t="shared" si="46"/>
        <v>#DIV/0!</v>
      </c>
      <c r="R128" s="33" t="e">
        <f t="shared" si="46"/>
        <v>#DIV/0!</v>
      </c>
      <c r="S128" s="33" t="e">
        <f t="shared" si="46"/>
        <v>#DIV/0!</v>
      </c>
      <c r="T128" s="33" t="e">
        <f t="shared" si="46"/>
        <v>#DIV/0!</v>
      </c>
      <c r="U128" s="33" t="e">
        <f t="shared" si="46"/>
        <v>#DIV/0!</v>
      </c>
      <c r="V128" s="33" t="e">
        <f t="shared" si="46"/>
        <v>#DIV/0!</v>
      </c>
      <c r="W128" s="33" t="e">
        <f t="shared" si="46"/>
        <v>#DIV/0!</v>
      </c>
      <c r="X128" s="33"/>
      <c r="Y128" s="33"/>
      <c r="Z128" s="33"/>
      <c r="AA128" s="33" t="e">
        <f t="shared" si="46"/>
        <v>#DIV/0!</v>
      </c>
    </row>
    <row r="129" spans="1:27" s="94" customFormat="1" ht="21" hidden="1" customHeight="1" x14ac:dyDescent="0.2">
      <c r="A129" s="92" t="s">
        <v>66</v>
      </c>
      <c r="B129" s="93">
        <f>B126-B127</f>
        <v>0</v>
      </c>
      <c r="C129" s="93">
        <f>C126-C127</f>
        <v>0</v>
      </c>
      <c r="D129" s="93"/>
      <c r="E129" s="93">
        <f t="shared" ref="E129:AA129" si="47">E126-E127</f>
        <v>0</v>
      </c>
      <c r="F129" s="93">
        <f t="shared" si="47"/>
        <v>0</v>
      </c>
      <c r="G129" s="93">
        <f t="shared" si="47"/>
        <v>0</v>
      </c>
      <c r="H129" s="93">
        <f t="shared" si="47"/>
        <v>0</v>
      </c>
      <c r="I129" s="93">
        <f t="shared" si="47"/>
        <v>0</v>
      </c>
      <c r="J129" s="93">
        <f t="shared" si="47"/>
        <v>0</v>
      </c>
      <c r="K129" s="93">
        <f t="shared" si="47"/>
        <v>0</v>
      </c>
      <c r="L129" s="93">
        <f t="shared" si="47"/>
        <v>0</v>
      </c>
      <c r="M129" s="93">
        <f t="shared" si="47"/>
        <v>0</v>
      </c>
      <c r="N129" s="93">
        <f t="shared" si="47"/>
        <v>0</v>
      </c>
      <c r="O129" s="93">
        <f t="shared" si="47"/>
        <v>0</v>
      </c>
      <c r="P129" s="93">
        <f t="shared" si="47"/>
        <v>0</v>
      </c>
      <c r="Q129" s="93">
        <f t="shared" si="47"/>
        <v>0</v>
      </c>
      <c r="R129" s="93">
        <f t="shared" si="47"/>
        <v>0</v>
      </c>
      <c r="S129" s="93">
        <f t="shared" si="47"/>
        <v>0</v>
      </c>
      <c r="T129" s="93">
        <f t="shared" si="47"/>
        <v>0</v>
      </c>
      <c r="U129" s="93">
        <f t="shared" si="47"/>
        <v>0</v>
      </c>
      <c r="V129" s="93">
        <f t="shared" si="47"/>
        <v>0</v>
      </c>
      <c r="W129" s="93">
        <f t="shared" si="47"/>
        <v>0</v>
      </c>
      <c r="X129" s="93"/>
      <c r="Y129" s="93"/>
      <c r="Z129" s="93"/>
      <c r="AA129" s="93">
        <f t="shared" si="47"/>
        <v>0</v>
      </c>
    </row>
    <row r="130" spans="1:27" s="11" customFormat="1" ht="22.9" hidden="1" customHeight="1" x14ac:dyDescent="0.2">
      <c r="A130" s="12" t="s">
        <v>162</v>
      </c>
      <c r="B130" s="37"/>
      <c r="C130" s="24"/>
      <c r="D130" s="14" t="e">
        <f t="shared" si="45"/>
        <v>#DIV/0!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s="11" customFormat="1" ht="30" hidden="1" customHeight="1" x14ac:dyDescent="0.2">
      <c r="A131" s="30" t="s">
        <v>76</v>
      </c>
      <c r="B131" s="21"/>
      <c r="C131" s="25">
        <f>SUM(E131:AA131)</f>
        <v>0</v>
      </c>
      <c r="D131" s="13" t="e">
        <f t="shared" si="45"/>
        <v>#DIV/0!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s="11" customFormat="1" ht="31.15" hidden="1" customHeight="1" x14ac:dyDescent="0.2">
      <c r="A132" s="12" t="s">
        <v>21</v>
      </c>
      <c r="B132" s="13" t="e">
        <f>B131/B130</f>
        <v>#DIV/0!</v>
      </c>
      <c r="C132" s="8" t="e">
        <f>C131/C130</f>
        <v>#DIV/0!</v>
      </c>
      <c r="D132" s="13"/>
      <c r="E132" s="27" t="e">
        <f t="shared" ref="E132:AA132" si="48">E131/E130</f>
        <v>#DIV/0!</v>
      </c>
      <c r="F132" s="27" t="e">
        <f t="shared" si="48"/>
        <v>#DIV/0!</v>
      </c>
      <c r="G132" s="27" t="e">
        <f t="shared" si="48"/>
        <v>#DIV/0!</v>
      </c>
      <c r="H132" s="27" t="e">
        <f t="shared" si="48"/>
        <v>#DIV/0!</v>
      </c>
      <c r="I132" s="27" t="e">
        <f t="shared" si="48"/>
        <v>#DIV/0!</v>
      </c>
      <c r="J132" s="27" t="e">
        <f t="shared" si="48"/>
        <v>#DIV/0!</v>
      </c>
      <c r="K132" s="27" t="e">
        <f t="shared" si="48"/>
        <v>#DIV/0!</v>
      </c>
      <c r="L132" s="27" t="e">
        <f t="shared" si="48"/>
        <v>#DIV/0!</v>
      </c>
      <c r="M132" s="27" t="e">
        <f t="shared" si="48"/>
        <v>#DIV/0!</v>
      </c>
      <c r="N132" s="27" t="e">
        <f t="shared" si="48"/>
        <v>#DIV/0!</v>
      </c>
      <c r="O132" s="27" t="e">
        <f t="shared" si="48"/>
        <v>#DIV/0!</v>
      </c>
      <c r="P132" s="27" t="e">
        <f t="shared" si="48"/>
        <v>#DIV/0!</v>
      </c>
      <c r="Q132" s="27" t="e">
        <f t="shared" si="48"/>
        <v>#DIV/0!</v>
      </c>
      <c r="R132" s="27" t="e">
        <f t="shared" si="48"/>
        <v>#DIV/0!</v>
      </c>
      <c r="S132" s="27" t="e">
        <f t="shared" si="48"/>
        <v>#DIV/0!</v>
      </c>
      <c r="T132" s="27" t="e">
        <f t="shared" si="48"/>
        <v>#DIV/0!</v>
      </c>
      <c r="U132" s="27" t="e">
        <f t="shared" si="48"/>
        <v>#DIV/0!</v>
      </c>
      <c r="V132" s="27" t="e">
        <f t="shared" si="48"/>
        <v>#DIV/0!</v>
      </c>
      <c r="W132" s="27" t="e">
        <f t="shared" si="48"/>
        <v>#DIV/0!</v>
      </c>
      <c r="X132" s="27"/>
      <c r="Y132" s="27"/>
      <c r="Z132" s="27"/>
      <c r="AA132" s="27" t="e">
        <f t="shared" si="48"/>
        <v>#DIV/0!</v>
      </c>
    </row>
    <row r="133" spans="1:27" s="11" customFormat="1" ht="30" hidden="1" customHeight="1" x14ac:dyDescent="0.2">
      <c r="A133" s="30" t="s">
        <v>68</v>
      </c>
      <c r="B133" s="59" t="e">
        <f>B131/B127*10</f>
        <v>#DIV/0!</v>
      </c>
      <c r="C133" s="59" t="e">
        <f>C131/C127*10</f>
        <v>#DIV/0!</v>
      </c>
      <c r="D133" s="13" t="e">
        <f t="shared" si="45"/>
        <v>#DIV/0!</v>
      </c>
      <c r="E133" s="57" t="e">
        <f t="shared" ref="E133:O133" si="49">E131/E127*10</f>
        <v>#DIV/0!</v>
      </c>
      <c r="F133" s="57" t="e">
        <f t="shared" si="49"/>
        <v>#DIV/0!</v>
      </c>
      <c r="G133" s="57" t="e">
        <f t="shared" si="49"/>
        <v>#DIV/0!</v>
      </c>
      <c r="H133" s="57" t="e">
        <f t="shared" si="49"/>
        <v>#DIV/0!</v>
      </c>
      <c r="I133" s="57" t="e">
        <f t="shared" si="49"/>
        <v>#DIV/0!</v>
      </c>
      <c r="J133" s="57" t="e">
        <f t="shared" si="49"/>
        <v>#DIV/0!</v>
      </c>
      <c r="K133" s="57" t="e">
        <f t="shared" si="49"/>
        <v>#DIV/0!</v>
      </c>
      <c r="L133" s="57" t="e">
        <f t="shared" si="49"/>
        <v>#DIV/0!</v>
      </c>
      <c r="M133" s="57" t="e">
        <f t="shared" si="49"/>
        <v>#DIV/0!</v>
      </c>
      <c r="N133" s="57" t="e">
        <f t="shared" si="49"/>
        <v>#DIV/0!</v>
      </c>
      <c r="O133" s="57" t="e">
        <f t="shared" si="49"/>
        <v>#DIV/0!</v>
      </c>
      <c r="P133" s="57" t="e">
        <f t="shared" ref="P133:U133" si="50">P131/P127*10</f>
        <v>#DIV/0!</v>
      </c>
      <c r="Q133" s="57" t="e">
        <f t="shared" si="50"/>
        <v>#DIV/0!</v>
      </c>
      <c r="R133" s="57" t="e">
        <f t="shared" si="50"/>
        <v>#DIV/0!</v>
      </c>
      <c r="S133" s="57" t="e">
        <f t="shared" si="50"/>
        <v>#DIV/0!</v>
      </c>
      <c r="T133" s="57" t="e">
        <f t="shared" si="50"/>
        <v>#DIV/0!</v>
      </c>
      <c r="U133" s="57" t="e">
        <f t="shared" si="50"/>
        <v>#DIV/0!</v>
      </c>
      <c r="V133" s="57" t="e">
        <f>V131/V127*10</f>
        <v>#DIV/0!</v>
      </c>
      <c r="W133" s="57" t="e">
        <f>W131/W127*10</f>
        <v>#DIV/0!</v>
      </c>
      <c r="X133" s="57"/>
      <c r="Y133" s="57"/>
      <c r="Z133" s="57"/>
      <c r="AA133" s="57" t="e">
        <f>AA131/AA127*10</f>
        <v>#DIV/0!</v>
      </c>
    </row>
    <row r="134" spans="1:27" s="11" customFormat="1" ht="30" hidden="1" customHeight="1" outlineLevel="1" x14ac:dyDescent="0.2">
      <c r="A134" s="10" t="s">
        <v>77</v>
      </c>
      <c r="B134" s="7"/>
      <c r="C134" s="25" t="e">
        <f>E134+F134+G134+H134+I134+J134+K134+#REF!+L134+M134+N134+O134+P134+Q134+R134+S134+T134+U134+V134+W134+AA134</f>
        <v>#REF!</v>
      </c>
      <c r="D134" s="13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</row>
    <row r="135" spans="1:27" s="11" customFormat="1" ht="30" hidden="1" customHeight="1" x14ac:dyDescent="0.2">
      <c r="A135" s="10" t="s">
        <v>78</v>
      </c>
      <c r="B135" s="56"/>
      <c r="C135" s="25">
        <f>SUM(E135:AA135)</f>
        <v>0</v>
      </c>
      <c r="D135" s="13"/>
      <c r="E135" s="57"/>
      <c r="F135" s="57"/>
      <c r="G135" s="58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3"/>
      <c r="T135" s="57"/>
      <c r="U135" s="57"/>
      <c r="V135" s="57"/>
      <c r="W135" s="56"/>
      <c r="X135" s="56"/>
      <c r="Y135" s="56"/>
      <c r="Z135" s="56"/>
      <c r="AA135" s="57"/>
    </row>
    <row r="136" spans="1:27" s="11" customFormat="1" ht="30" hidden="1" customHeight="1" outlineLevel="1" x14ac:dyDescent="0.2">
      <c r="A136" s="10" t="s">
        <v>79</v>
      </c>
      <c r="B136" s="55"/>
      <c r="C136" s="55" t="e">
        <f>C134-C135</f>
        <v>#REF!</v>
      </c>
      <c r="D136" s="13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</row>
    <row r="137" spans="1:27" s="11" customFormat="1" ht="30" hidden="1" customHeight="1" outlineLevel="1" x14ac:dyDescent="0.2">
      <c r="A137" s="54" t="s">
        <v>150</v>
      </c>
      <c r="B137" s="21"/>
      <c r="C137" s="25">
        <f>SUM(E137:AA137)</f>
        <v>0</v>
      </c>
      <c r="D137" s="13" t="e">
        <f t="shared" si="45"/>
        <v>#DIV/0!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s="11" customFormat="1" ht="27" hidden="1" customHeight="1" x14ac:dyDescent="0.2">
      <c r="A138" s="12" t="s">
        <v>159</v>
      </c>
      <c r="B138" s="31" t="e">
        <f>B137/B136</f>
        <v>#DIV/0!</v>
      </c>
      <c r="C138" s="31" t="e">
        <f>C137/C136</f>
        <v>#REF!</v>
      </c>
      <c r="D138" s="13"/>
      <c r="E138" s="27" t="e">
        <f>E137/E136</f>
        <v>#DIV/0!</v>
      </c>
      <c r="F138" s="27" t="e">
        <f t="shared" ref="F138:AA138" si="51">F137/F136</f>
        <v>#DIV/0!</v>
      </c>
      <c r="G138" s="27" t="e">
        <f t="shared" si="51"/>
        <v>#DIV/0!</v>
      </c>
      <c r="H138" s="27" t="e">
        <f t="shared" si="51"/>
        <v>#DIV/0!</v>
      </c>
      <c r="I138" s="27" t="e">
        <f t="shared" si="51"/>
        <v>#DIV/0!</v>
      </c>
      <c r="J138" s="27" t="e">
        <f t="shared" si="51"/>
        <v>#DIV/0!</v>
      </c>
      <c r="K138" s="27" t="e">
        <f t="shared" si="51"/>
        <v>#DIV/0!</v>
      </c>
      <c r="L138" s="27" t="e">
        <f t="shared" si="51"/>
        <v>#DIV/0!</v>
      </c>
      <c r="M138" s="27" t="e">
        <f t="shared" si="51"/>
        <v>#DIV/0!</v>
      </c>
      <c r="N138" s="27" t="e">
        <f t="shared" si="51"/>
        <v>#DIV/0!</v>
      </c>
      <c r="O138" s="27" t="e">
        <f t="shared" si="51"/>
        <v>#DIV/0!</v>
      </c>
      <c r="P138" s="27"/>
      <c r="Q138" s="27" t="e">
        <f t="shared" si="51"/>
        <v>#DIV/0!</v>
      </c>
      <c r="R138" s="27" t="e">
        <f t="shared" si="51"/>
        <v>#DIV/0!</v>
      </c>
      <c r="S138" s="27" t="e">
        <f t="shared" si="51"/>
        <v>#DIV/0!</v>
      </c>
      <c r="T138" s="27" t="e">
        <f t="shared" si="51"/>
        <v>#DIV/0!</v>
      </c>
      <c r="U138" s="27" t="e">
        <f t="shared" si="51"/>
        <v>#DIV/0!</v>
      </c>
      <c r="V138" s="27" t="e">
        <f t="shared" si="51"/>
        <v>#DIV/0!</v>
      </c>
      <c r="W138" s="27" t="e">
        <f t="shared" si="51"/>
        <v>#DIV/0!</v>
      </c>
      <c r="X138" s="27"/>
      <c r="Y138" s="27"/>
      <c r="Z138" s="27"/>
      <c r="AA138" s="27" t="e">
        <f t="shared" si="51"/>
        <v>#DIV/0!</v>
      </c>
    </row>
    <row r="139" spans="1:27" s="11" customFormat="1" ht="31.15" hidden="1" customHeight="1" x14ac:dyDescent="0.2">
      <c r="A139" s="12" t="s">
        <v>163</v>
      </c>
      <c r="B139" s="37"/>
      <c r="C139" s="37"/>
      <c r="D139" s="14" t="e">
        <f t="shared" si="45"/>
        <v>#DIV/0!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s="11" customFormat="1" ht="30" hidden="1" customHeight="1" x14ac:dyDescent="0.2">
      <c r="A140" s="30" t="s">
        <v>80</v>
      </c>
      <c r="B140" s="21"/>
      <c r="C140" s="25">
        <f>SUM(E140:AA140)</f>
        <v>0</v>
      </c>
      <c r="D140" s="13" t="e">
        <f t="shared" si="45"/>
        <v>#DIV/0!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s="11" customFormat="1" ht="30" hidden="1" customHeight="1" x14ac:dyDescent="0.2">
      <c r="A141" s="12" t="s">
        <v>21</v>
      </c>
      <c r="B141" s="28" t="e">
        <f>B140/B139</f>
        <v>#DIV/0!</v>
      </c>
      <c r="C141" s="28" t="e">
        <f>C140/C139</f>
        <v>#DIV/0!</v>
      </c>
      <c r="D141" s="8"/>
      <c r="E141" s="28" t="e">
        <f t="shared" ref="E141:L141" si="52">E140/E139</f>
        <v>#DIV/0!</v>
      </c>
      <c r="F141" s="28" t="e">
        <f t="shared" si="52"/>
        <v>#DIV/0!</v>
      </c>
      <c r="G141" s="28" t="e">
        <f t="shared" si="52"/>
        <v>#DIV/0!</v>
      </c>
      <c r="H141" s="28" t="e">
        <f t="shared" si="52"/>
        <v>#DIV/0!</v>
      </c>
      <c r="I141" s="28" t="e">
        <f t="shared" si="52"/>
        <v>#DIV/0!</v>
      </c>
      <c r="J141" s="28" t="e">
        <f t="shared" si="52"/>
        <v>#DIV/0!</v>
      </c>
      <c r="K141" s="28" t="e">
        <f t="shared" si="52"/>
        <v>#DIV/0!</v>
      </c>
      <c r="L141" s="28" t="e">
        <f t="shared" si="52"/>
        <v>#DIV/0!</v>
      </c>
      <c r="M141" s="28"/>
      <c r="N141" s="28" t="e">
        <f>N140/N139</f>
        <v>#DIV/0!</v>
      </c>
      <c r="O141" s="28" t="e">
        <f>O140/O139</f>
        <v>#DIV/0!</v>
      </c>
      <c r="P141" s="28"/>
      <c r="Q141" s="28" t="e">
        <f>Q140/Q139</f>
        <v>#DIV/0!</v>
      </c>
      <c r="R141" s="28" t="e">
        <f>R140/R139</f>
        <v>#DIV/0!</v>
      </c>
      <c r="S141" s="28" t="e">
        <f>S140/S139</f>
        <v>#DIV/0!</v>
      </c>
      <c r="T141" s="28" t="e">
        <f>T140/T139</f>
        <v>#DIV/0!</v>
      </c>
      <c r="U141" s="28"/>
      <c r="V141" s="28" t="e">
        <f>V140/V139</f>
        <v>#DIV/0!</v>
      </c>
      <c r="W141" s="28" t="e">
        <f>W140/W139</f>
        <v>#DIV/0!</v>
      </c>
      <c r="X141" s="28"/>
      <c r="Y141" s="28"/>
      <c r="Z141" s="28"/>
      <c r="AA141" s="28" t="e">
        <f>AA140/AA139</f>
        <v>#DIV/0!</v>
      </c>
    </row>
    <row r="142" spans="1:27" s="11" customFormat="1" ht="30" hidden="1" customHeight="1" x14ac:dyDescent="0.2">
      <c r="A142" s="30" t="s">
        <v>68</v>
      </c>
      <c r="B142" s="59" t="e">
        <f>B140/B137*10</f>
        <v>#DIV/0!</v>
      </c>
      <c r="C142" s="59" t="e">
        <f>C140/C137*10</f>
        <v>#DIV/0!</v>
      </c>
      <c r="D142" s="13" t="e">
        <f t="shared" si="45"/>
        <v>#DIV/0!</v>
      </c>
      <c r="E142" s="57" t="e">
        <f>E140/E137*10</f>
        <v>#DIV/0!</v>
      </c>
      <c r="F142" s="57" t="e">
        <f>F140/F137*10</f>
        <v>#DIV/0!</v>
      </c>
      <c r="G142" s="57" t="e">
        <f>G140/G137*10</f>
        <v>#DIV/0!</v>
      </c>
      <c r="H142" s="57" t="e">
        <f t="shared" ref="H142:M142" si="53">H140/H137*10</f>
        <v>#DIV/0!</v>
      </c>
      <c r="I142" s="57" t="e">
        <f t="shared" si="53"/>
        <v>#DIV/0!</v>
      </c>
      <c r="J142" s="57" t="e">
        <f t="shared" si="53"/>
        <v>#DIV/0!</v>
      </c>
      <c r="K142" s="57" t="e">
        <f t="shared" si="53"/>
        <v>#DIV/0!</v>
      </c>
      <c r="L142" s="57" t="e">
        <f t="shared" si="53"/>
        <v>#DIV/0!</v>
      </c>
      <c r="M142" s="57" t="e">
        <f t="shared" si="53"/>
        <v>#DIV/0!</v>
      </c>
      <c r="N142" s="57" t="e">
        <f>N140/N137*10</f>
        <v>#DIV/0!</v>
      </c>
      <c r="O142" s="57" t="e">
        <f>O140/O137*10</f>
        <v>#DIV/0!</v>
      </c>
      <c r="P142" s="57"/>
      <c r="Q142" s="57" t="e">
        <f t="shared" ref="Q142:AA142" si="54">Q140/Q137*10</f>
        <v>#DIV/0!</v>
      </c>
      <c r="R142" s="57" t="e">
        <f t="shared" si="54"/>
        <v>#DIV/0!</v>
      </c>
      <c r="S142" s="57" t="e">
        <f t="shared" si="54"/>
        <v>#DIV/0!</v>
      </c>
      <c r="T142" s="57" t="e">
        <f t="shared" si="54"/>
        <v>#DIV/0!</v>
      </c>
      <c r="U142" s="57" t="e">
        <f t="shared" si="54"/>
        <v>#DIV/0!</v>
      </c>
      <c r="V142" s="57" t="e">
        <f t="shared" si="54"/>
        <v>#DIV/0!</v>
      </c>
      <c r="W142" s="57" t="e">
        <f t="shared" si="54"/>
        <v>#DIV/0!</v>
      </c>
      <c r="X142" s="57"/>
      <c r="Y142" s="57"/>
      <c r="Z142" s="57"/>
      <c r="AA142" s="57" t="e">
        <f t="shared" si="54"/>
        <v>#DIV/0!</v>
      </c>
    </row>
    <row r="143" spans="1:27" s="11" customFormat="1" ht="30" hidden="1" customHeight="1" outlineLevel="1" x14ac:dyDescent="0.2">
      <c r="A143" s="54" t="s">
        <v>151</v>
      </c>
      <c r="B143" s="21"/>
      <c r="C143" s="25">
        <f>SUM(E143:AA143)</f>
        <v>0</v>
      </c>
      <c r="D143" s="13" t="e">
        <f t="shared" si="45"/>
        <v>#DIV/0!</v>
      </c>
      <c r="E143" s="36"/>
      <c r="F143" s="35"/>
      <c r="G143" s="5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60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s="11" customFormat="1" ht="30" hidden="1" customHeight="1" x14ac:dyDescent="0.2">
      <c r="A144" s="30" t="s">
        <v>152</v>
      </c>
      <c r="B144" s="21"/>
      <c r="C144" s="25">
        <f>SUM(E144:AA144)</f>
        <v>0</v>
      </c>
      <c r="D144" s="13" t="e">
        <f t="shared" si="45"/>
        <v>#DIV/0!</v>
      </c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60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s="11" customFormat="1" ht="30" hidden="1" customHeight="1" x14ac:dyDescent="0.2">
      <c r="A145" s="30" t="s">
        <v>68</v>
      </c>
      <c r="B145" s="59" t="e">
        <f>B144/B143*10</f>
        <v>#DIV/0!</v>
      </c>
      <c r="C145" s="59" t="e">
        <f>C144/C143*10</f>
        <v>#DIV/0!</v>
      </c>
      <c r="D145" s="13" t="e">
        <f t="shared" si="45"/>
        <v>#DIV/0!</v>
      </c>
      <c r="E145" s="36"/>
      <c r="F145" s="57"/>
      <c r="G145" s="57" t="e">
        <f>G144/G143*10</f>
        <v>#DIV/0!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36"/>
      <c r="V145" s="57"/>
      <c r="W145" s="36"/>
      <c r="X145" s="36"/>
      <c r="Y145" s="36"/>
      <c r="Z145" s="36"/>
      <c r="AA145" s="57" t="e">
        <f>AA144/AA143*10</f>
        <v>#DIV/0!</v>
      </c>
    </row>
    <row r="146" spans="1:27" s="11" customFormat="1" ht="30" hidden="1" customHeight="1" outlineLevel="1" x14ac:dyDescent="0.2">
      <c r="A146" s="54" t="s">
        <v>81</v>
      </c>
      <c r="B146" s="17"/>
      <c r="C146" s="52">
        <f>SUM(E146:AA146)</f>
        <v>0</v>
      </c>
      <c r="D146" s="13" t="e">
        <f t="shared" si="45"/>
        <v>#DIV/0!</v>
      </c>
      <c r="E146" s="36"/>
      <c r="F146" s="35"/>
      <c r="G146" s="57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60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s="11" customFormat="1" ht="30" hidden="1" customHeight="1" x14ac:dyDescent="0.2">
      <c r="A147" s="30" t="s">
        <v>82</v>
      </c>
      <c r="B147" s="17"/>
      <c r="C147" s="52">
        <f>SUM(E147:AA147)</f>
        <v>0</v>
      </c>
      <c r="D147" s="13" t="e">
        <f t="shared" si="45"/>
        <v>#DIV/0!</v>
      </c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60"/>
      <c r="S147" s="35"/>
      <c r="T147" s="35"/>
      <c r="U147" s="35"/>
      <c r="V147" s="60"/>
      <c r="W147" s="35"/>
      <c r="X147" s="35"/>
      <c r="Y147" s="35"/>
      <c r="Z147" s="35"/>
      <c r="AA147" s="35"/>
    </row>
    <row r="148" spans="1:27" s="11" customFormat="1" ht="30" hidden="1" customHeight="1" x14ac:dyDescent="0.2">
      <c r="A148" s="30" t="s">
        <v>68</v>
      </c>
      <c r="B148" s="59" t="e">
        <f>B147/B146*10</f>
        <v>#DIV/0!</v>
      </c>
      <c r="C148" s="59" t="e">
        <f>C147/C146*10</f>
        <v>#DIV/0!</v>
      </c>
      <c r="D148" s="13" t="e">
        <f t="shared" si="45"/>
        <v>#DIV/0!</v>
      </c>
      <c r="E148" s="36"/>
      <c r="F148" s="57"/>
      <c r="G148" s="57"/>
      <c r="H148" s="57" t="e">
        <f>H147/H146*10</f>
        <v>#DIV/0!</v>
      </c>
      <c r="I148" s="57"/>
      <c r="J148" s="57"/>
      <c r="K148" s="57"/>
      <c r="L148" s="57"/>
      <c r="M148" s="57" t="e">
        <f>M147/M146*10</f>
        <v>#DIV/0!</v>
      </c>
      <c r="N148" s="57"/>
      <c r="O148" s="57"/>
      <c r="P148" s="57"/>
      <c r="Q148" s="57" t="e">
        <f>Q147/Q146*10</f>
        <v>#DIV/0!</v>
      </c>
      <c r="R148" s="57" t="e">
        <f>R147/R146*10</f>
        <v>#DIV/0!</v>
      </c>
      <c r="S148" s="57"/>
      <c r="T148" s="57"/>
      <c r="U148" s="57"/>
      <c r="V148" s="57" t="e">
        <f>V147/V146*10</f>
        <v>#DIV/0!</v>
      </c>
      <c r="W148" s="36"/>
      <c r="X148" s="36"/>
      <c r="Y148" s="36"/>
      <c r="Z148" s="36"/>
      <c r="AA148" s="36"/>
    </row>
    <row r="149" spans="1:27" s="11" customFormat="1" ht="30" hidden="1" customHeight="1" x14ac:dyDescent="0.2">
      <c r="A149" s="54" t="s">
        <v>126</v>
      </c>
      <c r="B149" s="59"/>
      <c r="C149" s="52">
        <f>SUM(E149:AA149)</f>
        <v>0</v>
      </c>
      <c r="D149" s="13" t="e">
        <f t="shared" si="45"/>
        <v>#DIV/0!</v>
      </c>
      <c r="E149" s="3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6"/>
      <c r="U149" s="36"/>
      <c r="V149" s="57"/>
      <c r="W149" s="36"/>
      <c r="X149" s="36"/>
      <c r="Y149" s="36"/>
      <c r="Z149" s="36"/>
      <c r="AA149" s="36"/>
    </row>
    <row r="150" spans="1:27" s="11" customFormat="1" ht="30" hidden="1" customHeight="1" x14ac:dyDescent="0.2">
      <c r="A150" s="30" t="s">
        <v>127</v>
      </c>
      <c r="B150" s="59"/>
      <c r="C150" s="52">
        <f>SUM(E150:AA150)</f>
        <v>0</v>
      </c>
      <c r="D150" s="13" t="e">
        <f t="shared" si="45"/>
        <v>#DIV/0!</v>
      </c>
      <c r="E150" s="3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6"/>
      <c r="U150" s="36"/>
      <c r="V150" s="57"/>
      <c r="W150" s="36"/>
      <c r="X150" s="36"/>
      <c r="Y150" s="36"/>
      <c r="Z150" s="36"/>
      <c r="AA150" s="36"/>
    </row>
    <row r="151" spans="1:27" s="11" customFormat="1" ht="30" hidden="1" customHeight="1" x14ac:dyDescent="0.2">
      <c r="A151" s="30" t="s">
        <v>68</v>
      </c>
      <c r="B151" s="59" t="e">
        <f>B150/B149*10</f>
        <v>#DIV/0!</v>
      </c>
      <c r="C151" s="59" t="e">
        <f>C150/C149*10</f>
        <v>#DIV/0!</v>
      </c>
      <c r="D151" s="13" t="e">
        <f t="shared" si="45"/>
        <v>#DIV/0!</v>
      </c>
      <c r="E151" s="36"/>
      <c r="F151" s="57"/>
      <c r="G151" s="57"/>
      <c r="H151" s="57"/>
      <c r="I151" s="57"/>
      <c r="J151" s="57"/>
      <c r="K151" s="57"/>
      <c r="L151" s="57" t="e">
        <f>L150/L149*10</f>
        <v>#DIV/0!</v>
      </c>
      <c r="M151" s="57"/>
      <c r="N151" s="57"/>
      <c r="O151" s="57"/>
      <c r="P151" s="57"/>
      <c r="Q151" s="57"/>
      <c r="R151" s="57"/>
      <c r="S151" s="57" t="e">
        <f>S150/S149*10</f>
        <v>#DIV/0!</v>
      </c>
      <c r="T151" s="57" t="e">
        <f>T150/T149*10</f>
        <v>#DIV/0!</v>
      </c>
      <c r="U151" s="36"/>
      <c r="V151" s="57"/>
      <c r="W151" s="36"/>
      <c r="X151" s="36"/>
      <c r="Y151" s="36"/>
      <c r="Z151" s="36"/>
      <c r="AA151" s="36"/>
    </row>
    <row r="152" spans="1:27" s="11" customFormat="1" ht="30" hidden="1" customHeight="1" x14ac:dyDescent="0.2">
      <c r="A152" s="54" t="s">
        <v>83</v>
      </c>
      <c r="B152" s="25"/>
      <c r="C152" s="25">
        <f>SUM(E152:AA152)</f>
        <v>0</v>
      </c>
      <c r="D152" s="13" t="e">
        <f t="shared" si="45"/>
        <v>#DIV/0!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s="11" customFormat="1" ht="30" hidden="1" customHeight="1" x14ac:dyDescent="0.2">
      <c r="A153" s="30" t="s">
        <v>84</v>
      </c>
      <c r="B153" s="25"/>
      <c r="C153" s="25">
        <f>SUM(E153:AA153)</f>
        <v>0</v>
      </c>
      <c r="D153" s="13" t="e">
        <f t="shared" si="45"/>
        <v>#DIV/0!</v>
      </c>
      <c r="E153" s="35"/>
      <c r="F153" s="33"/>
      <c r="G153" s="57"/>
      <c r="H153" s="24"/>
      <c r="I153" s="24"/>
      <c r="J153" s="24"/>
      <c r="K153" s="24"/>
      <c r="L153" s="36"/>
      <c r="M153" s="33"/>
      <c r="N153" s="3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3"/>
    </row>
    <row r="154" spans="1:27" s="11" customFormat="1" ht="30" hidden="1" customHeight="1" x14ac:dyDescent="0.2">
      <c r="A154" s="30" t="s">
        <v>68</v>
      </c>
      <c r="B154" s="52" t="e">
        <f>B153/B152*10</f>
        <v>#DIV/0!</v>
      </c>
      <c r="C154" s="52" t="e">
        <f>C153/C152*10</f>
        <v>#DIV/0!</v>
      </c>
      <c r="D154" s="13" t="e">
        <f t="shared" si="45"/>
        <v>#DIV/0!</v>
      </c>
      <c r="E154" s="53" t="e">
        <f>E153/E152*10</f>
        <v>#DIV/0!</v>
      </c>
      <c r="F154" s="53"/>
      <c r="G154" s="53"/>
      <c r="H154" s="53" t="e">
        <f t="shared" ref="H154:L154" si="55">H153/H152*10</f>
        <v>#DIV/0!</v>
      </c>
      <c r="I154" s="53" t="e">
        <f t="shared" si="55"/>
        <v>#DIV/0!</v>
      </c>
      <c r="J154" s="53" t="e">
        <f t="shared" si="55"/>
        <v>#DIV/0!</v>
      </c>
      <c r="K154" s="53" t="e">
        <f t="shared" si="55"/>
        <v>#DIV/0!</v>
      </c>
      <c r="L154" s="53" t="e">
        <f t="shared" si="55"/>
        <v>#DIV/0!</v>
      </c>
      <c r="M154" s="24"/>
      <c r="N154" s="24"/>
      <c r="O154" s="53" t="e">
        <f>O153/O152*10</f>
        <v>#DIV/0!</v>
      </c>
      <c r="P154" s="53" t="e">
        <f>P153/P152*10</f>
        <v>#DIV/0!</v>
      </c>
      <c r="Q154" s="53"/>
      <c r="R154" s="53" t="e">
        <f t="shared" ref="R154:W154" si="56">R153/R152*10</f>
        <v>#DIV/0!</v>
      </c>
      <c r="S154" s="53" t="e">
        <f t="shared" si="56"/>
        <v>#DIV/0!</v>
      </c>
      <c r="T154" s="53" t="e">
        <f t="shared" si="56"/>
        <v>#DIV/0!</v>
      </c>
      <c r="U154" s="53" t="e">
        <f t="shared" si="56"/>
        <v>#DIV/0!</v>
      </c>
      <c r="V154" s="53" t="e">
        <f t="shared" si="56"/>
        <v>#DIV/0!</v>
      </c>
      <c r="W154" s="53" t="e">
        <f t="shared" si="56"/>
        <v>#DIV/0!</v>
      </c>
      <c r="X154" s="53"/>
      <c r="Y154" s="53"/>
      <c r="Z154" s="53"/>
      <c r="AA154" s="24"/>
    </row>
    <row r="155" spans="1:27" s="11" customFormat="1" ht="30" hidden="1" customHeight="1" x14ac:dyDescent="0.2">
      <c r="A155" s="54" t="s">
        <v>157</v>
      </c>
      <c r="B155" s="25"/>
      <c r="C155" s="25">
        <f>SUM(E155:AA155)</f>
        <v>0</v>
      </c>
      <c r="D155" s="13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s="11" customFormat="1" ht="30" hidden="1" customHeight="1" x14ac:dyDescent="0.2">
      <c r="A156" s="30" t="s">
        <v>158</v>
      </c>
      <c r="B156" s="25"/>
      <c r="C156" s="25">
        <f>SUM(E156:AA156)</f>
        <v>0</v>
      </c>
      <c r="D156" s="13"/>
      <c r="E156" s="35"/>
      <c r="F156" s="33"/>
      <c r="G156" s="57"/>
      <c r="H156" s="24"/>
      <c r="I156" s="24"/>
      <c r="J156" s="24"/>
      <c r="K156" s="24"/>
      <c r="L156" s="36"/>
      <c r="M156" s="24"/>
      <c r="N156" s="33"/>
      <c r="O156" s="33"/>
      <c r="P156" s="36"/>
      <c r="Q156" s="36"/>
      <c r="R156" s="36"/>
      <c r="S156" s="33"/>
      <c r="T156" s="33"/>
      <c r="U156" s="36"/>
      <c r="V156" s="33"/>
      <c r="W156" s="36"/>
      <c r="X156" s="36"/>
      <c r="Y156" s="36"/>
      <c r="Z156" s="36"/>
      <c r="AA156" s="33"/>
    </row>
    <row r="157" spans="1:27" s="11" customFormat="1" ht="30" hidden="1" customHeight="1" x14ac:dyDescent="0.2">
      <c r="A157" s="30" t="s">
        <v>68</v>
      </c>
      <c r="B157" s="52"/>
      <c r="C157" s="52" t="e">
        <f>C156/C155*10</f>
        <v>#DIV/0!</v>
      </c>
      <c r="D157" s="13"/>
      <c r="E157" s="53"/>
      <c r="F157" s="53"/>
      <c r="G157" s="53"/>
      <c r="H157" s="53" t="e">
        <f>H156/H155*10</f>
        <v>#DIV/0!</v>
      </c>
      <c r="I157" s="53" t="e">
        <f>I156/I155*10</f>
        <v>#DIV/0!</v>
      </c>
      <c r="J157" s="53" t="e">
        <f>J156/J155*10</f>
        <v>#DIV/0!</v>
      </c>
      <c r="K157" s="53" t="e">
        <f>K156/K155*10</f>
        <v>#DIV/0!</v>
      </c>
      <c r="L157" s="53" t="e">
        <f>L156/L155*10</f>
        <v>#DIV/0!</v>
      </c>
      <c r="M157" s="53"/>
      <c r="N157" s="24"/>
      <c r="O157" s="24"/>
      <c r="P157" s="53" t="e">
        <f>P156/P155*10</f>
        <v>#DIV/0!</v>
      </c>
      <c r="Q157" s="53" t="e">
        <f>Q156/Q155*10</f>
        <v>#DIV/0!</v>
      </c>
      <c r="R157" s="53"/>
      <c r="S157" s="24"/>
      <c r="T157" s="24"/>
      <c r="U157" s="53" t="e">
        <f>U156/U155*10</f>
        <v>#DIV/0!</v>
      </c>
      <c r="V157" s="53"/>
      <c r="W157" s="53" t="e">
        <f>W156/W155*10</f>
        <v>#DIV/0!</v>
      </c>
      <c r="X157" s="53"/>
      <c r="Y157" s="53"/>
      <c r="Z157" s="53"/>
      <c r="AA157" s="24"/>
    </row>
    <row r="158" spans="1:27" s="11" customFormat="1" ht="30" hidden="1" customHeight="1" x14ac:dyDescent="0.2">
      <c r="A158" s="54" t="s">
        <v>153</v>
      </c>
      <c r="B158" s="25">
        <v>75</v>
      </c>
      <c r="C158" s="25">
        <f>SUM(E158:AA158)</f>
        <v>165</v>
      </c>
      <c r="D158" s="13">
        <f>C158/B158</f>
        <v>2.2000000000000002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>
        <v>50</v>
      </c>
      <c r="Q158" s="35"/>
      <c r="R158" s="35"/>
      <c r="S158" s="35">
        <v>115</v>
      </c>
      <c r="T158" s="35"/>
      <c r="U158" s="35"/>
      <c r="V158" s="35"/>
      <c r="W158" s="35"/>
      <c r="X158" s="35"/>
      <c r="Y158" s="35"/>
      <c r="Z158" s="35"/>
      <c r="AA158" s="35"/>
    </row>
    <row r="159" spans="1:27" s="11" customFormat="1" ht="30" hidden="1" customHeight="1" x14ac:dyDescent="0.2">
      <c r="A159" s="30" t="s">
        <v>154</v>
      </c>
      <c r="B159" s="25">
        <v>83</v>
      </c>
      <c r="C159" s="25">
        <f>SUM(E159:AA159)</f>
        <v>104</v>
      </c>
      <c r="D159" s="13">
        <f t="shared" si="45"/>
        <v>1.2530120481927711</v>
      </c>
      <c r="E159" s="35"/>
      <c r="F159" s="33"/>
      <c r="G159" s="57"/>
      <c r="H159" s="33"/>
      <c r="I159" s="33"/>
      <c r="J159" s="33"/>
      <c r="K159" s="36"/>
      <c r="L159" s="36"/>
      <c r="M159" s="33"/>
      <c r="N159" s="33"/>
      <c r="O159" s="33"/>
      <c r="P159" s="36">
        <v>20</v>
      </c>
      <c r="Q159" s="36"/>
      <c r="R159" s="36"/>
      <c r="S159" s="36">
        <v>84</v>
      </c>
      <c r="T159" s="33"/>
      <c r="U159" s="36"/>
      <c r="V159" s="33"/>
      <c r="W159" s="36"/>
      <c r="X159" s="36"/>
      <c r="Y159" s="36"/>
      <c r="Z159" s="36"/>
      <c r="AA159" s="33"/>
    </row>
    <row r="160" spans="1:27" s="11" customFormat="1" ht="30" hidden="1" customHeight="1" x14ac:dyDescent="0.2">
      <c r="A160" s="30" t="s">
        <v>68</v>
      </c>
      <c r="B160" s="52">
        <f>B159/B158*10</f>
        <v>11.066666666666666</v>
      </c>
      <c r="C160" s="52">
        <f>C159/C158*10</f>
        <v>6.3030303030303028</v>
      </c>
      <c r="D160" s="13">
        <f t="shared" si="45"/>
        <v>0.56955093099671417</v>
      </c>
      <c r="E160" s="53"/>
      <c r="F160" s="53"/>
      <c r="G160" s="53"/>
      <c r="H160" s="24"/>
      <c r="I160" s="24"/>
      <c r="J160" s="24"/>
      <c r="K160" s="53"/>
      <c r="L160" s="53"/>
      <c r="M160" s="24"/>
      <c r="N160" s="24"/>
      <c r="O160" s="24"/>
      <c r="P160" s="53">
        <f>P159/P158*10</f>
        <v>4</v>
      </c>
      <c r="Q160" s="53"/>
      <c r="R160" s="53"/>
      <c r="S160" s="53">
        <f>S159/S158*10</f>
        <v>7.304347826086957</v>
      </c>
      <c r="T160" s="24"/>
      <c r="U160" s="53"/>
      <c r="V160" s="53"/>
      <c r="W160" s="53"/>
      <c r="X160" s="53"/>
      <c r="Y160" s="53"/>
      <c r="Z160" s="53"/>
      <c r="AA160" s="24"/>
    </row>
    <row r="161" spans="1:27" s="11" customFormat="1" ht="30" hidden="1" customHeight="1" outlineLevel="1" x14ac:dyDescent="0.2">
      <c r="A161" s="54" t="s">
        <v>85</v>
      </c>
      <c r="B161" s="25"/>
      <c r="C161" s="25">
        <f>SUM(E161:AA161)</f>
        <v>0</v>
      </c>
      <c r="D161" s="13" t="e">
        <f t="shared" si="45"/>
        <v>#DIV/0!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s="11" customFormat="1" ht="30" hidden="1" customHeight="1" outlineLevel="1" x14ac:dyDescent="0.2">
      <c r="A162" s="30" t="s">
        <v>86</v>
      </c>
      <c r="B162" s="25"/>
      <c r="C162" s="25">
        <f>SUM(E162:AA162)</f>
        <v>0</v>
      </c>
      <c r="D162" s="13" t="e">
        <f t="shared" si="45"/>
        <v>#DIV/0!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s="11" customFormat="1" ht="30" hidden="1" customHeight="1" x14ac:dyDescent="0.2">
      <c r="A163" s="30" t="s">
        <v>68</v>
      </c>
      <c r="B163" s="59" t="e">
        <f>B162/B161*10</f>
        <v>#DIV/0!</v>
      </c>
      <c r="C163" s="59" t="e">
        <f>C162/C161*10</f>
        <v>#DIV/0!</v>
      </c>
      <c r="D163" s="13" t="e">
        <f t="shared" si="45"/>
        <v>#DIV/0!</v>
      </c>
      <c r="E163" s="57"/>
      <c r="F163" s="57"/>
      <c r="G163" s="57" t="e">
        <f>G162/G161*10</f>
        <v>#DIV/0!</v>
      </c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 t="e">
        <f>T162/T161*10</f>
        <v>#DIV/0!</v>
      </c>
      <c r="U163" s="57"/>
      <c r="V163" s="57"/>
      <c r="W163" s="57"/>
      <c r="X163" s="57"/>
      <c r="Y163" s="57"/>
      <c r="Z163" s="57"/>
      <c r="AA163" s="57"/>
    </row>
    <row r="164" spans="1:27" s="11" customFormat="1" ht="30" hidden="1" customHeight="1" outlineLevel="1" x14ac:dyDescent="0.2">
      <c r="A164" s="54" t="s">
        <v>87</v>
      </c>
      <c r="B164" s="25"/>
      <c r="C164" s="25">
        <f>SUM(E164:AA164)</f>
        <v>0</v>
      </c>
      <c r="D164" s="13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s="11" customFormat="1" ht="30" hidden="1" customHeight="1" outlineLevel="1" x14ac:dyDescent="0.2">
      <c r="A165" s="30" t="s">
        <v>88</v>
      </c>
      <c r="B165" s="25"/>
      <c r="C165" s="25">
        <f>SUM(E165:AA165)</f>
        <v>0</v>
      </c>
      <c r="D165" s="13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s="11" customFormat="1" ht="30" hidden="1" customHeight="1" x14ac:dyDescent="0.2">
      <c r="A166" s="30" t="s">
        <v>68</v>
      </c>
      <c r="B166" s="59" t="e">
        <f>B165/B164*10</f>
        <v>#DIV/0!</v>
      </c>
      <c r="C166" s="59" t="e">
        <f>C165/C164*10</f>
        <v>#DIV/0!</v>
      </c>
      <c r="D166" s="13" t="e">
        <f t="shared" si="45"/>
        <v>#DIV/0!</v>
      </c>
      <c r="E166" s="59"/>
      <c r="F166" s="59"/>
      <c r="G166" s="57" t="e">
        <f>G165/G164*10</f>
        <v>#DIV/0!</v>
      </c>
      <c r="H166" s="59"/>
      <c r="I166" s="59"/>
      <c r="J166" s="57" t="e">
        <f>J165/J164*10</f>
        <v>#DIV/0!</v>
      </c>
      <c r="K166" s="57" t="e">
        <f>K165/K164*10</f>
        <v>#DIV/0!</v>
      </c>
      <c r="L166" s="57"/>
      <c r="M166" s="57"/>
      <c r="N166" s="57"/>
      <c r="O166" s="57"/>
      <c r="P166" s="57"/>
      <c r="Q166" s="57" t="e">
        <f>Q165/Q164*10</f>
        <v>#DIV/0!</v>
      </c>
      <c r="R166" s="57"/>
      <c r="S166" s="57"/>
      <c r="T166" s="57" t="e">
        <f>T165/T164*10</f>
        <v>#DIV/0!</v>
      </c>
      <c r="U166" s="57"/>
      <c r="V166" s="57"/>
      <c r="W166" s="57" t="e">
        <f>W165/W164*10</f>
        <v>#DIV/0!</v>
      </c>
      <c r="X166" s="57"/>
      <c r="Y166" s="57"/>
      <c r="Z166" s="57"/>
      <c r="AA166" s="57"/>
    </row>
    <row r="167" spans="1:27" s="11" customFormat="1" ht="30" hidden="1" customHeight="1" x14ac:dyDescent="0.2">
      <c r="A167" s="54" t="s">
        <v>89</v>
      </c>
      <c r="B167" s="21"/>
      <c r="C167" s="25">
        <f>SUM(E167:AA167)</f>
        <v>0</v>
      </c>
      <c r="D167" s="13" t="e">
        <f t="shared" si="45"/>
        <v>#DIV/0!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56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s="11" customFormat="1" ht="30" hidden="1" customHeight="1" x14ac:dyDescent="0.2">
      <c r="A168" s="54" t="s">
        <v>90</v>
      </c>
      <c r="B168" s="21"/>
      <c r="C168" s="25"/>
      <c r="D168" s="13" t="e">
        <f>C168/B168</f>
        <v>#DIV/0!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s="11" customFormat="1" ht="30" hidden="1" customHeight="1" x14ac:dyDescent="0.2">
      <c r="A169" s="54" t="s">
        <v>91</v>
      </c>
      <c r="B169" s="21"/>
      <c r="C169" s="25"/>
      <c r="D169" s="13" t="e">
        <f>C169/B169</f>
        <v>#DIV/0!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s="49" customFormat="1" ht="30" hidden="1" customHeight="1" x14ac:dyDescent="0.2">
      <c r="A170" s="30" t="s">
        <v>92</v>
      </c>
      <c r="B170" s="21"/>
      <c r="C170" s="25">
        <f>SUM(E170:AA170)</f>
        <v>0</v>
      </c>
      <c r="D170" s="13" t="e">
        <f>C170/B170</f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s="49" customFormat="1" ht="30" hidden="1" customHeight="1" x14ac:dyDescent="0.2">
      <c r="A171" s="12" t="s">
        <v>93</v>
      </c>
      <c r="B171" s="89"/>
      <c r="C171" s="89" t="e">
        <f>C170/C173</f>
        <v>#DIV/0!</v>
      </c>
      <c r="D171" s="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11" customFormat="1" ht="30" hidden="1" customHeight="1" x14ac:dyDescent="0.2">
      <c r="A172" s="30" t="s">
        <v>94</v>
      </c>
      <c r="B172" s="21"/>
      <c r="C172" s="25">
        <f>SUM(E172:AA172)</f>
        <v>0</v>
      </c>
      <c r="D172" s="13" t="e">
        <f t="shared" ref="D172:D184" si="57">C172/B172</f>
        <v>#DIV/0!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11" customFormat="1" ht="30" hidden="1" customHeight="1" outlineLevel="1" x14ac:dyDescent="0.2">
      <c r="A173" s="30" t="s">
        <v>95</v>
      </c>
      <c r="B173" s="21"/>
      <c r="C173" s="21"/>
      <c r="D173" s="13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11" customFormat="1" ht="30" hidden="1" customHeight="1" outlineLevel="1" x14ac:dyDescent="0.2">
      <c r="A174" s="30" t="s">
        <v>96</v>
      </c>
      <c r="B174" s="21"/>
      <c r="C174" s="25">
        <f>SUM(E174:AA174)</f>
        <v>0</v>
      </c>
      <c r="D174" s="13" t="e">
        <f t="shared" si="57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1" customFormat="1" ht="30" hidden="1" customHeight="1" x14ac:dyDescent="0.2">
      <c r="A175" s="12" t="s">
        <v>21</v>
      </c>
      <c r="B175" s="90" t="e">
        <f>B174/B173</f>
        <v>#DIV/0!</v>
      </c>
      <c r="C175" s="90" t="e">
        <f>C174/C173</f>
        <v>#DIV/0!</v>
      </c>
      <c r="D175" s="13"/>
      <c r="E175" s="14" t="e">
        <f>E174/E173</f>
        <v>#DIV/0!</v>
      </c>
      <c r="F175" s="14" t="e">
        <f t="shared" ref="F175:AA175" si="58">F174/F173</f>
        <v>#DIV/0!</v>
      </c>
      <c r="G175" s="14" t="e">
        <f t="shared" si="58"/>
        <v>#DIV/0!</v>
      </c>
      <c r="H175" s="14" t="e">
        <f t="shared" si="58"/>
        <v>#DIV/0!</v>
      </c>
      <c r="I175" s="14" t="e">
        <f t="shared" si="58"/>
        <v>#DIV/0!</v>
      </c>
      <c r="J175" s="14" t="e">
        <f t="shared" si="58"/>
        <v>#DIV/0!</v>
      </c>
      <c r="K175" s="14" t="e">
        <f t="shared" si="58"/>
        <v>#DIV/0!</v>
      </c>
      <c r="L175" s="14" t="e">
        <f t="shared" si="58"/>
        <v>#DIV/0!</v>
      </c>
      <c r="M175" s="14" t="e">
        <f t="shared" si="58"/>
        <v>#DIV/0!</v>
      </c>
      <c r="N175" s="14" t="e">
        <f t="shared" si="58"/>
        <v>#DIV/0!</v>
      </c>
      <c r="O175" s="14" t="e">
        <f t="shared" si="58"/>
        <v>#DIV/0!</v>
      </c>
      <c r="P175" s="14" t="e">
        <f t="shared" si="58"/>
        <v>#DIV/0!</v>
      </c>
      <c r="Q175" s="14" t="e">
        <f t="shared" si="58"/>
        <v>#DIV/0!</v>
      </c>
      <c r="R175" s="14" t="e">
        <f t="shared" si="58"/>
        <v>#DIV/0!</v>
      </c>
      <c r="S175" s="14" t="e">
        <f t="shared" si="58"/>
        <v>#DIV/0!</v>
      </c>
      <c r="T175" s="14" t="e">
        <f t="shared" si="58"/>
        <v>#DIV/0!</v>
      </c>
      <c r="U175" s="14" t="e">
        <f t="shared" si="58"/>
        <v>#DIV/0!</v>
      </c>
      <c r="V175" s="14" t="e">
        <f t="shared" si="58"/>
        <v>#DIV/0!</v>
      </c>
      <c r="W175" s="14" t="e">
        <f t="shared" si="58"/>
        <v>#DIV/0!</v>
      </c>
      <c r="X175" s="14"/>
      <c r="Y175" s="14"/>
      <c r="Z175" s="14"/>
      <c r="AA175" s="14" t="e">
        <f t="shared" si="58"/>
        <v>#DIV/0!</v>
      </c>
    </row>
    <row r="176" spans="1:27" s="11" customFormat="1" ht="30" hidden="1" customHeight="1" x14ac:dyDescent="0.2">
      <c r="A176" s="10" t="s">
        <v>97</v>
      </c>
      <c r="B176" s="24"/>
      <c r="C176" s="24">
        <f>SUM(E176:AA176)</f>
        <v>0</v>
      </c>
      <c r="D176" s="13" t="e">
        <f t="shared" si="57"/>
        <v>#DIV/0!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37" s="11" customFormat="1" ht="30" hidden="1" customHeight="1" x14ac:dyDescent="0.2">
      <c r="A177" s="10" t="s">
        <v>98</v>
      </c>
      <c r="B177" s="24"/>
      <c r="C177" s="24">
        <f>SUM(E177:AA177)</f>
        <v>0</v>
      </c>
      <c r="D177" s="13" t="e">
        <f t="shared" si="57"/>
        <v>#DIV/0!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37" s="11" customFormat="1" ht="30" hidden="1" customHeight="1" x14ac:dyDescent="0.2">
      <c r="A178" s="30" t="s">
        <v>121</v>
      </c>
      <c r="B178" s="21"/>
      <c r="C178" s="25">
        <f>SUM(E178:AA178)</f>
        <v>0</v>
      </c>
      <c r="D178" s="13" t="e">
        <f t="shared" si="57"/>
        <v>#DIV/0!</v>
      </c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</row>
    <row r="179" spans="1:37" s="49" customFormat="1" ht="30" hidden="1" customHeight="1" outlineLevel="1" x14ac:dyDescent="0.2">
      <c r="A179" s="10" t="s">
        <v>143</v>
      </c>
      <c r="B179" s="25"/>
      <c r="C179" s="25">
        <f>SUM(E179:AA179)</f>
        <v>95918</v>
      </c>
      <c r="D179" s="13" t="e">
        <f t="shared" si="57"/>
        <v>#DIV/0!</v>
      </c>
      <c r="E179" s="29">
        <v>1366</v>
      </c>
      <c r="F179" s="29">
        <v>2847</v>
      </c>
      <c r="G179" s="29">
        <v>5196</v>
      </c>
      <c r="H179" s="29">
        <v>6543</v>
      </c>
      <c r="I179" s="29">
        <v>7357</v>
      </c>
      <c r="J179" s="29">
        <v>5788</v>
      </c>
      <c r="K179" s="29">
        <v>3545</v>
      </c>
      <c r="L179" s="29">
        <v>3029</v>
      </c>
      <c r="M179" s="29">
        <v>3517</v>
      </c>
      <c r="N179" s="29">
        <v>3888</v>
      </c>
      <c r="O179" s="29">
        <v>6744</v>
      </c>
      <c r="P179" s="29">
        <v>6037</v>
      </c>
      <c r="Q179" s="29">
        <v>3845</v>
      </c>
      <c r="R179" s="29">
        <v>3946</v>
      </c>
      <c r="S179" s="29">
        <v>5043</v>
      </c>
      <c r="T179" s="29">
        <v>2005</v>
      </c>
      <c r="U179" s="29">
        <v>1351</v>
      </c>
      <c r="V179" s="29">
        <v>8708</v>
      </c>
      <c r="W179" s="29">
        <v>9901</v>
      </c>
      <c r="X179" s="29"/>
      <c r="Y179" s="29"/>
      <c r="Z179" s="29"/>
      <c r="AA179" s="29">
        <v>5262</v>
      </c>
    </row>
    <row r="180" spans="1:37" s="62" customFormat="1" ht="30" hidden="1" customHeight="1" outlineLevel="1" x14ac:dyDescent="0.2">
      <c r="A180" s="30" t="s">
        <v>99</v>
      </c>
      <c r="B180" s="25"/>
      <c r="C180" s="25">
        <f>SUM(E180:AA180)</f>
        <v>94391</v>
      </c>
      <c r="D180" s="13" t="e">
        <f t="shared" si="57"/>
        <v>#DIV/0!</v>
      </c>
      <c r="E180" s="35">
        <v>1366</v>
      </c>
      <c r="F180" s="35">
        <v>2847</v>
      </c>
      <c r="G180" s="35">
        <v>5196</v>
      </c>
      <c r="H180" s="35">
        <v>6543</v>
      </c>
      <c r="I180" s="35">
        <v>7250</v>
      </c>
      <c r="J180" s="35">
        <v>5539</v>
      </c>
      <c r="K180" s="35">
        <v>3467</v>
      </c>
      <c r="L180" s="35">
        <v>3029</v>
      </c>
      <c r="M180" s="35">
        <v>3517</v>
      </c>
      <c r="N180" s="35">
        <v>3752</v>
      </c>
      <c r="O180" s="35">
        <v>6565</v>
      </c>
      <c r="P180" s="35">
        <v>6037</v>
      </c>
      <c r="Q180" s="35">
        <v>3845</v>
      </c>
      <c r="R180" s="35">
        <v>3946</v>
      </c>
      <c r="S180" s="35">
        <v>5043</v>
      </c>
      <c r="T180" s="35">
        <v>1980</v>
      </c>
      <c r="U180" s="35">
        <v>1351</v>
      </c>
      <c r="V180" s="35">
        <v>8708</v>
      </c>
      <c r="W180" s="35">
        <v>9350</v>
      </c>
      <c r="X180" s="35"/>
      <c r="Y180" s="35"/>
      <c r="Z180" s="35"/>
      <c r="AA180" s="35">
        <v>5060</v>
      </c>
    </row>
    <row r="181" spans="1:37" s="49" customFormat="1" ht="30" hidden="1" customHeight="1" x14ac:dyDescent="0.2">
      <c r="A181" s="10" t="s">
        <v>100</v>
      </c>
      <c r="B181" s="51"/>
      <c r="C181" s="51">
        <f>C180/C179</f>
        <v>0.98408015179632602</v>
      </c>
      <c r="D181" s="13" t="e">
        <f t="shared" si="57"/>
        <v>#DIV/0!</v>
      </c>
      <c r="E181" s="72">
        <f t="shared" ref="E181:AA181" si="59">E180/E179</f>
        <v>1</v>
      </c>
      <c r="F181" s="72">
        <f t="shared" si="59"/>
        <v>1</v>
      </c>
      <c r="G181" s="72">
        <f t="shared" si="59"/>
        <v>1</v>
      </c>
      <c r="H181" s="72">
        <f t="shared" si="59"/>
        <v>1</v>
      </c>
      <c r="I181" s="72">
        <f t="shared" si="59"/>
        <v>0.98545602827239365</v>
      </c>
      <c r="J181" s="72">
        <f t="shared" si="59"/>
        <v>0.95697995853489981</v>
      </c>
      <c r="K181" s="72">
        <f t="shared" si="59"/>
        <v>0.97799717912552886</v>
      </c>
      <c r="L181" s="72">
        <f t="shared" si="59"/>
        <v>1</v>
      </c>
      <c r="M181" s="72">
        <f t="shared" si="59"/>
        <v>1</v>
      </c>
      <c r="N181" s="72">
        <f t="shared" si="59"/>
        <v>0.96502057613168724</v>
      </c>
      <c r="O181" s="72">
        <f t="shared" si="59"/>
        <v>0.9734578884934757</v>
      </c>
      <c r="P181" s="72">
        <f t="shared" si="59"/>
        <v>1</v>
      </c>
      <c r="Q181" s="72">
        <f t="shared" si="59"/>
        <v>1</v>
      </c>
      <c r="R181" s="72">
        <f t="shared" si="59"/>
        <v>1</v>
      </c>
      <c r="S181" s="72">
        <f t="shared" si="59"/>
        <v>1</v>
      </c>
      <c r="T181" s="72">
        <f t="shared" si="59"/>
        <v>0.98753117206982544</v>
      </c>
      <c r="U181" s="72">
        <f t="shared" si="59"/>
        <v>1</v>
      </c>
      <c r="V181" s="72">
        <f t="shared" si="59"/>
        <v>1</v>
      </c>
      <c r="W181" s="72">
        <f t="shared" si="59"/>
        <v>0.9443490556509444</v>
      </c>
      <c r="X181" s="72"/>
      <c r="Y181" s="72"/>
      <c r="Z181" s="72"/>
      <c r="AA181" s="72">
        <f t="shared" si="59"/>
        <v>0.9616115545419992</v>
      </c>
    </row>
    <row r="182" spans="1:37" s="49" customFormat="1" ht="30" hidden="1" customHeight="1" outlineLevel="1" x14ac:dyDescent="0.2">
      <c r="A182" s="10" t="s">
        <v>101</v>
      </c>
      <c r="B182" s="25"/>
      <c r="C182" s="25">
        <f>SUM(E182:AA182)</f>
        <v>0</v>
      </c>
      <c r="D182" s="13" t="e">
        <f t="shared" si="57"/>
        <v>#DIV/0!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</row>
    <row r="183" spans="1:37" s="62" customFormat="1" ht="30" hidden="1" customHeight="1" outlineLevel="1" x14ac:dyDescent="0.2">
      <c r="A183" s="30" t="s">
        <v>102</v>
      </c>
      <c r="B183" s="21"/>
      <c r="C183" s="25">
        <f>SUM(E183:AA183)</f>
        <v>14239</v>
      </c>
      <c r="D183" s="13" t="e">
        <f t="shared" si="57"/>
        <v>#DIV/0!</v>
      </c>
      <c r="E183" s="48">
        <v>17</v>
      </c>
      <c r="F183" s="35">
        <v>360</v>
      </c>
      <c r="G183" s="35">
        <v>2381</v>
      </c>
      <c r="H183" s="35">
        <v>435</v>
      </c>
      <c r="I183" s="35">
        <v>387</v>
      </c>
      <c r="J183" s="35">
        <v>1130</v>
      </c>
      <c r="K183" s="35"/>
      <c r="L183" s="35">
        <v>202</v>
      </c>
      <c r="M183" s="35">
        <v>581</v>
      </c>
      <c r="N183" s="48">
        <v>217</v>
      </c>
      <c r="O183" s="35">
        <v>663</v>
      </c>
      <c r="P183" s="35">
        <v>1813</v>
      </c>
      <c r="Q183" s="35">
        <v>170</v>
      </c>
      <c r="R183" s="35">
        <v>630</v>
      </c>
      <c r="S183" s="35"/>
      <c r="T183" s="35">
        <v>110</v>
      </c>
      <c r="U183" s="35"/>
      <c r="V183" s="35">
        <v>1225</v>
      </c>
      <c r="W183" s="35">
        <v>3778</v>
      </c>
      <c r="X183" s="35"/>
      <c r="Y183" s="35"/>
      <c r="Z183" s="35"/>
      <c r="AA183" s="35">
        <v>140</v>
      </c>
    </row>
    <row r="184" spans="1:37" s="49" customFormat="1" ht="30" hidden="1" customHeight="1" x14ac:dyDescent="0.2">
      <c r="A184" s="10" t="s">
        <v>103</v>
      </c>
      <c r="B184" s="13"/>
      <c r="C184" s="13" t="e">
        <f>C183/C182</f>
        <v>#DIV/0!</v>
      </c>
      <c r="D184" s="13" t="e">
        <f t="shared" si="57"/>
        <v>#DIV/0!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37" s="49" customFormat="1" ht="30" hidden="1" customHeight="1" x14ac:dyDescent="0.2">
      <c r="A185" s="12" t="s">
        <v>104</v>
      </c>
      <c r="B185" s="21"/>
      <c r="C185" s="25"/>
      <c r="D185" s="2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37" s="62" customFormat="1" ht="30" hidden="1" customHeight="1" outlineLevel="1" x14ac:dyDescent="0.2">
      <c r="A186" s="54" t="s">
        <v>105</v>
      </c>
      <c r="B186" s="21"/>
      <c r="C186" s="25">
        <f>SUM(E186:AA186)</f>
        <v>0</v>
      </c>
      <c r="D186" s="8" t="e">
        <f t="shared" ref="D186:D205" si="60">C186/B186</f>
        <v>#DIV/0!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37" s="49" customFormat="1" ht="30" hidden="1" customHeight="1" outlineLevel="1" x14ac:dyDescent="0.2">
      <c r="A187" s="12" t="s">
        <v>106</v>
      </c>
      <c r="B187" s="21"/>
      <c r="C187" s="25">
        <f>SUM(E187:AA187)</f>
        <v>0</v>
      </c>
      <c r="D187" s="8" t="e">
        <f t="shared" si="60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K187" s="49" t="s">
        <v>0</v>
      </c>
    </row>
    <row r="188" spans="1:37" s="49" customFormat="1" ht="30" hidden="1" customHeight="1" outlineLevel="1" x14ac:dyDescent="0.2">
      <c r="A188" s="12" t="s">
        <v>107</v>
      </c>
      <c r="B188" s="25">
        <f>B186*0.45</f>
        <v>0</v>
      </c>
      <c r="C188" s="25">
        <f>C186*0.45</f>
        <v>0</v>
      </c>
      <c r="D188" s="8" t="e">
        <f t="shared" si="60"/>
        <v>#DIV/0!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63"/>
    </row>
    <row r="189" spans="1:37" s="49" customFormat="1" ht="30" hidden="1" customHeight="1" x14ac:dyDescent="0.2">
      <c r="A189" s="12" t="s">
        <v>108</v>
      </c>
      <c r="B189" s="51" t="e">
        <f>B186/B187</f>
        <v>#DIV/0!</v>
      </c>
      <c r="C189" s="51" t="e">
        <f>C186/C187</f>
        <v>#DIV/0!</v>
      </c>
      <c r="D189" s="8"/>
      <c r="E189" s="72" t="e">
        <f t="shared" ref="E189:AA189" si="61">E186/E187</f>
        <v>#DIV/0!</v>
      </c>
      <c r="F189" s="72" t="e">
        <f t="shared" si="61"/>
        <v>#DIV/0!</v>
      </c>
      <c r="G189" s="72" t="e">
        <f t="shared" si="61"/>
        <v>#DIV/0!</v>
      </c>
      <c r="H189" s="72" t="e">
        <f t="shared" si="61"/>
        <v>#DIV/0!</v>
      </c>
      <c r="I189" s="72" t="e">
        <f t="shared" si="61"/>
        <v>#DIV/0!</v>
      </c>
      <c r="J189" s="72" t="e">
        <f t="shared" si="61"/>
        <v>#DIV/0!</v>
      </c>
      <c r="K189" s="72" t="e">
        <f t="shared" si="61"/>
        <v>#DIV/0!</v>
      </c>
      <c r="L189" s="72" t="e">
        <f t="shared" si="61"/>
        <v>#DIV/0!</v>
      </c>
      <c r="M189" s="72" t="e">
        <f t="shared" si="61"/>
        <v>#DIV/0!</v>
      </c>
      <c r="N189" s="72" t="e">
        <f t="shared" si="61"/>
        <v>#DIV/0!</v>
      </c>
      <c r="O189" s="72" t="e">
        <f t="shared" si="61"/>
        <v>#DIV/0!</v>
      </c>
      <c r="P189" s="72" t="e">
        <f t="shared" si="61"/>
        <v>#DIV/0!</v>
      </c>
      <c r="Q189" s="72" t="e">
        <f t="shared" si="61"/>
        <v>#DIV/0!</v>
      </c>
      <c r="R189" s="72" t="e">
        <f t="shared" si="61"/>
        <v>#DIV/0!</v>
      </c>
      <c r="S189" s="72" t="e">
        <f t="shared" si="61"/>
        <v>#DIV/0!</v>
      </c>
      <c r="T189" s="72" t="e">
        <f t="shared" si="61"/>
        <v>#DIV/0!</v>
      </c>
      <c r="U189" s="72" t="e">
        <f t="shared" si="61"/>
        <v>#DIV/0!</v>
      </c>
      <c r="V189" s="72" t="e">
        <f t="shared" si="61"/>
        <v>#DIV/0!</v>
      </c>
      <c r="W189" s="72" t="e">
        <f t="shared" si="61"/>
        <v>#DIV/0!</v>
      </c>
      <c r="X189" s="72"/>
      <c r="Y189" s="72"/>
      <c r="Z189" s="72"/>
      <c r="AA189" s="72" t="e">
        <f t="shared" si="61"/>
        <v>#DIV/0!</v>
      </c>
    </row>
    <row r="190" spans="1:37" s="62" customFormat="1" ht="30" hidden="1" customHeight="1" outlineLevel="1" x14ac:dyDescent="0.2">
      <c r="A190" s="54" t="s">
        <v>109</v>
      </c>
      <c r="B190" s="21"/>
      <c r="C190" s="25">
        <f>SUM(E190:AA190)</f>
        <v>0</v>
      </c>
      <c r="D190" s="8" t="e">
        <f t="shared" si="60"/>
        <v>#DIV/0!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37" s="49" customFormat="1" ht="28.15" hidden="1" customHeight="1" outlineLevel="1" x14ac:dyDescent="0.2">
      <c r="A191" s="12" t="s">
        <v>106</v>
      </c>
      <c r="B191" s="21"/>
      <c r="C191" s="25">
        <f>SUM(E191:AA191)</f>
        <v>0</v>
      </c>
      <c r="D191" s="8" t="e">
        <f t="shared" si="60"/>
        <v>#DIV/0!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</row>
    <row r="192" spans="1:37" s="49" customFormat="1" ht="27" hidden="1" customHeight="1" outlineLevel="1" x14ac:dyDescent="0.2">
      <c r="A192" s="12" t="s">
        <v>107</v>
      </c>
      <c r="B192" s="25">
        <f>B190*0.3</f>
        <v>0</v>
      </c>
      <c r="C192" s="25">
        <f>C190*0.3</f>
        <v>0</v>
      </c>
      <c r="D192" s="8" t="e">
        <f t="shared" si="60"/>
        <v>#DIV/0!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s="62" customFormat="1" ht="30" hidden="1" customHeight="1" x14ac:dyDescent="0.2">
      <c r="A193" s="12" t="s">
        <v>108</v>
      </c>
      <c r="B193" s="8" t="e">
        <f>B190/B191</f>
        <v>#DIV/0!</v>
      </c>
      <c r="C193" s="8" t="e">
        <f>C190/C191</f>
        <v>#DIV/0!</v>
      </c>
      <c r="D193" s="8"/>
      <c r="E193" s="28" t="e">
        <f t="shared" ref="E193:AA193" si="62">E190/E191</f>
        <v>#DIV/0!</v>
      </c>
      <c r="F193" s="28" t="e">
        <f t="shared" si="62"/>
        <v>#DIV/0!</v>
      </c>
      <c r="G193" s="28" t="e">
        <f t="shared" si="62"/>
        <v>#DIV/0!</v>
      </c>
      <c r="H193" s="28" t="e">
        <f t="shared" si="62"/>
        <v>#DIV/0!</v>
      </c>
      <c r="I193" s="28" t="e">
        <f t="shared" si="62"/>
        <v>#DIV/0!</v>
      </c>
      <c r="J193" s="28" t="e">
        <f t="shared" si="62"/>
        <v>#DIV/0!</v>
      </c>
      <c r="K193" s="28" t="e">
        <f t="shared" si="62"/>
        <v>#DIV/0!</v>
      </c>
      <c r="L193" s="28" t="e">
        <f t="shared" si="62"/>
        <v>#DIV/0!</v>
      </c>
      <c r="M193" s="28" t="e">
        <f t="shared" si="62"/>
        <v>#DIV/0!</v>
      </c>
      <c r="N193" s="28" t="e">
        <f t="shared" si="62"/>
        <v>#DIV/0!</v>
      </c>
      <c r="O193" s="28" t="e">
        <f t="shared" si="62"/>
        <v>#DIV/0!</v>
      </c>
      <c r="P193" s="28" t="e">
        <f t="shared" si="62"/>
        <v>#DIV/0!</v>
      </c>
      <c r="Q193" s="28" t="e">
        <f t="shared" si="62"/>
        <v>#DIV/0!</v>
      </c>
      <c r="R193" s="28" t="e">
        <f t="shared" si="62"/>
        <v>#DIV/0!</v>
      </c>
      <c r="S193" s="28" t="e">
        <f t="shared" si="62"/>
        <v>#DIV/0!</v>
      </c>
      <c r="T193" s="28" t="e">
        <f t="shared" si="62"/>
        <v>#DIV/0!</v>
      </c>
      <c r="U193" s="28" t="e">
        <f t="shared" si="62"/>
        <v>#DIV/0!</v>
      </c>
      <c r="V193" s="28" t="e">
        <f t="shared" si="62"/>
        <v>#DIV/0!</v>
      </c>
      <c r="W193" s="28" t="e">
        <f t="shared" si="62"/>
        <v>#DIV/0!</v>
      </c>
      <c r="X193" s="28"/>
      <c r="Y193" s="28"/>
      <c r="Z193" s="28"/>
      <c r="AA193" s="28" t="e">
        <f t="shared" si="62"/>
        <v>#DIV/0!</v>
      </c>
    </row>
    <row r="194" spans="1:27" s="62" customFormat="1" ht="30" hidden="1" customHeight="1" outlineLevel="1" x14ac:dyDescent="0.2">
      <c r="A194" s="54" t="s">
        <v>110</v>
      </c>
      <c r="B194" s="21"/>
      <c r="C194" s="25">
        <f>SUM(E194:AA194)</f>
        <v>0</v>
      </c>
      <c r="D194" s="8" t="e">
        <f t="shared" si="60"/>
        <v>#DIV/0!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s="49" customFormat="1" ht="30" hidden="1" customHeight="1" outlineLevel="1" x14ac:dyDescent="0.2">
      <c r="A195" s="12" t="s">
        <v>106</v>
      </c>
      <c r="B195" s="21"/>
      <c r="C195" s="25">
        <f>SUM(E195:AA195)</f>
        <v>0</v>
      </c>
      <c r="D195" s="8" t="e">
        <f t="shared" si="60"/>
        <v>#DIV/0!</v>
      </c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</row>
    <row r="196" spans="1:27" s="49" customFormat="1" ht="30" hidden="1" customHeight="1" outlineLevel="1" x14ac:dyDescent="0.2">
      <c r="A196" s="12" t="s">
        <v>111</v>
      </c>
      <c r="B196" s="25">
        <f>B194*0.19</f>
        <v>0</v>
      </c>
      <c r="C196" s="25">
        <f>C194*0.19</f>
        <v>0</v>
      </c>
      <c r="D196" s="8" t="e">
        <f t="shared" si="60"/>
        <v>#DIV/0!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s="62" customFormat="1" ht="30" hidden="1" customHeight="1" x14ac:dyDescent="0.2">
      <c r="A197" s="12" t="s">
        <v>112</v>
      </c>
      <c r="B197" s="8" t="e">
        <f>B194/B195</f>
        <v>#DIV/0!</v>
      </c>
      <c r="C197" s="8" t="e">
        <f>C194/C195</f>
        <v>#DIV/0!</v>
      </c>
      <c r="D197" s="8"/>
      <c r="E197" s="28" t="e">
        <f>E194/E195</f>
        <v>#DIV/0!</v>
      </c>
      <c r="F197" s="28" t="e">
        <f>F194/F195</f>
        <v>#DIV/0!</v>
      </c>
      <c r="G197" s="28" t="e">
        <f t="shared" ref="G197:AA197" si="63">G194/G195</f>
        <v>#DIV/0!</v>
      </c>
      <c r="H197" s="28" t="e">
        <f t="shared" si="63"/>
        <v>#DIV/0!</v>
      </c>
      <c r="I197" s="28" t="e">
        <f t="shared" si="63"/>
        <v>#DIV/0!</v>
      </c>
      <c r="J197" s="28" t="e">
        <f t="shared" si="63"/>
        <v>#DIV/0!</v>
      </c>
      <c r="K197" s="28" t="e">
        <f t="shared" si="63"/>
        <v>#DIV/0!</v>
      </c>
      <c r="L197" s="28" t="e">
        <f t="shared" si="63"/>
        <v>#DIV/0!</v>
      </c>
      <c r="M197" s="28" t="e">
        <f t="shared" si="63"/>
        <v>#DIV/0!</v>
      </c>
      <c r="N197" s="28" t="e">
        <f t="shared" si="63"/>
        <v>#DIV/0!</v>
      </c>
      <c r="O197" s="28" t="e">
        <f t="shared" si="63"/>
        <v>#DIV/0!</v>
      </c>
      <c r="P197" s="28" t="e">
        <f t="shared" si="63"/>
        <v>#DIV/0!</v>
      </c>
      <c r="Q197" s="28" t="e">
        <f t="shared" si="63"/>
        <v>#DIV/0!</v>
      </c>
      <c r="R197" s="28" t="e">
        <f t="shared" si="63"/>
        <v>#DIV/0!</v>
      </c>
      <c r="S197" s="28" t="e">
        <f t="shared" si="63"/>
        <v>#DIV/0!</v>
      </c>
      <c r="T197" s="28" t="e">
        <f t="shared" si="63"/>
        <v>#DIV/0!</v>
      </c>
      <c r="U197" s="28" t="e">
        <f t="shared" si="63"/>
        <v>#DIV/0!</v>
      </c>
      <c r="V197" s="28" t="e">
        <f t="shared" si="63"/>
        <v>#DIV/0!</v>
      </c>
      <c r="W197" s="28" t="e">
        <f t="shared" si="63"/>
        <v>#DIV/0!</v>
      </c>
      <c r="X197" s="28"/>
      <c r="Y197" s="28"/>
      <c r="Z197" s="28"/>
      <c r="AA197" s="28" t="e">
        <f t="shared" si="63"/>
        <v>#DIV/0!</v>
      </c>
    </row>
    <row r="198" spans="1:27" s="49" customFormat="1" ht="30" hidden="1" customHeight="1" x14ac:dyDescent="0.2">
      <c r="A198" s="54" t="s">
        <v>113</v>
      </c>
      <c r="B198" s="25"/>
      <c r="C198" s="25">
        <f>SUM(E198:AA198)</f>
        <v>0</v>
      </c>
      <c r="D198" s="8" t="e">
        <f t="shared" si="60"/>
        <v>#DIV/0!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s="49" customFormat="1" ht="30" hidden="1" customHeight="1" x14ac:dyDescent="0.2">
      <c r="A199" s="12" t="s">
        <v>111</v>
      </c>
      <c r="B199" s="25"/>
      <c r="C199" s="25">
        <f>C198*0.7</f>
        <v>0</v>
      </c>
      <c r="D199" s="8" t="e">
        <f t="shared" si="60"/>
        <v>#DIV/0!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s="49" customFormat="1" ht="30" hidden="1" customHeight="1" x14ac:dyDescent="0.2">
      <c r="A200" s="30" t="s">
        <v>114</v>
      </c>
      <c r="B200" s="25"/>
      <c r="C200" s="25">
        <f>SUM(E200:AA200)</f>
        <v>0</v>
      </c>
      <c r="D200" s="8" t="e">
        <f t="shared" si="60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</row>
    <row r="201" spans="1:27" s="49" customFormat="1" ht="30" hidden="1" customHeight="1" x14ac:dyDescent="0.2">
      <c r="A201" s="12" t="s">
        <v>111</v>
      </c>
      <c r="B201" s="25">
        <f>B200*0.2</f>
        <v>0</v>
      </c>
      <c r="C201" s="25">
        <f>C200*0.2</f>
        <v>0</v>
      </c>
      <c r="D201" s="8" t="e">
        <f t="shared" si="60"/>
        <v>#DIV/0!</v>
      </c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s="49" customFormat="1" ht="30" hidden="1" customHeight="1" x14ac:dyDescent="0.2">
      <c r="A202" s="30" t="s">
        <v>136</v>
      </c>
      <c r="B202" s="25"/>
      <c r="C202" s="25">
        <f>SUM(E202:AA202)</f>
        <v>0</v>
      </c>
      <c r="D202" s="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</row>
    <row r="203" spans="1:27" s="49" customFormat="1" ht="30" hidden="1" customHeight="1" x14ac:dyDescent="0.2">
      <c r="A203" s="30" t="s">
        <v>115</v>
      </c>
      <c r="B203" s="25">
        <f>B201+B199+B196+B192+B188</f>
        <v>0</v>
      </c>
      <c r="C203" s="25">
        <f>C201+C199+C196+C192+C188</f>
        <v>0</v>
      </c>
      <c r="D203" s="8" t="e">
        <f t="shared" si="60"/>
        <v>#DIV/0!</v>
      </c>
      <c r="E203" s="24">
        <f>E201+E199+E196+E192+E188</f>
        <v>0</v>
      </c>
      <c r="F203" s="24">
        <f t="shared" ref="F203:AA203" si="64">F201+F199+F196+F192+F188</f>
        <v>0</v>
      </c>
      <c r="G203" s="24">
        <f t="shared" si="64"/>
        <v>0</v>
      </c>
      <c r="H203" s="24">
        <f t="shared" si="64"/>
        <v>0</v>
      </c>
      <c r="I203" s="24">
        <f t="shared" si="64"/>
        <v>0</v>
      </c>
      <c r="J203" s="24">
        <f t="shared" si="64"/>
        <v>0</v>
      </c>
      <c r="K203" s="24">
        <f t="shared" si="64"/>
        <v>0</v>
      </c>
      <c r="L203" s="24">
        <f t="shared" si="64"/>
        <v>0</v>
      </c>
      <c r="M203" s="24">
        <f t="shared" si="64"/>
        <v>0</v>
      </c>
      <c r="N203" s="24">
        <f t="shared" si="64"/>
        <v>0</v>
      </c>
      <c r="O203" s="24">
        <f t="shared" si="64"/>
        <v>0</v>
      </c>
      <c r="P203" s="24">
        <f t="shared" si="64"/>
        <v>0</v>
      </c>
      <c r="Q203" s="24">
        <f t="shared" si="64"/>
        <v>0</v>
      </c>
      <c r="R203" s="24">
        <f t="shared" si="64"/>
        <v>0</v>
      </c>
      <c r="S203" s="24">
        <f t="shared" si="64"/>
        <v>0</v>
      </c>
      <c r="T203" s="24">
        <f t="shared" si="64"/>
        <v>0</v>
      </c>
      <c r="U203" s="24">
        <f t="shared" si="64"/>
        <v>0</v>
      </c>
      <c r="V203" s="24">
        <f t="shared" si="64"/>
        <v>0</v>
      </c>
      <c r="W203" s="24">
        <f t="shared" si="64"/>
        <v>0</v>
      </c>
      <c r="X203" s="24"/>
      <c r="Y203" s="24"/>
      <c r="Z203" s="24"/>
      <c r="AA203" s="24">
        <f t="shared" si="64"/>
        <v>0</v>
      </c>
    </row>
    <row r="204" spans="1:27" s="49" customFormat="1" ht="30" hidden="1" customHeight="1" x14ac:dyDescent="0.2">
      <c r="A204" s="12" t="s">
        <v>142</v>
      </c>
      <c r="B204" s="24"/>
      <c r="C204" s="24">
        <f>SUM(E204:AA204)</f>
        <v>0</v>
      </c>
      <c r="D204" s="8" t="e">
        <f t="shared" si="60"/>
        <v>#DIV/0!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s="49" customFormat="1" ht="17.45" hidden="1" customHeight="1" x14ac:dyDescent="0.2">
      <c r="A205" s="54" t="s">
        <v>135</v>
      </c>
      <c r="B205" s="52" t="e">
        <f>B203/B204*10</f>
        <v>#DIV/0!</v>
      </c>
      <c r="C205" s="52" t="e">
        <f>C203/C204*10</f>
        <v>#DIV/0!</v>
      </c>
      <c r="D205" s="8" t="e">
        <f t="shared" si="60"/>
        <v>#DIV/0!</v>
      </c>
      <c r="E205" s="53" t="e">
        <f>E203/E204*10</f>
        <v>#DIV/0!</v>
      </c>
      <c r="F205" s="53" t="e">
        <f t="shared" ref="F205:AA205" si="65">F203/F204*10</f>
        <v>#DIV/0!</v>
      </c>
      <c r="G205" s="53" t="e">
        <f t="shared" si="65"/>
        <v>#DIV/0!</v>
      </c>
      <c r="H205" s="53" t="e">
        <f t="shared" si="65"/>
        <v>#DIV/0!</v>
      </c>
      <c r="I205" s="53" t="e">
        <f t="shared" si="65"/>
        <v>#DIV/0!</v>
      </c>
      <c r="J205" s="53" t="e">
        <f t="shared" si="65"/>
        <v>#DIV/0!</v>
      </c>
      <c r="K205" s="53" t="e">
        <f t="shared" si="65"/>
        <v>#DIV/0!</v>
      </c>
      <c r="L205" s="53" t="e">
        <f t="shared" si="65"/>
        <v>#DIV/0!</v>
      </c>
      <c r="M205" s="53" t="e">
        <f t="shared" si="65"/>
        <v>#DIV/0!</v>
      </c>
      <c r="N205" s="53" t="e">
        <f t="shared" si="65"/>
        <v>#DIV/0!</v>
      </c>
      <c r="O205" s="53" t="e">
        <f t="shared" si="65"/>
        <v>#DIV/0!</v>
      </c>
      <c r="P205" s="53" t="e">
        <f t="shared" si="65"/>
        <v>#DIV/0!</v>
      </c>
      <c r="Q205" s="53" t="e">
        <f t="shared" si="65"/>
        <v>#DIV/0!</v>
      </c>
      <c r="R205" s="53" t="e">
        <f t="shared" si="65"/>
        <v>#DIV/0!</v>
      </c>
      <c r="S205" s="53" t="e">
        <f t="shared" si="65"/>
        <v>#DIV/0!</v>
      </c>
      <c r="T205" s="53" t="e">
        <f t="shared" si="65"/>
        <v>#DIV/0!</v>
      </c>
      <c r="U205" s="53" t="e">
        <f t="shared" si="65"/>
        <v>#DIV/0!</v>
      </c>
      <c r="V205" s="53" t="e">
        <f t="shared" si="65"/>
        <v>#DIV/0!</v>
      </c>
      <c r="W205" s="53" t="e">
        <f t="shared" si="65"/>
        <v>#DIV/0!</v>
      </c>
      <c r="X205" s="53"/>
      <c r="Y205" s="53"/>
      <c r="Z205" s="53"/>
      <c r="AA205" s="53" t="e">
        <f t="shared" si="65"/>
        <v>#DIV/0!</v>
      </c>
    </row>
    <row r="206" spans="1:27" s="49" customFormat="1" ht="17.45" customHeight="1" x14ac:dyDescent="0.2">
      <c r="A206" s="99"/>
      <c r="B206" s="100"/>
      <c r="C206" s="100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</row>
    <row r="207" spans="1:27" ht="24.75" customHeight="1" x14ac:dyDescent="0.2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</row>
    <row r="208" spans="1:27" ht="27" hidden="1" customHeight="1" x14ac:dyDescent="0.25">
      <c r="A208" s="12" t="s">
        <v>156</v>
      </c>
      <c r="B208" s="83"/>
      <c r="C208" s="83">
        <f>SUM(E208:AA208)</f>
        <v>253</v>
      </c>
      <c r="D208" s="83"/>
      <c r="E208" s="83">
        <v>11</v>
      </c>
      <c r="F208" s="83">
        <v>12</v>
      </c>
      <c r="G208" s="83">
        <v>15</v>
      </c>
      <c r="H208" s="83">
        <v>20</v>
      </c>
      <c r="I208" s="83">
        <v>12</v>
      </c>
      <c r="J208" s="83">
        <v>36</v>
      </c>
      <c r="K208" s="83">
        <v>18</v>
      </c>
      <c r="L208" s="83">
        <v>5</v>
      </c>
      <c r="M208" s="83">
        <v>4</v>
      </c>
      <c r="N208" s="83">
        <v>5</v>
      </c>
      <c r="O208" s="83">
        <v>16</v>
      </c>
      <c r="P208" s="83">
        <v>16</v>
      </c>
      <c r="Q208" s="83">
        <v>13</v>
      </c>
      <c r="R208" s="83">
        <v>18</v>
      </c>
      <c r="S208" s="83">
        <v>10</v>
      </c>
      <c r="T208" s="83">
        <v>3</v>
      </c>
      <c r="U208" s="83">
        <v>4</v>
      </c>
      <c r="V208" s="83">
        <v>3</v>
      </c>
      <c r="W208" s="83">
        <v>23</v>
      </c>
      <c r="X208" s="83"/>
      <c r="Y208" s="83"/>
      <c r="Z208" s="83"/>
      <c r="AA208" s="83">
        <v>9</v>
      </c>
    </row>
    <row r="209" spans="1:27" ht="18" hidden="1" customHeight="1" x14ac:dyDescent="0.25">
      <c r="A209" s="12" t="s">
        <v>160</v>
      </c>
      <c r="B209" s="83">
        <v>108</v>
      </c>
      <c r="C209" s="83">
        <f>SUM(E209:AA209)</f>
        <v>430</v>
      </c>
      <c r="D209" s="83"/>
      <c r="E209" s="83">
        <v>20</v>
      </c>
      <c r="F209" s="83">
        <v>5</v>
      </c>
      <c r="G209" s="83">
        <v>59</v>
      </c>
      <c r="H209" s="83">
        <v>16</v>
      </c>
      <c r="I209" s="83">
        <v>21</v>
      </c>
      <c r="J209" s="83">
        <v>28</v>
      </c>
      <c r="K209" s="83">
        <v>9</v>
      </c>
      <c r="L209" s="83">
        <v>22</v>
      </c>
      <c r="M209" s="83">
        <v>5</v>
      </c>
      <c r="N209" s="83">
        <v>5</v>
      </c>
      <c r="O209" s="83">
        <v>28</v>
      </c>
      <c r="P209" s="83">
        <v>25</v>
      </c>
      <c r="Q209" s="83">
        <v>57</v>
      </c>
      <c r="R209" s="83">
        <v>7</v>
      </c>
      <c r="S209" s="83">
        <v>17</v>
      </c>
      <c r="T209" s="83">
        <v>25</v>
      </c>
      <c r="U209" s="83">
        <v>11</v>
      </c>
      <c r="V209" s="83">
        <v>5</v>
      </c>
      <c r="W209" s="83">
        <v>50</v>
      </c>
      <c r="X209" s="83"/>
      <c r="Y209" s="83"/>
      <c r="Z209" s="83"/>
      <c r="AA209" s="83">
        <v>15</v>
      </c>
    </row>
    <row r="210" spans="1:27" ht="24.6" hidden="1" customHeight="1" x14ac:dyDescent="0.35">
      <c r="A210" s="84" t="s">
        <v>116</v>
      </c>
      <c r="B210" s="65"/>
      <c r="C210" s="65">
        <f>SUM(E210:AA210)</f>
        <v>0</v>
      </c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1:27" s="67" customFormat="1" ht="21.6" hidden="1" customHeight="1" x14ac:dyDescent="0.35">
      <c r="A211" s="66" t="s">
        <v>117</v>
      </c>
      <c r="B211" s="66"/>
      <c r="C211" s="66">
        <f>SUM(E211:AA211)</f>
        <v>0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s="67" customFormat="1" ht="21.6" hidden="1" customHeight="1" x14ac:dyDescent="0.35">
      <c r="A212" s="66" t="s">
        <v>118</v>
      </c>
      <c r="B212" s="66"/>
      <c r="C212" s="66">
        <f>SUM(E212:AA212)</f>
        <v>0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s="67" customFormat="1" ht="21.6" hidden="1" customHeight="1" x14ac:dyDescent="0.3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67" customFormat="1" ht="21.6" hidden="1" customHeight="1" x14ac:dyDescent="0.35">
      <c r="A214" s="68" t="s">
        <v>119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ht="16.899999999999999" hidden="1" customHeight="1" x14ac:dyDescent="0.25">
      <c r="A215" s="85"/>
      <c r="B215" s="86"/>
      <c r="C215" s="86"/>
      <c r="D215" s="86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ht="41.45" hidden="1" customHeight="1" x14ac:dyDescent="0.3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</row>
    <row r="217" spans="1:27" ht="20.45" hidden="1" customHeight="1" x14ac:dyDescent="0.25">
      <c r="A217" s="119"/>
      <c r="B217" s="120"/>
      <c r="C217" s="120"/>
      <c r="D217" s="120"/>
      <c r="E217" s="120"/>
      <c r="F217" s="120"/>
      <c r="G217" s="120"/>
      <c r="H217" s="120"/>
      <c r="I217" s="120"/>
      <c r="J217" s="120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ht="20.45" customHeight="1" x14ac:dyDescent="0.25">
      <c r="A218" s="97"/>
      <c r="B218" s="98"/>
      <c r="C218" s="98"/>
      <c r="D218" s="98"/>
      <c r="E218" s="98"/>
      <c r="F218" s="98"/>
      <c r="G218" s="98"/>
      <c r="H218" s="98"/>
      <c r="I218" s="98"/>
      <c r="J218" s="9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ht="20.45" customHeight="1" x14ac:dyDescent="0.25">
      <c r="A219" s="97"/>
      <c r="B219" s="98"/>
      <c r="C219" s="98"/>
      <c r="D219" s="98"/>
      <c r="E219" s="98"/>
      <c r="F219" s="98"/>
      <c r="G219" s="98"/>
      <c r="H219" s="98"/>
      <c r="I219" s="98"/>
      <c r="J219" s="9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ht="16.899999999999999" customHeight="1" x14ac:dyDescent="0.25">
      <c r="A220" s="87"/>
      <c r="B220" s="6"/>
      <c r="C220" s="6"/>
      <c r="D220" s="6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ht="9" customHeight="1" x14ac:dyDescent="0.25">
      <c r="A221" s="69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</row>
    <row r="222" spans="1:27" s="11" customFormat="1" ht="49.15" hidden="1" customHeight="1" x14ac:dyDescent="0.2">
      <c r="A222" s="30" t="s">
        <v>120</v>
      </c>
      <c r="B222" s="25"/>
      <c r="C222" s="25">
        <f>SUM(E222:AA222)</f>
        <v>244474</v>
      </c>
      <c r="D222" s="25"/>
      <c r="E222" s="37">
        <v>9345</v>
      </c>
      <c r="F222" s="37">
        <v>9100</v>
      </c>
      <c r="G222" s="37">
        <v>16579</v>
      </c>
      <c r="H222" s="37">
        <v>16195</v>
      </c>
      <c r="I222" s="37">
        <v>7250</v>
      </c>
      <c r="J222" s="37">
        <v>17539</v>
      </c>
      <c r="K222" s="37">
        <v>12001</v>
      </c>
      <c r="L222" s="37">
        <v>13004</v>
      </c>
      <c r="M222" s="37">
        <v>3780</v>
      </c>
      <c r="N222" s="37">
        <v>8536</v>
      </c>
      <c r="O222" s="37">
        <v>11438</v>
      </c>
      <c r="P222" s="37">
        <v>16561</v>
      </c>
      <c r="Q222" s="37">
        <v>15418</v>
      </c>
      <c r="R222" s="37">
        <v>18986</v>
      </c>
      <c r="S222" s="37">
        <v>13238</v>
      </c>
      <c r="T222" s="37">
        <v>7143</v>
      </c>
      <c r="U222" s="37">
        <v>4504</v>
      </c>
      <c r="V222" s="37">
        <v>11688</v>
      </c>
      <c r="W222" s="37">
        <v>21385</v>
      </c>
      <c r="X222" s="37"/>
      <c r="Y222" s="37"/>
      <c r="Z222" s="37"/>
      <c r="AA222" s="37">
        <v>10784</v>
      </c>
    </row>
    <row r="223" spans="1:27" ht="21" hidden="1" customHeight="1" x14ac:dyDescent="0.25">
      <c r="A223" s="64" t="s">
        <v>122</v>
      </c>
      <c r="B223" s="71"/>
      <c r="C223" s="25">
        <f>SUM(E223:AA223)</f>
        <v>351</v>
      </c>
      <c r="D223" s="25"/>
      <c r="E223" s="64">
        <v>16</v>
      </c>
      <c r="F223" s="64">
        <v>21</v>
      </c>
      <c r="G223" s="64">
        <v>32</v>
      </c>
      <c r="H223" s="64">
        <v>25</v>
      </c>
      <c r="I223" s="64">
        <v>16</v>
      </c>
      <c r="J223" s="64">
        <v>31</v>
      </c>
      <c r="K223" s="64">
        <v>14</v>
      </c>
      <c r="L223" s="64">
        <v>18</v>
      </c>
      <c r="M223" s="64">
        <v>8</v>
      </c>
      <c r="N223" s="64">
        <v>7</v>
      </c>
      <c r="O223" s="64">
        <v>15</v>
      </c>
      <c r="P223" s="64">
        <v>25</v>
      </c>
      <c r="Q223" s="64">
        <v>31</v>
      </c>
      <c r="R223" s="64">
        <v>10</v>
      </c>
      <c r="S223" s="64">
        <v>8</v>
      </c>
      <c r="T223" s="64">
        <v>8</v>
      </c>
      <c r="U223" s="64">
        <v>6</v>
      </c>
      <c r="V223" s="64">
        <v>12</v>
      </c>
      <c r="W223" s="64">
        <v>35</v>
      </c>
      <c r="X223" s="64"/>
      <c r="Y223" s="64"/>
      <c r="Z223" s="64"/>
      <c r="AA223" s="64">
        <v>13</v>
      </c>
    </row>
    <row r="224" spans="1:27" ht="0.6" hidden="1" customHeight="1" x14ac:dyDescent="0.25">
      <c r="A224" s="64" t="s">
        <v>123</v>
      </c>
      <c r="B224" s="71"/>
      <c r="C224" s="25">
        <f>SUM(E224:AA224)</f>
        <v>193</v>
      </c>
      <c r="D224" s="25"/>
      <c r="E224" s="64">
        <v>10</v>
      </c>
      <c r="F224" s="64">
        <v>2</v>
      </c>
      <c r="G224" s="64">
        <v>42</v>
      </c>
      <c r="H224" s="64">
        <v>11</v>
      </c>
      <c r="I224" s="64">
        <v>9</v>
      </c>
      <c r="J224" s="64">
        <v>30</v>
      </c>
      <c r="K224" s="64">
        <v>9</v>
      </c>
      <c r="L224" s="64">
        <v>1</v>
      </c>
      <c r="M224" s="64">
        <v>2</v>
      </c>
      <c r="N224" s="64">
        <v>5</v>
      </c>
      <c r="O224" s="64">
        <v>1</v>
      </c>
      <c r="P224" s="64">
        <v>4</v>
      </c>
      <c r="Q224" s="64">
        <v>8</v>
      </c>
      <c r="R224" s="64">
        <v>14</v>
      </c>
      <c r="S224" s="64">
        <v>2</v>
      </c>
      <c r="T224" s="64">
        <v>1</v>
      </c>
      <c r="U224" s="64">
        <v>2</v>
      </c>
      <c r="V224" s="64">
        <v>16</v>
      </c>
      <c r="W224" s="64">
        <v>16</v>
      </c>
      <c r="X224" s="64"/>
      <c r="Y224" s="64"/>
      <c r="Z224" s="64"/>
      <c r="AA224" s="64">
        <v>8</v>
      </c>
    </row>
    <row r="225" spans="1:27" ht="2.4500000000000002" hidden="1" customHeight="1" x14ac:dyDescent="0.25">
      <c r="A225" s="64" t="s">
        <v>123</v>
      </c>
      <c r="B225" s="71"/>
      <c r="C225" s="25">
        <f>SUM(E225:AA225)</f>
        <v>179</v>
      </c>
      <c r="D225" s="25"/>
      <c r="E225" s="64">
        <v>10</v>
      </c>
      <c r="F225" s="64">
        <v>2</v>
      </c>
      <c r="G225" s="64">
        <v>42</v>
      </c>
      <c r="H225" s="64">
        <v>11</v>
      </c>
      <c r="I225" s="64">
        <v>2</v>
      </c>
      <c r="J225" s="64">
        <v>30</v>
      </c>
      <c r="K225" s="64">
        <v>9</v>
      </c>
      <c r="L225" s="64">
        <v>1</v>
      </c>
      <c r="M225" s="64">
        <v>2</v>
      </c>
      <c r="N225" s="64">
        <v>5</v>
      </c>
      <c r="O225" s="64">
        <v>1</v>
      </c>
      <c r="P225" s="64">
        <v>4</v>
      </c>
      <c r="Q225" s="64">
        <v>1</v>
      </c>
      <c r="R225" s="64">
        <v>14</v>
      </c>
      <c r="S225" s="64">
        <v>2</v>
      </c>
      <c r="T225" s="64">
        <v>1</v>
      </c>
      <c r="U225" s="64">
        <v>2</v>
      </c>
      <c r="V225" s="64">
        <v>16</v>
      </c>
      <c r="W225" s="64">
        <v>16</v>
      </c>
      <c r="X225" s="64"/>
      <c r="Y225" s="64"/>
      <c r="Z225" s="64"/>
      <c r="AA225" s="64">
        <v>8</v>
      </c>
    </row>
    <row r="226" spans="1:27" ht="24" hidden="1" customHeight="1" x14ac:dyDescent="0.25">
      <c r="A226" s="64" t="s">
        <v>48</v>
      </c>
      <c r="B226" s="25">
        <v>554</v>
      </c>
      <c r="C226" s="25">
        <f>SUM(E226:AA226)</f>
        <v>556</v>
      </c>
      <c r="D226" s="25"/>
      <c r="E226" s="80">
        <v>11</v>
      </c>
      <c r="F226" s="80">
        <v>15</v>
      </c>
      <c r="G226" s="80">
        <v>93</v>
      </c>
      <c r="H226" s="80">
        <v>30</v>
      </c>
      <c r="I226" s="80">
        <v>15</v>
      </c>
      <c r="J226" s="80">
        <v>55</v>
      </c>
      <c r="K226" s="80">
        <v>16</v>
      </c>
      <c r="L226" s="80">
        <v>16</v>
      </c>
      <c r="M226" s="80">
        <v>10</v>
      </c>
      <c r="N226" s="80">
        <v>11</v>
      </c>
      <c r="O226" s="80">
        <v>40</v>
      </c>
      <c r="P226" s="80">
        <v>22</v>
      </c>
      <c r="Q226" s="80">
        <v>55</v>
      </c>
      <c r="R226" s="80">
        <v>14</v>
      </c>
      <c r="S226" s="80">
        <v>29</v>
      </c>
      <c r="T226" s="80">
        <v>22</v>
      </c>
      <c r="U226" s="80">
        <v>9</v>
      </c>
      <c r="V226" s="80">
        <v>7</v>
      </c>
      <c r="W226" s="80">
        <v>60</v>
      </c>
      <c r="X226" s="80"/>
      <c r="Y226" s="80"/>
      <c r="Z226" s="80"/>
      <c r="AA226" s="80">
        <v>26</v>
      </c>
    </row>
    <row r="227" spans="1:27" hidden="1" x14ac:dyDescent="0.25"/>
    <row r="228" spans="1:27" s="64" customFormat="1" hidden="1" x14ac:dyDescent="0.25">
      <c r="A228" s="64" t="s">
        <v>130</v>
      </c>
      <c r="B228" s="71"/>
      <c r="C228" s="64">
        <f>SUM(E228:AA228)</f>
        <v>40</v>
      </c>
      <c r="E228" s="64">
        <v>3</v>
      </c>
      <c r="G228" s="64">
        <v>1</v>
      </c>
      <c r="H228" s="64">
        <v>6</v>
      </c>
      <c r="J228" s="64">
        <v>1</v>
      </c>
      <c r="L228" s="64">
        <v>1</v>
      </c>
      <c r="N228" s="64">
        <v>2</v>
      </c>
      <c r="O228" s="64">
        <v>1</v>
      </c>
      <c r="P228" s="64">
        <v>3</v>
      </c>
      <c r="Q228" s="64">
        <v>1</v>
      </c>
      <c r="R228" s="64">
        <v>3</v>
      </c>
      <c r="S228" s="64">
        <v>7</v>
      </c>
      <c r="T228" s="64">
        <v>1</v>
      </c>
      <c r="U228" s="64">
        <v>1</v>
      </c>
      <c r="V228" s="64">
        <v>1</v>
      </c>
      <c r="W228" s="64">
        <v>4</v>
      </c>
      <c r="AA228" s="64">
        <v>4</v>
      </c>
    </row>
    <row r="229" spans="1:27" hidden="1" x14ac:dyDescent="0.25"/>
    <row r="230" spans="1:27" ht="21.6" hidden="1" customHeight="1" x14ac:dyDescent="0.25">
      <c r="A230" s="64" t="s">
        <v>134</v>
      </c>
      <c r="B230" s="25">
        <v>45</v>
      </c>
      <c r="C230" s="25">
        <f>SUM(E230:AA230)</f>
        <v>58</v>
      </c>
      <c r="D230" s="25"/>
      <c r="E230" s="80">
        <v>5</v>
      </c>
      <c r="F230" s="80">
        <v>3</v>
      </c>
      <c r="G230" s="80"/>
      <c r="H230" s="80">
        <v>5</v>
      </c>
      <c r="I230" s="80">
        <v>2</v>
      </c>
      <c r="J230" s="80"/>
      <c r="K230" s="80">
        <v>2</v>
      </c>
      <c r="L230" s="80">
        <v>3</v>
      </c>
      <c r="M230" s="80">
        <v>3</v>
      </c>
      <c r="N230" s="80">
        <v>3</v>
      </c>
      <c r="O230" s="80">
        <v>2</v>
      </c>
      <c r="P230" s="80">
        <v>2</v>
      </c>
      <c r="Q230" s="80">
        <v>10</v>
      </c>
      <c r="R230" s="80">
        <v>6</v>
      </c>
      <c r="S230" s="80">
        <v>6</v>
      </c>
      <c r="T230" s="80">
        <v>1</v>
      </c>
      <c r="U230" s="80">
        <v>1</v>
      </c>
      <c r="V230" s="80">
        <v>4</v>
      </c>
      <c r="W230" s="80"/>
      <c r="X230" s="80"/>
      <c r="Y230" s="80"/>
      <c r="Z230" s="80"/>
      <c r="AA230" s="80"/>
    </row>
    <row r="231" spans="1:27" hidden="1" x14ac:dyDescent="0.25"/>
    <row r="232" spans="1:27" hidden="1" x14ac:dyDescent="0.25"/>
    <row r="233" spans="1:27" ht="13.9" hidden="1" customHeight="1" x14ac:dyDescent="0.25"/>
    <row r="234" spans="1:27" hidden="1" x14ac:dyDescent="0.25">
      <c r="J234" s="1" t="s">
        <v>145</v>
      </c>
      <c r="R234" s="1" t="s">
        <v>148</v>
      </c>
      <c r="T234" s="1" t="s">
        <v>146</v>
      </c>
      <c r="W234" s="1" t="s">
        <v>147</v>
      </c>
      <c r="AA234" s="1" t="s">
        <v>144</v>
      </c>
    </row>
    <row r="236" spans="1:27" ht="22.5" hidden="1" x14ac:dyDescent="0.25">
      <c r="A236" s="12" t="s">
        <v>161</v>
      </c>
      <c r="B236" s="71"/>
      <c r="C236" s="83">
        <f>SUM(E236:AA236)</f>
        <v>48</v>
      </c>
      <c r="D236" s="71"/>
      <c r="E236" s="64">
        <v>1</v>
      </c>
      <c r="F236" s="64">
        <v>2</v>
      </c>
      <c r="G236" s="64"/>
      <c r="H236" s="64">
        <v>2</v>
      </c>
      <c r="I236" s="64"/>
      <c r="J236" s="64">
        <v>3</v>
      </c>
      <c r="K236" s="64">
        <v>1</v>
      </c>
      <c r="L236" s="64">
        <v>8</v>
      </c>
      <c r="M236" s="64">
        <v>6</v>
      </c>
      <c r="N236" s="64">
        <v>1</v>
      </c>
      <c r="O236" s="64">
        <v>0</v>
      </c>
      <c r="P236" s="64">
        <v>1</v>
      </c>
      <c r="Q236" s="64">
        <v>4</v>
      </c>
      <c r="R236" s="64">
        <v>3</v>
      </c>
      <c r="S236" s="64">
        <v>2</v>
      </c>
      <c r="T236" s="64">
        <v>1</v>
      </c>
      <c r="U236" s="64">
        <v>1</v>
      </c>
      <c r="V236" s="64">
        <v>7</v>
      </c>
      <c r="W236" s="64"/>
      <c r="X236" s="64"/>
      <c r="Y236" s="64"/>
      <c r="Z236" s="64"/>
      <c r="AA236" s="64">
        <v>5</v>
      </c>
    </row>
  </sheetData>
  <dataConsolidate/>
  <mergeCells count="31">
    <mergeCell ref="T5:T6"/>
    <mergeCell ref="A217:J217"/>
    <mergeCell ref="A216:AA216"/>
    <mergeCell ref="H5:H6"/>
    <mergeCell ref="R5:R6"/>
    <mergeCell ref="S5:S6"/>
    <mergeCell ref="I5:I6"/>
    <mergeCell ref="J5:J6"/>
    <mergeCell ref="K5:K6"/>
    <mergeCell ref="L5:L6"/>
    <mergeCell ref="M5:M6"/>
    <mergeCell ref="D4:D6"/>
    <mergeCell ref="Z5:Z6"/>
    <mergeCell ref="Y5:Y6"/>
    <mergeCell ref="X5:X6"/>
    <mergeCell ref="A2:AA2"/>
    <mergeCell ref="A4:A6"/>
    <mergeCell ref="B4:B6"/>
    <mergeCell ref="C4:C6"/>
    <mergeCell ref="E4:AA4"/>
    <mergeCell ref="E5:E6"/>
    <mergeCell ref="F5:F6"/>
    <mergeCell ref="G5:G6"/>
    <mergeCell ref="U5:U6"/>
    <mergeCell ref="V5:V6"/>
    <mergeCell ref="W5:W6"/>
    <mergeCell ref="AA5:AA6"/>
    <mergeCell ref="N5:N6"/>
    <mergeCell ref="O5:O6"/>
    <mergeCell ref="P5:P6"/>
    <mergeCell ref="Q5:Q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Лариса Зайцева</cp:lastModifiedBy>
  <cp:lastPrinted>2020-03-19T06:26:10Z</cp:lastPrinted>
  <dcterms:created xsi:type="dcterms:W3CDTF">2017-06-08T05:54:08Z</dcterms:created>
  <dcterms:modified xsi:type="dcterms:W3CDTF">2020-03-24T11:54:20Z</dcterms:modified>
</cp:coreProperties>
</file>