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6" tabRatio="490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к-ры'!$A$1:$S$39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<sst xmlns="http://schemas.openxmlformats.org/spreadsheetml/2006/main" count="44" uniqueCount="41">
  <si>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29.11.2019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</si>
  <si>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</si>
  <si>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</si>
  <si>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</si>
  <si>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</si>
  <si>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</si>
  <si>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</si>
  <si>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</si>
  <si>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</si>
  <si>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</si>
  <si>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</si>
  <si>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</si>
  <si>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</si>
  <si>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</si>
  <si>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</si>
  <si>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</si>
  <si>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</si>
  <si>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</si>
  <si>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</si>
  <si>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</si>
  <si>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</si>
  <si>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</si>
  <si>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</si>
  <si>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</si>
  <si>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</si>
  <si>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</si>
  <si>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</si>
  <si>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</si>
  <si>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</si>
  <si>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</si>
  <si>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</si>
  <si>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</si>
  <si>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</si>
  <si>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</si>
  <si>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</si>
  <si>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</si>
  <si>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</si>
  <si>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</si>
  <si>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</si>
  <si>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30.11. 2018 г.</t>
  </si>
  <si>
    <t xml:space="preserve">Мариинско-Посадский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</si>
</sst>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color indexed="8"/>
      <name val="Arial"/>
      <family val="2"/>
    </font>
    <font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1" fontId="3" fillId="33" borderId="10" xfId="55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9"/>
  <sheetViews>
    <sheetView tabSelected="1" zoomScale="80" zoomScaleNormal="80" zoomScaleSheetLayoutView="82" zoomScalePageLayoutView="0" workbookViewId="0" topLeftCell="A4">
      <selection activeCell="I22" sqref="I22"/>
    </sheetView>
  </sheetViews>
  <sheetFormatPr defaultColWidth="11.57421875" defaultRowHeight="12.75"/>
  <cols>
    <col min="1" max="1" width="31.28125" style="0" customWidth="1"/>
    <col min="2" max="2" width="14.281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4.00390625" style="1" customWidth="1"/>
    <col min="11" max="11" width="13.7109375" style="1" customWidth="1"/>
    <col min="12" max="12" width="12.7109375" style="1" customWidth="1"/>
    <col min="13" max="13" width="12.28125" style="1" customWidth="1"/>
    <col min="14" max="14" width="13.421875" style="1" customWidth="1"/>
    <col min="15" max="15" width="10.7109375" style="1" customWidth="1"/>
    <col min="16" max="16" width="8.28125" style="1" customWidth="1"/>
    <col min="17" max="17" width="9.57421875" style="0" customWidth="1"/>
    <col min="18" max="18" width="7.57421875" style="0" customWidth="1"/>
    <col min="19" max="19" width="13.00390625" style="0" customWidth="1"/>
    <col min="20" max="249" width="8.8515625" style="0" customWidth="1"/>
  </cols>
  <sheetData>
    <row r="2" spans="1:19" ht="21.7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2"/>
    </row>
    <row r="3" spans="1:19" ht="16.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7"/>
      <c r="R3" s="7"/>
      <c r="S3" s="7"/>
    </row>
    <row r="4" spans="1:19" ht="34.5" customHeight="1">
      <c r="A4" s="48" t="s">
        <v>1</v>
      </c>
      <c r="B4" s="49" t="s">
        <v>2</v>
      </c>
      <c r="C4" s="49" t="s">
        <v>3</v>
      </c>
      <c r="D4" s="49" t="s">
        <v>4</v>
      </c>
      <c r="E4" s="49" t="s">
        <v>5</v>
      </c>
      <c r="F4" s="49" t="s">
        <v>6</v>
      </c>
      <c r="G4" s="49" t="s">
        <v>7</v>
      </c>
      <c r="H4" s="49" t="s">
        <v>8</v>
      </c>
      <c r="I4" s="49" t="s">
        <v>9</v>
      </c>
      <c r="J4" s="49" t="s">
        <v>10</v>
      </c>
      <c r="K4" s="49" t="s">
        <v>11</v>
      </c>
      <c r="L4" s="49" t="s">
        <v>10</v>
      </c>
      <c r="M4" s="49" t="s">
        <v>12</v>
      </c>
      <c r="N4" s="49" t="s">
        <v>10</v>
      </c>
      <c r="O4" s="52" t="s">
        <v>13</v>
      </c>
      <c r="P4" s="52"/>
      <c r="Q4" s="50" t="s">
        <v>14</v>
      </c>
      <c r="R4" s="50"/>
      <c r="S4" s="51" t="s">
        <v>15</v>
      </c>
    </row>
    <row r="5" spans="1:19" ht="43.5" customHeight="1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5" t="s">
        <v>16</v>
      </c>
      <c r="P5" s="45" t="s">
        <v>17</v>
      </c>
      <c r="Q5" s="46" t="s">
        <v>16</v>
      </c>
      <c r="R5" s="46"/>
      <c r="S5" s="51"/>
    </row>
    <row r="6" spans="1:19" ht="23.25" customHeight="1">
      <c r="A6" s="9" t="s">
        <v>18</v>
      </c>
      <c r="B6" s="10">
        <v>2341</v>
      </c>
      <c r="C6" s="10">
        <v>2341</v>
      </c>
      <c r="D6" s="11">
        <f aca="true" t="shared" si="0" ref="D6:D28">C6/B6*100</f>
        <v>100</v>
      </c>
      <c r="E6" s="10">
        <v>2341</v>
      </c>
      <c r="F6" s="11">
        <f aca="true" t="shared" si="1" ref="F6:F28">E6/B6*100</f>
        <v>100</v>
      </c>
      <c r="G6" s="10">
        <v>2341</v>
      </c>
      <c r="H6" s="12">
        <f aca="true" t="shared" si="2" ref="H6:H18">G6/E6*100</f>
        <v>100</v>
      </c>
      <c r="I6" s="10">
        <v>340</v>
      </c>
      <c r="J6" s="11">
        <f aca="true" t="shared" si="3" ref="J6:J28">I6/G6*100</f>
        <v>14.523707817172149</v>
      </c>
      <c r="K6" s="10">
        <f aca="true" t="shared" si="4" ref="K6:K28">G6-I6</f>
        <v>2001</v>
      </c>
      <c r="L6" s="11">
        <f aca="true" t="shared" si="5" ref="L6:L28">K6/G6*100</f>
        <v>85.47629218282785</v>
      </c>
      <c r="M6" s="10">
        <v>2001</v>
      </c>
      <c r="N6" s="11">
        <f aca="true" t="shared" si="6" ref="N6:N28">M6/G6*100</f>
        <v>85.47629218282785</v>
      </c>
      <c r="O6" s="13"/>
      <c r="P6" s="12">
        <f>O6/G6*100</f>
        <v>0</v>
      </c>
      <c r="Q6" s="14"/>
      <c r="R6" s="12">
        <f aca="true" t="shared" si="7" ref="R6:R28">Q6/G6*100</f>
        <v>0</v>
      </c>
      <c r="S6" s="15"/>
    </row>
    <row r="7" spans="1:19" ht="23.25" customHeight="1">
      <c r="A7" s="16" t="s">
        <v>19</v>
      </c>
      <c r="B7" s="13">
        <v>1953</v>
      </c>
      <c r="C7" s="14">
        <v>1953</v>
      </c>
      <c r="D7" s="12">
        <f t="shared" si="0"/>
        <v>100</v>
      </c>
      <c r="E7" s="14">
        <v>1593</v>
      </c>
      <c r="F7" s="12">
        <f t="shared" si="1"/>
        <v>81.5668202764977</v>
      </c>
      <c r="G7" s="14">
        <v>1593</v>
      </c>
      <c r="H7" s="12">
        <f t="shared" si="2"/>
        <v>100</v>
      </c>
      <c r="I7" s="14">
        <v>869</v>
      </c>
      <c r="J7" s="17">
        <f t="shared" si="3"/>
        <v>54.55116133082235</v>
      </c>
      <c r="K7" s="14">
        <f t="shared" si="4"/>
        <v>724</v>
      </c>
      <c r="L7" s="17">
        <f t="shared" si="5"/>
        <v>45.448838669177654</v>
      </c>
      <c r="M7" s="14">
        <v>724</v>
      </c>
      <c r="N7" s="12">
        <f t="shared" si="6"/>
        <v>45.448838669177654</v>
      </c>
      <c r="O7" s="18"/>
      <c r="P7" s="12">
        <f>O7/G7*100</f>
        <v>0</v>
      </c>
      <c r="Q7" s="12"/>
      <c r="R7" s="12">
        <f t="shared" si="7"/>
        <v>0</v>
      </c>
      <c r="S7" s="12"/>
    </row>
    <row r="8" spans="1:19" ht="23.25" customHeight="1">
      <c r="A8" s="16" t="s">
        <v>20</v>
      </c>
      <c r="B8" s="13">
        <v>3437</v>
      </c>
      <c r="C8" s="14">
        <v>3811</v>
      </c>
      <c r="D8" s="12">
        <f t="shared" si="0"/>
        <v>110.88158277567646</v>
      </c>
      <c r="E8" s="14">
        <v>2283</v>
      </c>
      <c r="F8" s="12">
        <f t="shared" si="1"/>
        <v>66.42420715740471</v>
      </c>
      <c r="G8" s="14">
        <v>2283</v>
      </c>
      <c r="H8" s="12">
        <f t="shared" si="2"/>
        <v>100</v>
      </c>
      <c r="I8" s="14">
        <v>1503</v>
      </c>
      <c r="J8" s="17">
        <f t="shared" si="3"/>
        <v>65.83442838370564</v>
      </c>
      <c r="K8" s="14">
        <f t="shared" si="4"/>
        <v>780</v>
      </c>
      <c r="L8" s="17">
        <f t="shared" si="5"/>
        <v>34.16557161629435</v>
      </c>
      <c r="M8" s="14">
        <v>780</v>
      </c>
      <c r="N8" s="12">
        <f t="shared" si="6"/>
        <v>34.16557161629435</v>
      </c>
      <c r="O8" s="14"/>
      <c r="P8" s="19">
        <f>O8/G8*100</f>
        <v>0</v>
      </c>
      <c r="Q8" s="12"/>
      <c r="R8" s="12">
        <f t="shared" si="7"/>
        <v>0</v>
      </c>
      <c r="S8" s="12"/>
    </row>
    <row r="9" spans="1:19" s="1" customFormat="1" ht="23.25" customHeight="1">
      <c r="A9" s="20" t="s">
        <v>21</v>
      </c>
      <c r="B9" s="13">
        <v>2776</v>
      </c>
      <c r="C9" s="13">
        <v>2952</v>
      </c>
      <c r="D9" s="21">
        <f t="shared" si="0"/>
        <v>106.34005763688761</v>
      </c>
      <c r="E9" s="13">
        <v>1199</v>
      </c>
      <c r="F9" s="21">
        <f t="shared" si="1"/>
        <v>43.19164265129683</v>
      </c>
      <c r="G9" s="13">
        <v>1199</v>
      </c>
      <c r="H9" s="12">
        <f t="shared" si="2"/>
        <v>100</v>
      </c>
      <c r="I9" s="13">
        <v>899</v>
      </c>
      <c r="J9" s="22">
        <f t="shared" si="3"/>
        <v>74.9791492910759</v>
      </c>
      <c r="K9" s="13">
        <f t="shared" si="4"/>
        <v>300</v>
      </c>
      <c r="L9" s="22">
        <f t="shared" si="5"/>
        <v>25.0208507089241</v>
      </c>
      <c r="M9" s="13">
        <v>300</v>
      </c>
      <c r="N9" s="21">
        <f t="shared" si="6"/>
        <v>25.0208507089241</v>
      </c>
      <c r="O9" s="13"/>
      <c r="P9" s="21">
        <v>0</v>
      </c>
      <c r="Q9" s="21"/>
      <c r="R9" s="21">
        <f t="shared" si="7"/>
        <v>0</v>
      </c>
      <c r="S9" s="21"/>
    </row>
    <row r="10" spans="1:19" s="23" customFormat="1" ht="23.25" customHeight="1">
      <c r="A10" s="16" t="s">
        <v>22</v>
      </c>
      <c r="B10" s="13">
        <v>1520</v>
      </c>
      <c r="C10" s="13">
        <v>1672</v>
      </c>
      <c r="D10" s="21">
        <f t="shared" si="0"/>
        <v>110.00000000000001</v>
      </c>
      <c r="E10" s="13">
        <v>1520</v>
      </c>
      <c r="F10" s="21">
        <f t="shared" si="1"/>
        <v>100</v>
      </c>
      <c r="G10" s="13">
        <v>1520</v>
      </c>
      <c r="H10" s="21">
        <f t="shared" si="2"/>
        <v>100</v>
      </c>
      <c r="I10" s="21">
        <v>972</v>
      </c>
      <c r="J10" s="22">
        <f t="shared" si="3"/>
        <v>63.94736842105263</v>
      </c>
      <c r="K10" s="21">
        <f t="shared" si="4"/>
        <v>548</v>
      </c>
      <c r="L10" s="22">
        <f t="shared" si="5"/>
        <v>36.05263157894737</v>
      </c>
      <c r="M10" s="13">
        <v>548</v>
      </c>
      <c r="N10" s="21">
        <f t="shared" si="6"/>
        <v>36.05263157894737</v>
      </c>
      <c r="O10" s="13"/>
      <c r="P10" s="21">
        <f aca="true" t="shared" si="8" ref="P10:P28">O10/G10*100</f>
        <v>0</v>
      </c>
      <c r="Q10" s="21"/>
      <c r="R10" s="21">
        <f t="shared" si="7"/>
        <v>0</v>
      </c>
      <c r="S10" s="21"/>
    </row>
    <row r="11" spans="1:19" s="1" customFormat="1" ht="23.25" customHeight="1">
      <c r="A11" s="20" t="s">
        <v>23</v>
      </c>
      <c r="B11" s="13">
        <v>3092</v>
      </c>
      <c r="C11" s="13">
        <v>3096</v>
      </c>
      <c r="D11" s="21">
        <f t="shared" si="0"/>
        <v>100.12936610608021</v>
      </c>
      <c r="E11" s="13">
        <v>2574</v>
      </c>
      <c r="F11" s="21">
        <f t="shared" si="1"/>
        <v>83.2470892626132</v>
      </c>
      <c r="G11" s="13">
        <v>2454</v>
      </c>
      <c r="H11" s="21">
        <f t="shared" si="2"/>
        <v>95.33799533799534</v>
      </c>
      <c r="I11" s="13">
        <v>1691</v>
      </c>
      <c r="J11" s="22">
        <f t="shared" si="3"/>
        <v>68.90790546047269</v>
      </c>
      <c r="K11" s="13">
        <f t="shared" si="4"/>
        <v>763</v>
      </c>
      <c r="L11" s="22">
        <f t="shared" si="5"/>
        <v>31.092094539527302</v>
      </c>
      <c r="M11" s="13">
        <v>553</v>
      </c>
      <c r="N11" s="21">
        <f t="shared" si="6"/>
        <v>22.534637326813368</v>
      </c>
      <c r="O11" s="13">
        <v>180</v>
      </c>
      <c r="P11" s="24">
        <f t="shared" si="8"/>
        <v>7.334963325183375</v>
      </c>
      <c r="Q11" s="21"/>
      <c r="R11" s="21">
        <f t="shared" si="7"/>
        <v>0</v>
      </c>
      <c r="S11" s="21">
        <v>30</v>
      </c>
    </row>
    <row r="12" spans="1:19" s="1" customFormat="1" ht="23.25" customHeight="1">
      <c r="A12" s="20" t="s">
        <v>24</v>
      </c>
      <c r="B12" s="13">
        <v>2190</v>
      </c>
      <c r="C12" s="13">
        <v>1738</v>
      </c>
      <c r="D12" s="21">
        <f t="shared" si="0"/>
        <v>79.36073059360731</v>
      </c>
      <c r="E12" s="13">
        <v>1375</v>
      </c>
      <c r="F12" s="21">
        <f t="shared" si="1"/>
        <v>62.78538812785388</v>
      </c>
      <c r="G12" s="13">
        <v>1375</v>
      </c>
      <c r="H12" s="21">
        <f t="shared" si="2"/>
        <v>100</v>
      </c>
      <c r="I12" s="13">
        <v>315</v>
      </c>
      <c r="J12" s="22">
        <f t="shared" si="3"/>
        <v>22.90909090909091</v>
      </c>
      <c r="K12" s="13">
        <f t="shared" si="4"/>
        <v>1060</v>
      </c>
      <c r="L12" s="22">
        <f t="shared" si="5"/>
        <v>77.0909090909091</v>
      </c>
      <c r="M12" s="13">
        <v>900</v>
      </c>
      <c r="N12" s="21">
        <f t="shared" si="6"/>
        <v>65.45454545454545</v>
      </c>
      <c r="O12" s="13">
        <v>160</v>
      </c>
      <c r="P12" s="21">
        <f t="shared" si="8"/>
        <v>11.636363636363637</v>
      </c>
      <c r="Q12" s="21"/>
      <c r="R12" s="21">
        <f t="shared" si="7"/>
        <v>0</v>
      </c>
      <c r="S12" s="21"/>
    </row>
    <row r="13" spans="1:19" s="1" customFormat="1" ht="23.25" customHeight="1">
      <c r="A13" s="20" t="s">
        <v>25</v>
      </c>
      <c r="B13" s="13">
        <v>2784</v>
      </c>
      <c r="C13" s="13">
        <v>2867</v>
      </c>
      <c r="D13" s="21">
        <f t="shared" si="0"/>
        <v>102.98132183908046</v>
      </c>
      <c r="E13" s="25">
        <v>2245</v>
      </c>
      <c r="F13" s="21">
        <f t="shared" si="1"/>
        <v>80.63936781609196</v>
      </c>
      <c r="G13" s="13">
        <v>2245</v>
      </c>
      <c r="H13" s="21">
        <f t="shared" si="2"/>
        <v>100</v>
      </c>
      <c r="I13" s="13">
        <v>1190</v>
      </c>
      <c r="J13" s="22">
        <f t="shared" si="3"/>
        <v>53.00668151447662</v>
      </c>
      <c r="K13" s="13">
        <f t="shared" si="4"/>
        <v>1055</v>
      </c>
      <c r="L13" s="22">
        <f t="shared" si="5"/>
        <v>46.99331848552338</v>
      </c>
      <c r="M13" s="13">
        <v>1055</v>
      </c>
      <c r="N13" s="21">
        <f t="shared" si="6"/>
        <v>46.99331848552338</v>
      </c>
      <c r="O13" s="13"/>
      <c r="P13" s="21">
        <f t="shared" si="8"/>
        <v>0</v>
      </c>
      <c r="Q13" s="21"/>
      <c r="R13" s="21">
        <f t="shared" si="7"/>
        <v>0</v>
      </c>
      <c r="S13" s="21"/>
    </row>
    <row r="14" spans="1:19" s="1" customFormat="1" ht="23.25" customHeight="1">
      <c r="A14" s="20" t="s">
        <v>26</v>
      </c>
      <c r="B14" s="13">
        <v>2272</v>
      </c>
      <c r="C14" s="13">
        <v>2272</v>
      </c>
      <c r="D14" s="21">
        <f t="shared" si="0"/>
        <v>100</v>
      </c>
      <c r="E14" s="13">
        <v>2272</v>
      </c>
      <c r="F14" s="21">
        <f t="shared" si="1"/>
        <v>100</v>
      </c>
      <c r="G14" s="13">
        <v>2272</v>
      </c>
      <c r="H14" s="21">
        <f t="shared" si="2"/>
        <v>100</v>
      </c>
      <c r="I14" s="13">
        <v>1392</v>
      </c>
      <c r="J14" s="22">
        <f t="shared" si="3"/>
        <v>61.267605633802816</v>
      </c>
      <c r="K14" s="13">
        <f t="shared" si="4"/>
        <v>880</v>
      </c>
      <c r="L14" s="22">
        <f t="shared" si="5"/>
        <v>38.732394366197184</v>
      </c>
      <c r="M14" s="13">
        <v>880</v>
      </c>
      <c r="N14" s="21">
        <f t="shared" si="6"/>
        <v>38.732394366197184</v>
      </c>
      <c r="O14" s="13"/>
      <c r="P14" s="21">
        <f t="shared" si="8"/>
        <v>0</v>
      </c>
      <c r="Q14" s="6"/>
      <c r="R14" s="21">
        <f t="shared" si="7"/>
        <v>0</v>
      </c>
      <c r="S14" s="26">
        <v>100</v>
      </c>
    </row>
    <row r="15" spans="1:19" s="1" customFormat="1" ht="23.25" customHeight="1">
      <c r="A15" s="20" t="s">
        <v>27</v>
      </c>
      <c r="B15" s="13">
        <v>917</v>
      </c>
      <c r="C15" s="13">
        <v>732</v>
      </c>
      <c r="D15" s="21">
        <f t="shared" si="0"/>
        <v>79.82551799345693</v>
      </c>
      <c r="E15" s="13">
        <v>672</v>
      </c>
      <c r="F15" s="21">
        <f t="shared" si="1"/>
        <v>73.2824427480916</v>
      </c>
      <c r="G15" s="13">
        <v>672</v>
      </c>
      <c r="H15" s="21">
        <f t="shared" si="2"/>
        <v>100</v>
      </c>
      <c r="I15" s="13">
        <v>629</v>
      </c>
      <c r="J15" s="22">
        <f t="shared" si="3"/>
        <v>93.60119047619048</v>
      </c>
      <c r="K15" s="13">
        <f t="shared" si="4"/>
        <v>43</v>
      </c>
      <c r="L15" s="22">
        <f t="shared" si="5"/>
        <v>6.398809523809524</v>
      </c>
      <c r="M15" s="13">
        <v>43</v>
      </c>
      <c r="N15" s="21">
        <f t="shared" si="6"/>
        <v>6.398809523809524</v>
      </c>
      <c r="O15" s="13"/>
      <c r="P15" s="21">
        <f t="shared" si="8"/>
        <v>0</v>
      </c>
      <c r="Q15" s="21"/>
      <c r="R15" s="21">
        <f t="shared" si="7"/>
        <v>0</v>
      </c>
      <c r="S15" s="21"/>
    </row>
    <row r="16" spans="1:19" s="1" customFormat="1" ht="23.25" customHeight="1">
      <c r="A16" s="20" t="s">
        <v>40</v>
      </c>
      <c r="B16" s="13">
        <v>1364</v>
      </c>
      <c r="C16" s="13">
        <v>1255</v>
      </c>
      <c r="D16" s="21">
        <f t="shared" si="0"/>
        <v>92.00879765395894</v>
      </c>
      <c r="E16" s="13">
        <v>980</v>
      </c>
      <c r="F16" s="21">
        <f t="shared" si="1"/>
        <v>71.8475073313783</v>
      </c>
      <c r="G16" s="13">
        <v>980</v>
      </c>
      <c r="H16" s="21">
        <f t="shared" si="2"/>
        <v>100</v>
      </c>
      <c r="I16" s="13">
        <v>640</v>
      </c>
      <c r="J16" s="22">
        <f t="shared" si="3"/>
        <v>65.3061224489796</v>
      </c>
      <c r="K16" s="13">
        <f t="shared" si="4"/>
        <v>340</v>
      </c>
      <c r="L16" s="22">
        <f t="shared" si="5"/>
        <v>34.69387755102041</v>
      </c>
      <c r="M16" s="13">
        <v>340</v>
      </c>
      <c r="N16" s="21">
        <f t="shared" si="6"/>
        <v>34.69387755102041</v>
      </c>
      <c r="O16" s="13"/>
      <c r="P16" s="21">
        <f t="shared" si="8"/>
        <v>0</v>
      </c>
      <c r="Q16" s="21"/>
      <c r="R16" s="21">
        <f t="shared" si="7"/>
        <v>0</v>
      </c>
      <c r="S16" s="21"/>
    </row>
    <row r="17" spans="1:19" s="1" customFormat="1" ht="23.25" customHeight="1">
      <c r="A17" s="20" t="s">
        <v>28</v>
      </c>
      <c r="B17" s="13">
        <v>1923</v>
      </c>
      <c r="C17" s="13">
        <v>1923</v>
      </c>
      <c r="D17" s="21">
        <f t="shared" si="0"/>
        <v>100</v>
      </c>
      <c r="E17" s="13">
        <v>1923</v>
      </c>
      <c r="F17" s="21">
        <f t="shared" si="1"/>
        <v>100</v>
      </c>
      <c r="G17" s="13">
        <v>1923</v>
      </c>
      <c r="H17" s="21">
        <f t="shared" si="2"/>
        <v>100</v>
      </c>
      <c r="I17" s="13">
        <v>920</v>
      </c>
      <c r="J17" s="22">
        <f t="shared" si="3"/>
        <v>47.84191367654706</v>
      </c>
      <c r="K17" s="13">
        <f t="shared" si="4"/>
        <v>1003</v>
      </c>
      <c r="L17" s="22">
        <f t="shared" si="5"/>
        <v>52.158086323452935</v>
      </c>
      <c r="M17" s="13">
        <v>958</v>
      </c>
      <c r="N17" s="21">
        <f t="shared" si="6"/>
        <v>49.81799271970878</v>
      </c>
      <c r="O17" s="13">
        <v>90</v>
      </c>
      <c r="P17" s="21">
        <f t="shared" si="8"/>
        <v>4.6801872074882995</v>
      </c>
      <c r="Q17" s="21">
        <v>45</v>
      </c>
      <c r="R17" s="21">
        <f t="shared" si="7"/>
        <v>2.3400936037441498</v>
      </c>
      <c r="S17" s="21">
        <v>50</v>
      </c>
    </row>
    <row r="18" spans="1:19" s="1" customFormat="1" ht="23.25" customHeight="1">
      <c r="A18" s="20" t="s">
        <v>29</v>
      </c>
      <c r="B18" s="13">
        <v>2737</v>
      </c>
      <c r="C18" s="13">
        <v>2617</v>
      </c>
      <c r="D18" s="21">
        <f t="shared" si="0"/>
        <v>95.61563755937158</v>
      </c>
      <c r="E18" s="13">
        <v>2577</v>
      </c>
      <c r="F18" s="21">
        <f t="shared" si="1"/>
        <v>94.15418341249543</v>
      </c>
      <c r="G18" s="13">
        <v>2577</v>
      </c>
      <c r="H18" s="21">
        <f t="shared" si="2"/>
        <v>100</v>
      </c>
      <c r="I18" s="13">
        <v>910</v>
      </c>
      <c r="J18" s="22">
        <f t="shared" si="3"/>
        <v>35.31237873496313</v>
      </c>
      <c r="K18" s="13">
        <f t="shared" si="4"/>
        <v>1667</v>
      </c>
      <c r="L18" s="22">
        <f t="shared" si="5"/>
        <v>64.68762126503687</v>
      </c>
      <c r="M18" s="13">
        <v>1371</v>
      </c>
      <c r="N18" s="21">
        <f t="shared" si="6"/>
        <v>53.20139697322468</v>
      </c>
      <c r="O18" s="13">
        <v>240</v>
      </c>
      <c r="P18" s="21">
        <f t="shared" si="8"/>
        <v>9.31315483119907</v>
      </c>
      <c r="Q18" s="21">
        <v>56</v>
      </c>
      <c r="R18" s="21">
        <f t="shared" si="7"/>
        <v>2.173069460613116</v>
      </c>
      <c r="S18" s="21"/>
    </row>
    <row r="19" spans="1:19" s="1" customFormat="1" ht="23.25" customHeight="1">
      <c r="A19" s="20" t="s">
        <v>30</v>
      </c>
      <c r="B19" s="13">
        <v>3068</v>
      </c>
      <c r="C19" s="13">
        <v>3068</v>
      </c>
      <c r="D19" s="21">
        <f t="shared" si="0"/>
        <v>100</v>
      </c>
      <c r="E19" s="13">
        <v>2245</v>
      </c>
      <c r="F19" s="21">
        <f t="shared" si="1"/>
        <v>73.17470664928291</v>
      </c>
      <c r="G19" s="13">
        <v>2245</v>
      </c>
      <c r="H19" s="21">
        <v>100</v>
      </c>
      <c r="I19" s="13">
        <v>1190</v>
      </c>
      <c r="J19" s="22">
        <f t="shared" si="3"/>
        <v>53.00668151447662</v>
      </c>
      <c r="K19" s="13">
        <f t="shared" si="4"/>
        <v>1055</v>
      </c>
      <c r="L19" s="22">
        <f t="shared" si="5"/>
        <v>46.99331848552338</v>
      </c>
      <c r="M19" s="13">
        <v>1055</v>
      </c>
      <c r="N19" s="21">
        <f t="shared" si="6"/>
        <v>46.99331848552338</v>
      </c>
      <c r="O19" s="13"/>
      <c r="P19" s="21">
        <f t="shared" si="8"/>
        <v>0</v>
      </c>
      <c r="Q19" s="21"/>
      <c r="R19" s="21">
        <f t="shared" si="7"/>
        <v>0</v>
      </c>
      <c r="S19" s="21"/>
    </row>
    <row r="20" spans="1:19" s="1" customFormat="1" ht="23.25" customHeight="1">
      <c r="A20" s="20" t="s">
        <v>31</v>
      </c>
      <c r="B20" s="13">
        <v>3588</v>
      </c>
      <c r="C20" s="13">
        <v>3003</v>
      </c>
      <c r="D20" s="21">
        <f t="shared" si="0"/>
        <v>83.69565217391305</v>
      </c>
      <c r="E20" s="13">
        <v>1636</v>
      </c>
      <c r="F20" s="21">
        <f t="shared" si="1"/>
        <v>45.59643255295429</v>
      </c>
      <c r="G20" s="13">
        <v>1636</v>
      </c>
      <c r="H20" s="21">
        <f aca="true" t="shared" si="9" ref="H20:H28">G20/E20*100</f>
        <v>100</v>
      </c>
      <c r="I20" s="13">
        <v>1021</v>
      </c>
      <c r="J20" s="22">
        <f t="shared" si="3"/>
        <v>62.40831295843521</v>
      </c>
      <c r="K20" s="13">
        <f t="shared" si="4"/>
        <v>615</v>
      </c>
      <c r="L20" s="22">
        <f t="shared" si="5"/>
        <v>37.59168704156479</v>
      </c>
      <c r="M20" s="13">
        <v>375</v>
      </c>
      <c r="N20" s="21">
        <f t="shared" si="6"/>
        <v>22.921760391198042</v>
      </c>
      <c r="O20" s="13">
        <v>240</v>
      </c>
      <c r="P20" s="21">
        <f t="shared" si="8"/>
        <v>14.66992665036675</v>
      </c>
      <c r="Q20" s="21"/>
      <c r="R20" s="21">
        <f t="shared" si="7"/>
        <v>0</v>
      </c>
      <c r="S20" s="21"/>
    </row>
    <row r="21" spans="1:19" s="1" customFormat="1" ht="23.25" customHeight="1">
      <c r="A21" s="20" t="s">
        <v>32</v>
      </c>
      <c r="B21" s="13">
        <v>2552</v>
      </c>
      <c r="C21" s="13">
        <v>2560</v>
      </c>
      <c r="D21" s="21">
        <f t="shared" si="0"/>
        <v>100.31347962382443</v>
      </c>
      <c r="E21" s="27">
        <v>2469</v>
      </c>
      <c r="F21" s="21">
        <f t="shared" si="1"/>
        <v>96.74764890282131</v>
      </c>
      <c r="G21" s="27">
        <v>2469</v>
      </c>
      <c r="H21" s="21">
        <f t="shared" si="9"/>
        <v>100</v>
      </c>
      <c r="I21" s="13">
        <v>1754</v>
      </c>
      <c r="J21" s="22">
        <f t="shared" si="3"/>
        <v>71.04090724989874</v>
      </c>
      <c r="K21" s="13">
        <f t="shared" si="4"/>
        <v>715</v>
      </c>
      <c r="L21" s="22">
        <f t="shared" si="5"/>
        <v>28.959092750101256</v>
      </c>
      <c r="M21" s="13">
        <v>715</v>
      </c>
      <c r="N21" s="21">
        <f t="shared" si="6"/>
        <v>28.959092750101256</v>
      </c>
      <c r="O21" s="13"/>
      <c r="P21" s="21">
        <f t="shared" si="8"/>
        <v>0</v>
      </c>
      <c r="Q21" s="21"/>
      <c r="R21" s="21">
        <f t="shared" si="7"/>
        <v>0</v>
      </c>
      <c r="S21" s="21"/>
    </row>
    <row r="22" spans="1:19" s="1" customFormat="1" ht="23.25" customHeight="1">
      <c r="A22" s="20" t="s">
        <v>33</v>
      </c>
      <c r="B22" s="13">
        <v>1811</v>
      </c>
      <c r="C22" s="13">
        <v>2051</v>
      </c>
      <c r="D22" s="21">
        <f t="shared" si="0"/>
        <v>113.25234676974047</v>
      </c>
      <c r="E22" s="13">
        <v>1029</v>
      </c>
      <c r="F22" s="21">
        <f t="shared" si="1"/>
        <v>56.81943677526229</v>
      </c>
      <c r="G22" s="13">
        <v>969</v>
      </c>
      <c r="H22" s="21">
        <f t="shared" si="9"/>
        <v>94.16909620991254</v>
      </c>
      <c r="I22" s="28">
        <v>550</v>
      </c>
      <c r="J22" s="22">
        <f t="shared" si="3"/>
        <v>56.759545923632615</v>
      </c>
      <c r="K22" s="13">
        <f t="shared" si="4"/>
        <v>419</v>
      </c>
      <c r="L22" s="22">
        <f t="shared" si="5"/>
        <v>43.24045407636739</v>
      </c>
      <c r="M22" s="13">
        <v>419</v>
      </c>
      <c r="N22" s="21">
        <f t="shared" si="6"/>
        <v>43.24045407636739</v>
      </c>
      <c r="O22" s="13"/>
      <c r="P22" s="21">
        <f t="shared" si="8"/>
        <v>0</v>
      </c>
      <c r="Q22" s="21"/>
      <c r="R22" s="21">
        <f t="shared" si="7"/>
        <v>0</v>
      </c>
      <c r="S22" s="21"/>
    </row>
    <row r="23" spans="1:19" s="1" customFormat="1" ht="23.25" customHeight="1">
      <c r="A23" s="20" t="s">
        <v>34</v>
      </c>
      <c r="B23" s="13">
        <v>640</v>
      </c>
      <c r="C23" s="13">
        <v>640</v>
      </c>
      <c r="D23" s="21">
        <f t="shared" si="0"/>
        <v>100</v>
      </c>
      <c r="E23" s="13">
        <v>225</v>
      </c>
      <c r="F23" s="21">
        <f t="shared" si="1"/>
        <v>35.15625</v>
      </c>
      <c r="G23" s="13">
        <v>225</v>
      </c>
      <c r="H23" s="21">
        <f t="shared" si="9"/>
        <v>100</v>
      </c>
      <c r="I23" s="13">
        <v>225</v>
      </c>
      <c r="J23" s="22">
        <f t="shared" si="3"/>
        <v>100</v>
      </c>
      <c r="K23" s="13">
        <f t="shared" si="4"/>
        <v>0</v>
      </c>
      <c r="L23" s="22">
        <f t="shared" si="5"/>
        <v>0</v>
      </c>
      <c r="M23" s="13"/>
      <c r="N23" s="21">
        <f t="shared" si="6"/>
        <v>0</v>
      </c>
      <c r="O23" s="13"/>
      <c r="P23" s="21">
        <f t="shared" si="8"/>
        <v>0</v>
      </c>
      <c r="Q23" s="21"/>
      <c r="R23" s="21">
        <f t="shared" si="7"/>
        <v>0</v>
      </c>
      <c r="S23" s="21"/>
    </row>
    <row r="24" spans="1:19" s="1" customFormat="1" ht="23.25" customHeight="1">
      <c r="A24" s="20" t="s">
        <v>35</v>
      </c>
      <c r="B24" s="13">
        <v>2157</v>
      </c>
      <c r="C24" s="13">
        <v>2519</v>
      </c>
      <c r="D24" s="21">
        <f t="shared" si="0"/>
        <v>116.78256838201206</v>
      </c>
      <c r="E24" s="13">
        <v>1975</v>
      </c>
      <c r="F24" s="21">
        <f t="shared" si="1"/>
        <v>91.56235512285582</v>
      </c>
      <c r="G24" s="13">
        <v>1615</v>
      </c>
      <c r="H24" s="21">
        <f t="shared" si="9"/>
        <v>81.77215189873418</v>
      </c>
      <c r="I24" s="13">
        <v>1455</v>
      </c>
      <c r="J24" s="22">
        <f t="shared" si="3"/>
        <v>90.09287925696594</v>
      </c>
      <c r="K24" s="13">
        <f t="shared" si="4"/>
        <v>160</v>
      </c>
      <c r="L24" s="22">
        <f t="shared" si="5"/>
        <v>9.907120743034056</v>
      </c>
      <c r="M24" s="21">
        <v>160</v>
      </c>
      <c r="N24" s="21">
        <f t="shared" si="6"/>
        <v>9.907120743034056</v>
      </c>
      <c r="O24" s="13"/>
      <c r="P24" s="21">
        <f t="shared" si="8"/>
        <v>0</v>
      </c>
      <c r="Q24" s="21"/>
      <c r="R24" s="21">
        <f t="shared" si="7"/>
        <v>0</v>
      </c>
      <c r="S24" s="21"/>
    </row>
    <row r="25" spans="1:19" s="1" customFormat="1" ht="23.25" customHeight="1">
      <c r="A25" s="20" t="s">
        <v>36</v>
      </c>
      <c r="B25" s="13">
        <v>3852</v>
      </c>
      <c r="C25" s="13">
        <v>3852</v>
      </c>
      <c r="D25" s="21">
        <f t="shared" si="0"/>
        <v>100</v>
      </c>
      <c r="E25" s="13">
        <v>3852</v>
      </c>
      <c r="F25" s="21">
        <f t="shared" si="1"/>
        <v>100</v>
      </c>
      <c r="G25" s="13">
        <v>3852</v>
      </c>
      <c r="H25" s="21">
        <f t="shared" si="9"/>
        <v>100</v>
      </c>
      <c r="I25" s="13">
        <v>2132</v>
      </c>
      <c r="J25" s="22">
        <f t="shared" si="3"/>
        <v>55.347871235721705</v>
      </c>
      <c r="K25" s="13">
        <f t="shared" si="4"/>
        <v>1720</v>
      </c>
      <c r="L25" s="22">
        <f t="shared" si="5"/>
        <v>44.652128764278295</v>
      </c>
      <c r="M25" s="13">
        <v>1720</v>
      </c>
      <c r="N25" s="21">
        <f t="shared" si="6"/>
        <v>44.652128764278295</v>
      </c>
      <c r="O25" s="13"/>
      <c r="P25" s="21">
        <f t="shared" si="8"/>
        <v>0</v>
      </c>
      <c r="Q25" s="21"/>
      <c r="R25" s="21">
        <f t="shared" si="7"/>
        <v>0</v>
      </c>
      <c r="S25" s="21">
        <v>105</v>
      </c>
    </row>
    <row r="26" spans="1:19" s="1" customFormat="1" ht="23.25" customHeight="1">
      <c r="A26" s="20" t="s">
        <v>37</v>
      </c>
      <c r="B26" s="13">
        <v>2211</v>
      </c>
      <c r="C26" s="13">
        <v>1783</v>
      </c>
      <c r="D26" s="21">
        <f t="shared" si="0"/>
        <v>80.6422433288105</v>
      </c>
      <c r="E26" s="13">
        <v>1783</v>
      </c>
      <c r="F26" s="21">
        <f t="shared" si="1"/>
        <v>80.6422433288105</v>
      </c>
      <c r="G26" s="13">
        <v>1783</v>
      </c>
      <c r="H26" s="21">
        <f t="shared" si="9"/>
        <v>100</v>
      </c>
      <c r="I26" s="13">
        <v>1659</v>
      </c>
      <c r="J26" s="22">
        <f t="shared" si="3"/>
        <v>93.04542905215928</v>
      </c>
      <c r="K26" s="13">
        <f t="shared" si="4"/>
        <v>124</v>
      </c>
      <c r="L26" s="22">
        <f t="shared" si="5"/>
        <v>6.954570947840717</v>
      </c>
      <c r="M26" s="13">
        <v>124</v>
      </c>
      <c r="N26" s="21">
        <f t="shared" si="6"/>
        <v>6.954570947840717</v>
      </c>
      <c r="O26" s="13"/>
      <c r="P26" s="21">
        <f t="shared" si="8"/>
        <v>0</v>
      </c>
      <c r="Q26" s="21"/>
      <c r="R26" s="21">
        <f t="shared" si="7"/>
        <v>0</v>
      </c>
      <c r="S26" s="21"/>
    </row>
    <row r="27" spans="1:19" s="1" customFormat="1" ht="23.25" customHeight="1">
      <c r="A27" s="29" t="s">
        <v>38</v>
      </c>
      <c r="B27" s="8">
        <f>SUM(B6:B26)</f>
        <v>49185</v>
      </c>
      <c r="C27" s="8">
        <f>SUM(C6:C26)</f>
        <v>48705</v>
      </c>
      <c r="D27" s="30">
        <f t="shared" si="0"/>
        <v>99.02409271119244</v>
      </c>
      <c r="E27" s="8">
        <f>SUM(E6:E26)</f>
        <v>38768</v>
      </c>
      <c r="F27" s="30">
        <f t="shared" si="1"/>
        <v>78.82077869269087</v>
      </c>
      <c r="G27" s="8">
        <f>SUM(G6:G26)</f>
        <v>38228</v>
      </c>
      <c r="H27" s="30">
        <f t="shared" si="9"/>
        <v>98.60709863805201</v>
      </c>
      <c r="I27" s="8">
        <f>SUM(I6:I26)</f>
        <v>22256</v>
      </c>
      <c r="J27" s="31">
        <f t="shared" si="3"/>
        <v>58.2191064141467</v>
      </c>
      <c r="K27" s="8">
        <f t="shared" si="4"/>
        <v>15972</v>
      </c>
      <c r="L27" s="31">
        <f t="shared" si="5"/>
        <v>41.7808935858533</v>
      </c>
      <c r="M27" s="8">
        <f>SUM(M6:M26)</f>
        <v>15021</v>
      </c>
      <c r="N27" s="30">
        <f t="shared" si="6"/>
        <v>39.29318823898713</v>
      </c>
      <c r="O27" s="8">
        <f>SUM(O6:O26)</f>
        <v>910</v>
      </c>
      <c r="P27" s="32">
        <f t="shared" si="8"/>
        <v>2.380454117400858</v>
      </c>
      <c r="Q27" s="8">
        <f>SUM(Q6:Q26)</f>
        <v>101</v>
      </c>
      <c r="R27" s="30">
        <f t="shared" si="7"/>
        <v>0.2642042481950403</v>
      </c>
      <c r="S27" s="30">
        <f>SUM(S6:S26)</f>
        <v>285</v>
      </c>
    </row>
    <row r="28" spans="1:19" s="1" customFormat="1" ht="16.5">
      <c r="A28" s="33" t="s">
        <v>39</v>
      </c>
      <c r="B28" s="8">
        <v>49185</v>
      </c>
      <c r="C28" s="8">
        <v>49631</v>
      </c>
      <c r="D28" s="30">
        <f t="shared" si="0"/>
        <v>100.90678052251702</v>
      </c>
      <c r="E28" s="8">
        <v>37654</v>
      </c>
      <c r="F28" s="30">
        <f t="shared" si="1"/>
        <v>76.5558605265833</v>
      </c>
      <c r="G28" s="8">
        <v>36974</v>
      </c>
      <c r="H28" s="30">
        <f t="shared" si="9"/>
        <v>98.19408296595316</v>
      </c>
      <c r="I28" s="8">
        <v>20010</v>
      </c>
      <c r="J28" s="30">
        <f t="shared" si="3"/>
        <v>54.119110726456434</v>
      </c>
      <c r="K28" s="8">
        <f t="shared" si="4"/>
        <v>16964</v>
      </c>
      <c r="L28" s="30">
        <f t="shared" si="5"/>
        <v>45.88088927354357</v>
      </c>
      <c r="M28" s="8">
        <v>16690</v>
      </c>
      <c r="N28" s="30">
        <f t="shared" si="6"/>
        <v>45.13982798723427</v>
      </c>
      <c r="O28" s="8">
        <v>167</v>
      </c>
      <c r="P28" s="30">
        <f t="shared" si="8"/>
        <v>0.45166874019581327</v>
      </c>
      <c r="Q28" s="8">
        <v>60</v>
      </c>
      <c r="R28" s="32">
        <f t="shared" si="7"/>
        <v>0.16227619408232813</v>
      </c>
      <c r="S28" s="8">
        <v>195</v>
      </c>
    </row>
    <row r="29" spans="1:19" s="1" customFormat="1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12.75">
      <c r="A31" s="36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6"/>
      <c r="R31" s="36"/>
      <c r="S31" s="36"/>
    </row>
    <row r="32" spans="1:19" ht="12.75">
      <c r="A32" s="36"/>
      <c r="B32" s="34"/>
      <c r="C32" s="34"/>
      <c r="D32" s="34"/>
      <c r="E32" s="34"/>
      <c r="F32" s="34"/>
      <c r="G32" s="37"/>
      <c r="H32" s="34"/>
      <c r="I32" s="37"/>
      <c r="J32" s="34"/>
      <c r="K32" s="34"/>
      <c r="L32" s="34"/>
      <c r="M32" s="34"/>
      <c r="N32" s="34"/>
      <c r="O32" s="34"/>
      <c r="P32" s="34"/>
      <c r="Q32" s="36"/>
      <c r="R32" s="36"/>
      <c r="S32" s="36"/>
    </row>
    <row r="33" spans="1:19" ht="17.25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8"/>
      <c r="R33" s="38"/>
      <c r="S33" s="40"/>
    </row>
    <row r="34" spans="1:19" ht="12.75">
      <c r="A34" s="36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6"/>
      <c r="R34" s="36"/>
      <c r="S34" s="36"/>
    </row>
    <row r="35" spans="1:19" ht="12.75">
      <c r="A35" s="36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6"/>
      <c r="R35" s="36"/>
      <c r="S35" s="36"/>
    </row>
    <row r="36" spans="1:19" ht="12.75">
      <c r="A36" s="36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6"/>
      <c r="R36" s="36"/>
      <c r="S36" s="36"/>
    </row>
    <row r="37" spans="1:19" ht="15.7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3"/>
      <c r="R37" s="43"/>
      <c r="S37" s="43"/>
    </row>
    <row r="38" ht="12.75">
      <c r="A38" s="44"/>
    </row>
    <row r="39" ht="12.75">
      <c r="A39" s="44"/>
    </row>
  </sheetData>
  <sheetProtection selectLockedCells="1" selectUnlockedCells="1"/>
  <mergeCells count="18">
    <mergeCell ref="Q4:R4"/>
    <mergeCell ref="S4:S5"/>
    <mergeCell ref="J4:J5"/>
    <mergeCell ref="K4:K5"/>
    <mergeCell ref="L4:L5"/>
    <mergeCell ref="M4:M5"/>
    <mergeCell ref="N4:N5"/>
    <mergeCell ref="O4:P4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G27" sqref="G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K28" sqref="K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A10" sqref="A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L11" sqref="L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K34" sqref="K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N26" sqref="N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J9" sqref="J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L10" sqref="L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C13" sqref="C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K25" sqref="K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G12" sqref="G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A24" sqref="A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M10" sqref="M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I33" sqref="I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H15" sqref="H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Q25" sqref="Q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K44" sqref="K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МСХ ЧР Козлова Ольга Васильевна</dc:creator>
  <cp:keywords/>
  <dc:description/>
  <cp:lastModifiedBy>Минсельхоз 36.</cp:lastModifiedBy>
  <cp:lastPrinted>2019-11-29T14:21:22Z</cp:lastPrinted>
  <dcterms:created xsi:type="dcterms:W3CDTF">2019-11-29T13:12:13Z</dcterms:created>
  <dcterms:modified xsi:type="dcterms:W3CDTF">2019-12-02T05:01:07Z</dcterms:modified>
  <cp:category/>
  <cp:version/>
  <cp:contentType/>
  <cp:contentStatus/>
</cp:coreProperties>
</file>