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4 апрель\"/>
    </mc:Choice>
  </mc:AlternateContent>
  <bookViews>
    <workbookView xWindow="0" yWindow="2232" windowWidth="22980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D157" i="1"/>
  <c r="C172" i="1"/>
  <c r="D172" i="1" s="1"/>
  <c r="D165" i="1"/>
  <c r="C163" i="1"/>
  <c r="C154" i="1"/>
  <c r="D154" i="1" s="1"/>
  <c r="C151" i="1"/>
  <c r="D151" i="1" s="1"/>
  <c r="C142" i="1"/>
  <c r="C144" i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D66" i="1" s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<sst xmlns="http://schemas.openxmlformats.org/spreadsheetml/2006/main" count="250" uniqueCount="203">
  <si>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</si>
  <si>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</si>
  <si>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</si>
  <si>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</si>
  <si>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</si>
  <si>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</si>
  <si>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</si>
  <si>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</si>
  <si>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</si>
  <si>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</si>
  <si>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</si>
  <si>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</si>
  <si>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</si>
  <si>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</si>
  <si>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</si>
  <si>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</si>
  <si>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</si>
  <si>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</si>
  <si>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</si>
  <si>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</si>
  <si>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</si>
  <si>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</si>
  <si>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</si>
  <si>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</si>
  <si>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</si>
  <si>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</si>
  <si>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</si>
  <si>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</si>
  <si>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</si>
  <si>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</si>
  <si>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</si>
  <si>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</si>
  <si>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</si>
  <si>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</si>
  <si>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</si>
  <si>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</si>
  <si>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</si>
  <si>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</si>
  <si>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</si>
  <si>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</si>
  <si>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</si>
  <si>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</si>
  <si>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</si>
  <si>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</si>
  <si>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</si>
  <si>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</si>
  <si>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</si>
  <si>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</si>
  <si>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</si>
  <si>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</si>
  <si>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</si>
  <si>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</si>
  <si>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</si>
  <si>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</si>
  <si>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</si>
  <si>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</si>
  <si>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</si>
  <si>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</si>
  <si>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</si>
  <si>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</si>
  <si>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</si>
  <si>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</si>
  <si>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</si>
  <si>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</si>
  <si>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</si>
  <si>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</si>
  <si>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</si>
  <si>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</si>
  <si>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</si>
  <si>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</si>
  <si>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</si>
  <si>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</si>
  <si>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</si>
  <si>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</si>
  <si>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</si>
  <si>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</si>
  <si>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</si>
  <si>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</si>
  <si>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</si>
  <si>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</si>
  <si>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</si>
  <si>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</si>
  <si>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</si>
  <si>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</si>
  <si>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</si>
  <si>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</si>
  <si>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</si>
  <si>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</si>
  <si>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</si>
  <si>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</si>
  <si>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</si>
  <si>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</si>
  <si>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</si>
  <si>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</si>
  <si>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</si>
  <si>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</si>
  <si>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</si>
  <si>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</si>
  <si>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</si>
  <si>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</si>
  <si>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</si>
  <si>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</si>
  <si>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</si>
  <si>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</si>
  <si>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</si>
  <si>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</si>
  <si>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</si>
  <si>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</si>
  <si>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</si>
  <si>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</si>
  <si>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</si>
  <si>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</si>
  <si>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</si>
  <si>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</si>
  <si>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</si>
  <si>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</si>
  <si>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</si>
  <si>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</si>
  <si>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</si>
  <si>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</si>
  <si>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</si>
  <si>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</si>
  <si>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</si>
  <si>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</si>
  <si>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</si>
  <si>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</si>
  <si>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</si>
  <si>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</si>
  <si>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</si>
  <si>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</si>
  <si>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</si>
  <si>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</si>
  <si>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</si>
  <si>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</si>
  <si>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</si>
  <si>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</si>
  <si>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</si>
  <si>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</si>
  <si>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</si>
  <si>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</si>
  <si>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</si>
  <si>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</si>
  <si>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</si>
  <si>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</si>
  <si>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</si>
  <si>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</si>
  <si>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</si>
  <si>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</si>
  <si>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</si>
  <si>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</si>
  <si>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</si>
  <si>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</si>
  <si>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</si>
  <si>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</si>
  <si>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</si>
  <si>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</si>
  <si>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</si>
  <si>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</si>
  <si>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</si>
  <si>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</si>
  <si>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</si>
  <si>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</si>
  <si>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</si>
  <si>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</si>
  <si>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</si>
  <si>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</si>
  <si>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</si>
  <si>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</si>
  <si>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</si>
  <si>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</si>
  <si>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</si>
  <si>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</si>
  <si>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</si>
  <si>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</si>
  <si>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</si>
  <si>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</si>
  <si>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</si>
  <si>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</si>
  <si>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</si>
  <si>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</si>
  <si>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</si>
  <si>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</si>
  <si>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</si>
  <si>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</si>
  <si>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</si>
  <si>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</si>
  <si>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</si>
  <si>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</si>
  <si>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</si>
  <si>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</si>
  <si>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</si>
  <si>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</si>
  <si>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</si>
  <si>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</si>
  <si>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</si>
  <si>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</si>
  <si>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</si>
  <si>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</si>
  <si>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</si>
  <si>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</si>
  <si>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</si>
  <si>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</si>
  <si>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Информация о сельскохозяйственных работах по состоянию на 3 апреля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</si>
</sst>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11" sqref="A11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5" t="s">
        <v>202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6" s="4" customFormat="1" ht="0.6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1" t="s">
        <v>3</v>
      </c>
      <c r="B4" s="112" t="s">
        <v>197</v>
      </c>
      <c r="C4" s="113" t="s">
        <v>198</v>
      </c>
      <c r="D4" s="113" t="s">
        <v>199</v>
      </c>
      <c r="E4" s="114" t="s">
        <v>4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6"/>
    </row>
    <row r="5" spans="1:26" s="2" customFormat="1" ht="87" customHeight="1" x14ac:dyDescent="0.3">
      <c r="A5" s="117"/>
      <c r="B5" s="118"/>
      <c r="C5" s="119"/>
      <c r="D5" s="119"/>
      <c r="E5" s="106" t="s">
        <v>5</v>
      </c>
      <c r="F5" s="106" t="s">
        <v>6</v>
      </c>
      <c r="G5" s="106" t="s">
        <v>7</v>
      </c>
      <c r="H5" s="106" t="s">
        <v>8</v>
      </c>
      <c r="I5" s="106" t="s">
        <v>9</v>
      </c>
      <c r="J5" s="106" t="s">
        <v>10</v>
      </c>
      <c r="K5" s="106" t="s">
        <v>11</v>
      </c>
      <c r="L5" s="106" t="s">
        <v>12</v>
      </c>
      <c r="M5" s="106" t="s">
        <v>13</v>
      </c>
      <c r="N5" s="106" t="s">
        <v>14</v>
      </c>
      <c r="O5" s="106" t="s">
        <v>15</v>
      </c>
      <c r="P5" s="106" t="s">
        <v>16</v>
      </c>
      <c r="Q5" s="106" t="s">
        <v>17</v>
      </c>
      <c r="R5" s="106" t="s">
        <v>18</v>
      </c>
      <c r="S5" s="106" t="s">
        <v>19</v>
      </c>
      <c r="T5" s="106" t="s">
        <v>20</v>
      </c>
      <c r="U5" s="106" t="s">
        <v>21</v>
      </c>
      <c r="V5" s="106" t="s">
        <v>22</v>
      </c>
      <c r="W5" s="106" t="s">
        <v>23</v>
      </c>
      <c r="X5" s="106" t="s">
        <v>24</v>
      </c>
      <c r="Y5" s="106" t="s">
        <v>25</v>
      </c>
    </row>
    <row r="6" spans="1:26" s="2" customFormat="1" ht="70.2" customHeight="1" thickBot="1" x14ac:dyDescent="0.35">
      <c r="A6" s="120"/>
      <c r="B6" s="121"/>
      <c r="C6" s="122"/>
      <c r="D6" s="122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50367</v>
      </c>
      <c r="C8" s="8">
        <f>SUM(E8:Y8)</f>
        <v>50804</v>
      </c>
      <c r="D8" s="15">
        <f t="shared" ref="D8:D32" si="0">C8/B8</f>
        <v>1.0086763158417218</v>
      </c>
      <c r="E8" s="10">
        <v>2476</v>
      </c>
      <c r="F8" s="10">
        <v>1975</v>
      </c>
      <c r="G8" s="10">
        <v>3628</v>
      </c>
      <c r="H8" s="10">
        <v>3054</v>
      </c>
      <c r="I8" s="10">
        <v>1529</v>
      </c>
      <c r="J8" s="10">
        <v>3159</v>
      </c>
      <c r="K8" s="10">
        <v>2190</v>
      </c>
      <c r="L8" s="10">
        <v>2867</v>
      </c>
      <c r="M8" s="10">
        <v>2272</v>
      </c>
      <c r="N8" s="10">
        <v>951</v>
      </c>
      <c r="O8" s="10">
        <v>1392</v>
      </c>
      <c r="P8" s="10">
        <v>1923</v>
      </c>
      <c r="Q8" s="10">
        <v>2977</v>
      </c>
      <c r="R8" s="10">
        <v>3068</v>
      </c>
      <c r="S8" s="10">
        <v>3697</v>
      </c>
      <c r="T8" s="10">
        <v>2570</v>
      </c>
      <c r="U8" s="10">
        <v>2109</v>
      </c>
      <c r="V8" s="10">
        <v>640</v>
      </c>
      <c r="W8" s="10">
        <v>2239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1">B8/B7</f>
        <v>1.0240317169868862</v>
      </c>
      <c r="C9" s="14">
        <f t="shared" si="1"/>
        <v>1.0329165395954052</v>
      </c>
      <c r="D9" s="15"/>
      <c r="E9" s="75">
        <f t="shared" si="1"/>
        <v>1.057667663391713</v>
      </c>
      <c r="F9" s="75">
        <f t="shared" si="1"/>
        <v>1.0112647209421404</v>
      </c>
      <c r="G9" s="75">
        <f t="shared" si="1"/>
        <v>1.0555717195228398</v>
      </c>
      <c r="H9" s="75">
        <f t="shared" si="1"/>
        <v>1.1001440922190202</v>
      </c>
      <c r="I9" s="75">
        <f t="shared" si="1"/>
        <v>1.0059210526315789</v>
      </c>
      <c r="J9" s="75">
        <f t="shared" si="1"/>
        <v>1.0216688227684347</v>
      </c>
      <c r="K9" s="75">
        <f t="shared" si="1"/>
        <v>1</v>
      </c>
      <c r="L9" s="75">
        <f t="shared" si="1"/>
        <v>1.0298132183908046</v>
      </c>
      <c r="M9" s="75">
        <f t="shared" si="1"/>
        <v>1</v>
      </c>
      <c r="N9" s="75">
        <f t="shared" si="1"/>
        <v>1.0370774263904035</v>
      </c>
      <c r="O9" s="75">
        <f t="shared" si="1"/>
        <v>1.0205278592375366</v>
      </c>
      <c r="P9" s="75">
        <f t="shared" si="1"/>
        <v>1</v>
      </c>
      <c r="Q9" s="75">
        <f t="shared" si="1"/>
        <v>1.0876872488125684</v>
      </c>
      <c r="R9" s="75">
        <f t="shared" si="1"/>
        <v>1</v>
      </c>
      <c r="S9" s="75">
        <f t="shared" si="1"/>
        <v>1.0303790412486065</v>
      </c>
      <c r="T9" s="75">
        <f t="shared" si="1"/>
        <v>1.0070532915360502</v>
      </c>
      <c r="U9" s="75">
        <f t="shared" si="1"/>
        <v>1.1645499723909443</v>
      </c>
      <c r="V9" s="75">
        <f t="shared" si="1"/>
        <v>1</v>
      </c>
      <c r="W9" s="75">
        <f t="shared" si="1"/>
        <v>1.0380157626332869</v>
      </c>
      <c r="X9" s="75">
        <f t="shared" si="1"/>
        <v>1</v>
      </c>
      <c r="Y9" s="75">
        <f t="shared" si="1"/>
        <v>1.0113071008593397</v>
      </c>
    </row>
    <row r="10" spans="1:26" s="12" customFormat="1" ht="30" customHeight="1" x14ac:dyDescent="0.25">
      <c r="A10" s="11" t="s">
        <v>29</v>
      </c>
      <c r="B10" s="8">
        <v>44863</v>
      </c>
      <c r="C10" s="8">
        <f>SUM(E10:Y10)</f>
        <v>46109</v>
      </c>
      <c r="D10" s="15">
        <f t="shared" si="0"/>
        <v>1.0277734435949446</v>
      </c>
      <c r="E10" s="10">
        <v>2266</v>
      </c>
      <c r="F10" s="10">
        <v>1809</v>
      </c>
      <c r="G10" s="10">
        <v>3222</v>
      </c>
      <c r="H10" s="10">
        <v>2974</v>
      </c>
      <c r="I10" s="10">
        <v>1440</v>
      </c>
      <c r="J10" s="10">
        <v>2889</v>
      </c>
      <c r="K10" s="10">
        <v>1559</v>
      </c>
      <c r="L10" s="10">
        <v>2569</v>
      </c>
      <c r="M10" s="10">
        <v>1862</v>
      </c>
      <c r="N10" s="10">
        <v>941</v>
      </c>
      <c r="O10" s="10">
        <v>1322</v>
      </c>
      <c r="P10" s="10">
        <v>1823</v>
      </c>
      <c r="Q10" s="10">
        <v>2702</v>
      </c>
      <c r="R10" s="10">
        <v>2853</v>
      </c>
      <c r="S10" s="10">
        <v>3637</v>
      </c>
      <c r="T10" s="10">
        <v>2030</v>
      </c>
      <c r="U10" s="10">
        <v>1660</v>
      </c>
      <c r="V10" s="10">
        <v>439</v>
      </c>
      <c r="W10" s="10">
        <v>2139</v>
      </c>
      <c r="X10" s="10">
        <v>3737</v>
      </c>
      <c r="Y10" s="10">
        <v>2236</v>
      </c>
    </row>
    <row r="11" spans="1:26" s="12" customFormat="1" ht="30" customHeight="1" x14ac:dyDescent="0.25">
      <c r="A11" s="11" t="s">
        <v>30</v>
      </c>
      <c r="B11" s="14">
        <v>0.92</v>
      </c>
      <c r="C11" s="14">
        <v>0.93</v>
      </c>
      <c r="D11" s="15"/>
      <c r="E11" s="75">
        <f>E10/E8</f>
        <v>0.91518578352180935</v>
      </c>
      <c r="F11" s="75">
        <f t="shared" ref="F11:Y11" si="2">F10/F8</f>
        <v>0.91594936708860764</v>
      </c>
      <c r="G11" s="75">
        <f t="shared" si="2"/>
        <v>0.88809261300992282</v>
      </c>
      <c r="H11" s="75">
        <f t="shared" si="2"/>
        <v>0.97380484610347084</v>
      </c>
      <c r="I11" s="75">
        <f t="shared" si="2"/>
        <v>0.94179202092871162</v>
      </c>
      <c r="J11" s="75">
        <f t="shared" si="2"/>
        <v>0.9145299145299145</v>
      </c>
      <c r="K11" s="75">
        <f t="shared" si="2"/>
        <v>0.71187214611872152</v>
      </c>
      <c r="L11" s="75">
        <f t="shared" si="2"/>
        <v>0.89605859783746078</v>
      </c>
      <c r="M11" s="75">
        <f t="shared" si="2"/>
        <v>0.81954225352112675</v>
      </c>
      <c r="N11" s="75">
        <f t="shared" si="2"/>
        <v>0.98948475289169291</v>
      </c>
      <c r="O11" s="75">
        <f t="shared" si="2"/>
        <v>0.94971264367816088</v>
      </c>
      <c r="P11" s="75">
        <f t="shared" si="2"/>
        <v>0.94799791991679672</v>
      </c>
      <c r="Q11" s="75">
        <f t="shared" si="2"/>
        <v>0.9076251259657373</v>
      </c>
      <c r="R11" s="75">
        <f t="shared" si="2"/>
        <v>0.92992177314211211</v>
      </c>
      <c r="S11" s="75">
        <f t="shared" si="2"/>
        <v>0.98377062483094402</v>
      </c>
      <c r="T11" s="75">
        <f t="shared" si="2"/>
        <v>0.78988326848249024</v>
      </c>
      <c r="U11" s="75">
        <f t="shared" si="2"/>
        <v>0.78710289236605024</v>
      </c>
      <c r="V11" s="75">
        <f t="shared" si="2"/>
        <v>0.68593749999999998</v>
      </c>
      <c r="W11" s="75">
        <f t="shared" si="2"/>
        <v>0.95533720410897727</v>
      </c>
      <c r="X11" s="75">
        <f t="shared" si="2"/>
        <v>0.97014537902388365</v>
      </c>
      <c r="Y11" s="75">
        <f t="shared" si="2"/>
        <v>1</v>
      </c>
    </row>
    <row r="12" spans="1:26" s="12" customFormat="1" ht="30" customHeight="1" x14ac:dyDescent="0.25">
      <c r="A12" s="13" t="s">
        <v>31</v>
      </c>
      <c r="B12" s="8"/>
      <c r="C12" s="8">
        <f>SUM(E12:Y12)</f>
        <v>2634</v>
      </c>
      <c r="D12" s="15"/>
      <c r="E12" s="80"/>
      <c r="F12" s="80">
        <v>56</v>
      </c>
      <c r="G12" s="80">
        <v>1136</v>
      </c>
      <c r="H12" s="80">
        <v>150</v>
      </c>
      <c r="I12" s="80">
        <v>55</v>
      </c>
      <c r="J12" s="80">
        <v>45</v>
      </c>
      <c r="K12" s="80"/>
      <c r="L12" s="80">
        <v>173</v>
      </c>
      <c r="M12" s="80">
        <v>40</v>
      </c>
      <c r="N12" s="80"/>
      <c r="O12" s="80"/>
      <c r="P12" s="80"/>
      <c r="Q12" s="80">
        <v>235</v>
      </c>
      <c r="R12" s="80"/>
      <c r="S12" s="80">
        <v>474</v>
      </c>
      <c r="T12" s="80">
        <v>30</v>
      </c>
      <c r="U12" s="80"/>
      <c r="V12" s="80">
        <v>20</v>
      </c>
      <c r="W12" s="80">
        <v>10</v>
      </c>
      <c r="X12" s="80">
        <v>210</v>
      </c>
      <c r="Y12" s="80"/>
    </row>
    <row r="13" spans="1:26" s="12" customFormat="1" ht="30" hidden="1" customHeight="1" x14ac:dyDescent="0.25">
      <c r="A13" s="13" t="s">
        <v>32</v>
      </c>
      <c r="B13" s="15">
        <f>B12/B8</f>
        <v>0</v>
      </c>
      <c r="C13" s="15">
        <f>C12/C8</f>
        <v>5.1846311314069755E-2</v>
      </c>
      <c r="D13" s="15"/>
      <c r="E13" s="16">
        <f t="shared" ref="E13:L13" si="3">E12/E8</f>
        <v>0</v>
      </c>
      <c r="F13" s="16">
        <f t="shared" si="3"/>
        <v>2.8354430379746835E-2</v>
      </c>
      <c r="G13" s="16">
        <f t="shared" si="3"/>
        <v>0.3131201764057332</v>
      </c>
      <c r="H13" s="16">
        <f t="shared" si="3"/>
        <v>4.9115913555992138E-2</v>
      </c>
      <c r="I13" s="16">
        <f t="shared" si="3"/>
        <v>3.5971223021582732E-2</v>
      </c>
      <c r="J13" s="16">
        <f t="shared" si="3"/>
        <v>1.4245014245014245E-2</v>
      </c>
      <c r="K13" s="16">
        <f t="shared" si="3"/>
        <v>0</v>
      </c>
      <c r="L13" s="16">
        <f t="shared" si="3"/>
        <v>6.0341820718521101E-2</v>
      </c>
      <c r="M13" s="16">
        <f t="shared" ref="M13" si="4">M12/M8</f>
        <v>1.7605633802816902E-2</v>
      </c>
      <c r="N13" s="16">
        <f t="shared" ref="N13" si="5">N12/N8</f>
        <v>0</v>
      </c>
      <c r="O13" s="16">
        <f t="shared" ref="O13" si="6">O12/O8</f>
        <v>0</v>
      </c>
      <c r="P13" s="16">
        <f t="shared" ref="P13" si="7">P12/P8</f>
        <v>0</v>
      </c>
      <c r="Q13" s="16">
        <f t="shared" ref="Q13" si="8">Q12/Q8</f>
        <v>7.8938528720188111E-2</v>
      </c>
      <c r="R13" s="16">
        <f t="shared" ref="R13" si="9">R12/R8</f>
        <v>0</v>
      </c>
      <c r="S13" s="16">
        <f t="shared" ref="S13" si="10">S12/S8</f>
        <v>0.12821206383554234</v>
      </c>
      <c r="T13" s="16">
        <f t="shared" ref="T13" si="11">T12/T8</f>
        <v>1.1673151750972763E-2</v>
      </c>
      <c r="U13" s="16">
        <f t="shared" ref="U13" si="12">U12/U8</f>
        <v>0</v>
      </c>
      <c r="V13" s="16">
        <f t="shared" ref="V13" si="13">V12/V8</f>
        <v>3.125E-2</v>
      </c>
      <c r="W13" s="16">
        <f t="shared" ref="W13" si="14">W12/W8</f>
        <v>4.4662795891022775E-3</v>
      </c>
      <c r="X13" s="16">
        <f t="shared" ref="X13" si="15">X12/X8</f>
        <v>5.4517133956386292E-2</v>
      </c>
      <c r="Y13" s="16">
        <f t="shared" ref="Y13" si="16">Y12/Y8</f>
        <v>0</v>
      </c>
    </row>
    <row r="14" spans="1:26" s="12" customFormat="1" ht="30" customHeight="1" x14ac:dyDescent="0.25">
      <c r="A14" s="18" t="s">
        <v>33</v>
      </c>
      <c r="B14" s="8">
        <v>5618</v>
      </c>
      <c r="C14" s="8">
        <f>SUM(E14:Y14)</f>
        <v>437</v>
      </c>
      <c r="D14" s="15"/>
      <c r="E14" s="10"/>
      <c r="F14" s="10"/>
      <c r="G14" s="10"/>
      <c r="H14" s="10"/>
      <c r="I14" s="10">
        <v>12</v>
      </c>
      <c r="J14" s="10"/>
      <c r="K14" s="10"/>
      <c r="L14" s="10"/>
      <c r="M14" s="10">
        <v>400</v>
      </c>
      <c r="N14" s="10"/>
      <c r="O14" s="10"/>
      <c r="P14" s="10"/>
      <c r="Q14" s="10"/>
      <c r="R14" s="10"/>
      <c r="S14" s="10">
        <v>25</v>
      </c>
      <c r="T14" s="10"/>
      <c r="U14" s="10"/>
      <c r="V14" s="10"/>
      <c r="W14" s="10"/>
      <c r="X14" s="10"/>
      <c r="Y14" s="10"/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 t="shared" si="0"/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8">C21/C20</f>
        <v>0</v>
      </c>
      <c r="D22" s="9"/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2" customFormat="1" ht="30" customHeight="1" x14ac:dyDescent="0.25">
      <c r="A25" s="13" t="s">
        <v>44</v>
      </c>
      <c r="B25" s="23"/>
      <c r="C25" s="23">
        <f>SUM(E25:Y25)</f>
        <v>45993</v>
      </c>
      <c r="D25" s="15"/>
      <c r="E25" s="26">
        <v>1379</v>
      </c>
      <c r="F25" s="26">
        <v>920</v>
      </c>
      <c r="G25" s="26">
        <v>1595</v>
      </c>
      <c r="H25" s="26">
        <v>3612</v>
      </c>
      <c r="I25" s="26">
        <v>862</v>
      </c>
      <c r="J25" s="26">
        <v>2780</v>
      </c>
      <c r="K25" s="26">
        <v>662</v>
      </c>
      <c r="L25" s="26">
        <v>2159</v>
      </c>
      <c r="M25" s="26">
        <v>3690</v>
      </c>
      <c r="N25" s="26">
        <v>953</v>
      </c>
      <c r="O25" s="26">
        <v>1862</v>
      </c>
      <c r="P25" s="26">
        <v>1117</v>
      </c>
      <c r="Q25" s="26">
        <v>2775</v>
      </c>
      <c r="R25" s="26">
        <v>1850</v>
      </c>
      <c r="S25" s="26">
        <v>5789</v>
      </c>
      <c r="T25" s="26">
        <v>1916</v>
      </c>
      <c r="U25" s="26">
        <v>1950</v>
      </c>
      <c r="V25" s="26">
        <v>1024</v>
      </c>
      <c r="W25" s="26">
        <v>3344</v>
      </c>
      <c r="X25" s="26">
        <v>4931</v>
      </c>
      <c r="Y25" s="26">
        <v>823</v>
      </c>
    </row>
    <row r="26" spans="1:26" s="12" customFormat="1" ht="30" customHeight="1" x14ac:dyDescent="0.25">
      <c r="A26" s="18" t="s">
        <v>45</v>
      </c>
      <c r="B26" s="28"/>
      <c r="C26" s="28">
        <f t="shared" ref="C26:Y26" si="40">C25/C20</f>
        <v>0.49331774498026426</v>
      </c>
      <c r="D26" s="15"/>
      <c r="E26" s="29">
        <f t="shared" si="40"/>
        <v>0.20211050857394108</v>
      </c>
      <c r="F26" s="29">
        <f t="shared" si="40"/>
        <v>0.30263157894736842</v>
      </c>
      <c r="G26" s="29">
        <f t="shared" si="40"/>
        <v>0.28999999999999998</v>
      </c>
      <c r="H26" s="29">
        <f t="shared" si="40"/>
        <v>0.71158392434988182</v>
      </c>
      <c r="I26" s="29">
        <f t="shared" si="40"/>
        <v>0.28439458924447375</v>
      </c>
      <c r="J26" s="29">
        <f t="shared" si="40"/>
        <v>0.46801346801346799</v>
      </c>
      <c r="K26" s="29">
        <f t="shared" si="40"/>
        <v>0.20719874804381846</v>
      </c>
      <c r="L26" s="29">
        <f t="shared" si="40"/>
        <v>0.58557092487116902</v>
      </c>
      <c r="M26" s="29">
        <f t="shared" si="40"/>
        <v>0.77003338898163609</v>
      </c>
      <c r="N26" s="29">
        <f t="shared" si="40"/>
        <v>0.74921383647798745</v>
      </c>
      <c r="O26" s="29">
        <f t="shared" si="40"/>
        <v>0.70690964312832194</v>
      </c>
      <c r="P26" s="29">
        <f t="shared" si="40"/>
        <v>0.18735323716873534</v>
      </c>
      <c r="Q26" s="29">
        <f t="shared" si="40"/>
        <v>0.42923433874709976</v>
      </c>
      <c r="R26" s="29">
        <f t="shared" si="40"/>
        <v>0.51104972375690605</v>
      </c>
      <c r="S26" s="29">
        <f t="shared" si="40"/>
        <v>0.75525114155251138</v>
      </c>
      <c r="T26" s="29">
        <f t="shared" si="40"/>
        <v>0.4644848484848485</v>
      </c>
      <c r="U26" s="29">
        <f t="shared" si="40"/>
        <v>0.69518716577540107</v>
      </c>
      <c r="V26" s="29">
        <f t="shared" si="40"/>
        <v>0.51354062186559679</v>
      </c>
      <c r="W26" s="29">
        <f t="shared" si="40"/>
        <v>0.54819672131147545</v>
      </c>
      <c r="X26" s="29">
        <f t="shared" si="40"/>
        <v>0.71453412548905959</v>
      </c>
      <c r="Y26" s="29">
        <f t="shared" si="40"/>
        <v>0.31593090211132435</v>
      </c>
    </row>
    <row r="27" spans="1:26" s="104" customFormat="1" ht="30" customHeight="1" x14ac:dyDescent="0.25">
      <c r="A27" s="101" t="s">
        <v>200</v>
      </c>
      <c r="B27" s="102"/>
      <c r="C27" s="23">
        <f>SUM(E27:Y27)</f>
        <v>131</v>
      </c>
      <c r="D27" s="103"/>
      <c r="E27" s="37">
        <v>5</v>
      </c>
      <c r="F27" s="37">
        <v>6</v>
      </c>
      <c r="G27" s="37">
        <v>4</v>
      </c>
      <c r="H27" s="37">
        <v>11</v>
      </c>
      <c r="I27" s="37">
        <v>1</v>
      </c>
      <c r="J27" s="37">
        <v>18</v>
      </c>
      <c r="K27" s="37">
        <v>3</v>
      </c>
      <c r="L27" s="37">
        <v>5</v>
      </c>
      <c r="M27" s="37">
        <v>7</v>
      </c>
      <c r="N27" s="37">
        <v>2</v>
      </c>
      <c r="O27" s="37">
        <v>5</v>
      </c>
      <c r="P27" s="37">
        <v>5</v>
      </c>
      <c r="Q27" s="37">
        <v>5</v>
      </c>
      <c r="R27" s="37">
        <v>9</v>
      </c>
      <c r="S27" s="37">
        <v>5</v>
      </c>
      <c r="T27" s="37">
        <v>5</v>
      </c>
      <c r="U27" s="37">
        <v>6</v>
      </c>
      <c r="V27" s="37">
        <v>2</v>
      </c>
      <c r="W27" s="37">
        <v>5</v>
      </c>
      <c r="X27" s="37">
        <v>18</v>
      </c>
      <c r="Y27" s="37">
        <v>4</v>
      </c>
    </row>
    <row r="28" spans="1:26" s="12" customFormat="1" ht="30" customHeight="1" x14ac:dyDescent="0.25">
      <c r="A28" s="25" t="s">
        <v>46</v>
      </c>
      <c r="B28" s="23"/>
      <c r="C28" s="23">
        <f>SUM(E28:Y28)</f>
        <v>2579</v>
      </c>
      <c r="D28" s="15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510</v>
      </c>
      <c r="M28" s="26">
        <v>0</v>
      </c>
      <c r="N28" s="26">
        <v>0</v>
      </c>
      <c r="O28" s="26">
        <v>0</v>
      </c>
      <c r="P28" s="26">
        <v>0</v>
      </c>
      <c r="Q28" s="26">
        <v>1869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200</v>
      </c>
      <c r="Y28" s="26">
        <v>0</v>
      </c>
    </row>
    <row r="29" spans="1:26" s="12" customFormat="1" ht="30" hidden="1" customHeight="1" x14ac:dyDescent="0.25">
      <c r="A29" s="18" t="s">
        <v>45</v>
      </c>
      <c r="B29" s="9">
        <f t="shared" ref="B29:Y29" si="41">B28/B20</f>
        <v>0</v>
      </c>
      <c r="C29" s="9">
        <f t="shared" si="41"/>
        <v>2.7662176076883472E-2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0.13832384052074859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0.28909512761020884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2.8981307056948267E-2</v>
      </c>
      <c r="Y29" s="30">
        <f t="shared" si="41"/>
        <v>0</v>
      </c>
    </row>
    <row r="30" spans="1:26" s="12" customFormat="1" ht="30" customHeight="1" x14ac:dyDescent="0.25">
      <c r="A30" s="11" t="s">
        <v>201</v>
      </c>
      <c r="B30" s="23">
        <v>102447</v>
      </c>
      <c r="C30" s="23">
        <f>SUM(E30:Y30)</f>
        <v>98768</v>
      </c>
      <c r="D30" s="15">
        <f t="shared" si="0"/>
        <v>0.96408874832840397</v>
      </c>
      <c r="E30" s="31">
        <v>1266</v>
      </c>
      <c r="F30" s="31">
        <v>1957</v>
      </c>
      <c r="G30" s="31">
        <v>6725</v>
      </c>
      <c r="H30" s="31">
        <v>6587</v>
      </c>
      <c r="I30" s="31">
        <v>7867</v>
      </c>
      <c r="J30" s="31">
        <v>4438</v>
      </c>
      <c r="K30" s="31">
        <v>3506</v>
      </c>
      <c r="L30" s="31">
        <v>4393</v>
      </c>
      <c r="M30" s="31">
        <v>2750</v>
      </c>
      <c r="N30" s="31">
        <v>4029</v>
      </c>
      <c r="O30" s="31">
        <v>4533</v>
      </c>
      <c r="P30" s="12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1764</v>
      </c>
      <c r="V30" s="31">
        <v>1533</v>
      </c>
      <c r="W30" s="31">
        <v>8604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5">
      <c r="A33" s="13" t="s">
        <v>48</v>
      </c>
      <c r="B33" s="23"/>
      <c r="C33" s="23">
        <f>SUM(E33:Y33)</f>
        <v>10300</v>
      </c>
      <c r="D33" s="15"/>
      <c r="E33" s="26">
        <v>0</v>
      </c>
      <c r="F33" s="26">
        <v>135</v>
      </c>
      <c r="G33" s="26">
        <v>270</v>
      </c>
      <c r="H33" s="26">
        <v>50</v>
      </c>
      <c r="I33" s="26">
        <v>102</v>
      </c>
      <c r="J33" s="26">
        <v>300</v>
      </c>
      <c r="K33" s="26">
        <v>112</v>
      </c>
      <c r="L33" s="26">
        <v>793</v>
      </c>
      <c r="M33" s="26">
        <v>380</v>
      </c>
      <c r="N33" s="26">
        <v>814</v>
      </c>
      <c r="O33" s="26">
        <v>896</v>
      </c>
      <c r="P33" s="26">
        <v>0</v>
      </c>
      <c r="Q33" s="26">
        <v>377</v>
      </c>
      <c r="R33" s="26">
        <v>0</v>
      </c>
      <c r="S33" s="26">
        <v>188</v>
      </c>
      <c r="T33" s="26">
        <v>2319</v>
      </c>
      <c r="U33" s="26">
        <v>0</v>
      </c>
      <c r="V33" s="26">
        <v>3</v>
      </c>
      <c r="W33" s="26">
        <v>90</v>
      </c>
      <c r="X33" s="26">
        <v>2889</v>
      </c>
      <c r="Y33" s="26">
        <v>582</v>
      </c>
    </row>
    <row r="34" spans="1:29" s="12" customFormat="1" ht="30" customHeight="1" x14ac:dyDescent="0.25">
      <c r="A34" s="13" t="s">
        <v>45</v>
      </c>
      <c r="B34" s="28"/>
      <c r="C34" s="28">
        <f t="shared" ref="C34:Y34" si="44">C33/C30</f>
        <v>0.10428478859549652</v>
      </c>
      <c r="D34" s="15"/>
      <c r="E34" s="29">
        <f t="shared" si="44"/>
        <v>0</v>
      </c>
      <c r="F34" s="29">
        <f t="shared" si="44"/>
        <v>6.8983137455288709E-2</v>
      </c>
      <c r="G34" s="29">
        <f t="shared" si="44"/>
        <v>4.0148698884758367E-2</v>
      </c>
      <c r="H34" s="29">
        <f t="shared" si="44"/>
        <v>7.5907089722180056E-3</v>
      </c>
      <c r="I34" s="29">
        <f t="shared" si="44"/>
        <v>1.2965552307105631E-2</v>
      </c>
      <c r="J34" s="29">
        <f t="shared" si="44"/>
        <v>6.7598017124831003E-2</v>
      </c>
      <c r="K34" s="29">
        <f t="shared" si="44"/>
        <v>3.1945236737022251E-2</v>
      </c>
      <c r="L34" s="29">
        <f t="shared" si="44"/>
        <v>0.18051445481447759</v>
      </c>
      <c r="M34" s="29">
        <f t="shared" si="44"/>
        <v>0.13818181818181818</v>
      </c>
      <c r="N34" s="29">
        <f t="shared" si="44"/>
        <v>0.20203524447753785</v>
      </c>
      <c r="O34" s="29">
        <f t="shared" si="44"/>
        <v>0.19766159276417383</v>
      </c>
      <c r="P34" s="29">
        <f>P33/Q30</f>
        <v>0</v>
      </c>
      <c r="Q34" s="29">
        <f>Q33/R30</f>
        <v>0.10297732859874351</v>
      </c>
      <c r="R34" s="29">
        <f>R33/S30</f>
        <v>0</v>
      </c>
      <c r="S34" s="29">
        <f>S33/T30</f>
        <v>3.8048977939688325E-2</v>
      </c>
      <c r="T34" s="29">
        <f t="shared" si="44"/>
        <v>0.46933819064966609</v>
      </c>
      <c r="U34" s="29">
        <f t="shared" si="44"/>
        <v>0</v>
      </c>
      <c r="V34" s="29">
        <f t="shared" si="44"/>
        <v>1.9569471624266144E-3</v>
      </c>
      <c r="W34" s="29">
        <f t="shared" si="44"/>
        <v>1.0460251046025104E-2</v>
      </c>
      <c r="X34" s="29">
        <f t="shared" si="44"/>
        <v>0.34782085239585842</v>
      </c>
      <c r="Y34" s="29">
        <f t="shared" si="44"/>
        <v>0.10308182784272051</v>
      </c>
    </row>
    <row r="35" spans="1:29" s="12" customFormat="1" ht="30" customHeight="1" x14ac:dyDescent="0.25">
      <c r="A35" s="25" t="s">
        <v>49</v>
      </c>
      <c r="B35" s="23"/>
      <c r="C35" s="23">
        <f>SUM(E35:Y35)</f>
        <v>7720</v>
      </c>
      <c r="D35" s="15"/>
      <c r="E35" s="26">
        <v>0</v>
      </c>
      <c r="F35" s="26">
        <v>135</v>
      </c>
      <c r="G35" s="26">
        <v>503</v>
      </c>
      <c r="H35" s="26">
        <v>0</v>
      </c>
      <c r="I35" s="26">
        <v>102</v>
      </c>
      <c r="J35" s="26">
        <v>250</v>
      </c>
      <c r="K35" s="26">
        <v>112</v>
      </c>
      <c r="L35" s="26">
        <v>1418</v>
      </c>
      <c r="M35" s="26">
        <v>380</v>
      </c>
      <c r="N35" s="26">
        <v>774</v>
      </c>
      <c r="O35" s="26">
        <v>0</v>
      </c>
      <c r="P35" s="26">
        <v>0</v>
      </c>
      <c r="Q35" s="26">
        <v>866</v>
      </c>
      <c r="R35" s="26">
        <v>0</v>
      </c>
      <c r="S35" s="26">
        <v>5</v>
      </c>
      <c r="T35" s="26">
        <v>0</v>
      </c>
      <c r="U35" s="26">
        <v>0</v>
      </c>
      <c r="V35" s="26">
        <v>65</v>
      </c>
      <c r="W35" s="26">
        <v>0</v>
      </c>
      <c r="X35" s="26">
        <v>3110</v>
      </c>
      <c r="Y35" s="26">
        <v>0</v>
      </c>
    </row>
    <row r="36" spans="1:29" s="12" customFormat="1" ht="30" customHeight="1" x14ac:dyDescent="0.25">
      <c r="A36" s="18" t="s">
        <v>45</v>
      </c>
      <c r="B36" s="9"/>
      <c r="C36" s="9">
        <f t="shared" ref="C36:Y36" si="45">C35/C30</f>
        <v>7.8162967762838167E-2</v>
      </c>
      <c r="D36" s="15"/>
      <c r="E36" s="30">
        <f t="shared" si="45"/>
        <v>0</v>
      </c>
      <c r="F36" s="30">
        <f t="shared" si="45"/>
        <v>6.8983137455288709E-2</v>
      </c>
      <c r="G36" s="30">
        <f t="shared" si="45"/>
        <v>7.4795539033457245E-2</v>
      </c>
      <c r="H36" s="30">
        <f t="shared" si="45"/>
        <v>0</v>
      </c>
      <c r="I36" s="30">
        <f t="shared" si="45"/>
        <v>1.2965552307105631E-2</v>
      </c>
      <c r="J36" s="30">
        <f t="shared" si="45"/>
        <v>5.6331680937359171E-2</v>
      </c>
      <c r="K36" s="30">
        <f t="shared" si="45"/>
        <v>3.1945236737022251E-2</v>
      </c>
      <c r="L36" s="30">
        <f t="shared" si="45"/>
        <v>0.32278625085363077</v>
      </c>
      <c r="M36" s="30">
        <f t="shared" si="45"/>
        <v>0.13818181818181818</v>
      </c>
      <c r="N36" s="30">
        <f t="shared" si="45"/>
        <v>0.19210722263588981</v>
      </c>
      <c r="O36" s="30">
        <f t="shared" si="45"/>
        <v>0</v>
      </c>
      <c r="P36" s="30">
        <f>P35/Q30</f>
        <v>0</v>
      </c>
      <c r="Q36" s="30">
        <f>Q35/R30</f>
        <v>0.23654739142310843</v>
      </c>
      <c r="R36" s="30">
        <f>R35/S30</f>
        <v>0</v>
      </c>
      <c r="S36" s="30">
        <f>S35/T30</f>
        <v>1.0119409026512851E-3</v>
      </c>
      <c r="T36" s="30">
        <f t="shared" si="45"/>
        <v>0</v>
      </c>
      <c r="U36" s="30">
        <f t="shared" si="45"/>
        <v>0</v>
      </c>
      <c r="V36" s="30">
        <f t="shared" si="45"/>
        <v>4.2400521852576645E-2</v>
      </c>
      <c r="W36" s="30">
        <f t="shared" si="45"/>
        <v>0</v>
      </c>
      <c r="X36" s="30">
        <f t="shared" si="45"/>
        <v>0.37442812424753191</v>
      </c>
      <c r="Y36" s="30">
        <f t="shared" si="45"/>
        <v>0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/>
      <c r="C38" s="23">
        <f>SUM(E38:Y38)</f>
        <v>9070</v>
      </c>
      <c r="D38" s="15"/>
      <c r="E38" s="26">
        <v>253</v>
      </c>
      <c r="F38" s="26">
        <v>0</v>
      </c>
      <c r="G38" s="26">
        <v>1835</v>
      </c>
      <c r="H38" s="26">
        <v>40</v>
      </c>
      <c r="I38" s="26">
        <v>105</v>
      </c>
      <c r="J38" s="26">
        <v>0</v>
      </c>
      <c r="K38" s="26">
        <v>350</v>
      </c>
      <c r="L38" s="26">
        <v>900</v>
      </c>
      <c r="M38" s="26">
        <v>0</v>
      </c>
      <c r="N38" s="26">
        <v>150</v>
      </c>
      <c r="O38" s="26">
        <v>0</v>
      </c>
      <c r="P38" s="26">
        <v>0</v>
      </c>
      <c r="Q38" s="26">
        <v>896</v>
      </c>
      <c r="R38" s="26">
        <v>0</v>
      </c>
      <c r="S38" s="26">
        <v>67</v>
      </c>
      <c r="T38" s="26">
        <v>0</v>
      </c>
      <c r="U38" s="26">
        <v>75</v>
      </c>
      <c r="V38" s="26">
        <v>0</v>
      </c>
      <c r="W38" s="26">
        <v>0</v>
      </c>
      <c r="X38" s="26">
        <v>4202</v>
      </c>
      <c r="Y38" s="26">
        <v>197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customHeight="1" x14ac:dyDescent="0.25">
      <c r="A40" s="81" t="s">
        <v>53</v>
      </c>
      <c r="B40" s="23"/>
      <c r="C40" s="23">
        <f>SUM(E40:Y40)</f>
        <v>426</v>
      </c>
      <c r="D40" s="15"/>
      <c r="E40" s="26">
        <v>0</v>
      </c>
      <c r="F40" s="26">
        <v>0</v>
      </c>
      <c r="G40" s="26">
        <v>0</v>
      </c>
      <c r="H40" s="26">
        <v>0</v>
      </c>
      <c r="I40" s="26">
        <v>55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371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</row>
    <row r="41" spans="1:29" s="2" customFormat="1" ht="30" hidden="1" customHeight="1" x14ac:dyDescent="0.3">
      <c r="A41" s="11" t="s">
        <v>169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3">
      <c r="A42" s="32" t="s">
        <v>167</v>
      </c>
      <c r="B42" s="23">
        <v>0</v>
      </c>
      <c r="C42" s="23">
        <f>SUM(E42:Y42)</f>
        <v>313</v>
      </c>
      <c r="D42" s="15"/>
      <c r="E42" s="10">
        <v>0</v>
      </c>
      <c r="F42" s="10"/>
      <c r="G42" s="10"/>
      <c r="H42" s="10"/>
      <c r="I42" s="10"/>
      <c r="J42" s="10"/>
      <c r="K42" s="10">
        <v>11</v>
      </c>
      <c r="L42" s="10"/>
      <c r="M42" s="10"/>
      <c r="N42" s="10"/>
      <c r="O42" s="10"/>
      <c r="P42" s="10"/>
      <c r="Q42" s="10">
        <v>302</v>
      </c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hidden="1" customHeight="1" x14ac:dyDescent="0.3">
      <c r="A43" s="17" t="s">
        <v>196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3">
      <c r="A44" s="18" t="s">
        <v>52</v>
      </c>
      <c r="B44" s="33">
        <f>B42/B41</f>
        <v>0</v>
      </c>
      <c r="C44" s="33">
        <f>C42/C41</f>
        <v>1.6828988443377711E-3</v>
      </c>
      <c r="D44" s="15"/>
      <c r="E44" s="35">
        <f>E42/E41</f>
        <v>0</v>
      </c>
      <c r="F44" s="35">
        <f t="shared" ref="F44:Y44" si="47">F42/F41</f>
        <v>0</v>
      </c>
      <c r="G44" s="35">
        <f t="shared" si="47"/>
        <v>0</v>
      </c>
      <c r="H44" s="35">
        <f t="shared" si="47"/>
        <v>0</v>
      </c>
      <c r="I44" s="35">
        <f t="shared" si="47"/>
        <v>0</v>
      </c>
      <c r="J44" s="35">
        <f t="shared" si="47"/>
        <v>0</v>
      </c>
      <c r="K44" s="35">
        <f t="shared" si="47"/>
        <v>1.2945745557255502E-3</v>
      </c>
      <c r="L44" s="35">
        <f t="shared" si="47"/>
        <v>0</v>
      </c>
      <c r="M44" s="35">
        <f t="shared" si="47"/>
        <v>0</v>
      </c>
      <c r="N44" s="35">
        <f t="shared" si="47"/>
        <v>0</v>
      </c>
      <c r="O44" s="35">
        <f t="shared" si="47"/>
        <v>0</v>
      </c>
      <c r="P44" s="35">
        <f t="shared" si="47"/>
        <v>0</v>
      </c>
      <c r="Q44" s="35">
        <f t="shared" si="47"/>
        <v>3.0209062718815644E-2</v>
      </c>
      <c r="R44" s="35">
        <f t="shared" si="47"/>
        <v>0</v>
      </c>
      <c r="S44" s="35">
        <f t="shared" si="47"/>
        <v>0</v>
      </c>
      <c r="T44" s="35">
        <f t="shared" si="47"/>
        <v>0</v>
      </c>
      <c r="U44" s="35">
        <f t="shared" si="47"/>
        <v>0</v>
      </c>
      <c r="V44" s="35">
        <f t="shared" si="47"/>
        <v>0</v>
      </c>
      <c r="W44" s="35"/>
      <c r="X44" s="35">
        <f t="shared" si="47"/>
        <v>0</v>
      </c>
      <c r="Y44" s="35">
        <f t="shared" si="47"/>
        <v>0</v>
      </c>
      <c r="Z44" s="21"/>
    </row>
    <row r="45" spans="1:29" s="2" customFormat="1" ht="30" customHeight="1" x14ac:dyDescent="0.3">
      <c r="A45" s="18" t="s">
        <v>168</v>
      </c>
      <c r="B45" s="23"/>
      <c r="C45" s="23">
        <f>SUM(E45:Y45)</f>
        <v>90</v>
      </c>
      <c r="D45" s="1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>
        <v>90</v>
      </c>
      <c r="R45" s="34"/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customHeight="1" x14ac:dyDescent="0.3">
      <c r="A46" s="18" t="s">
        <v>54</v>
      </c>
      <c r="B46" s="23">
        <v>0</v>
      </c>
      <c r="C46" s="23">
        <f>SUM(E46:Y46)</f>
        <v>212</v>
      </c>
      <c r="D46" s="1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>
        <v>212</v>
      </c>
      <c r="R46" s="26"/>
      <c r="S46" s="26"/>
      <c r="T46" s="26"/>
      <c r="U46" s="26"/>
      <c r="V46" s="26"/>
      <c r="W46" s="26"/>
      <c r="X46" s="26"/>
      <c r="Y46" s="26"/>
      <c r="Z46" s="21"/>
    </row>
    <row r="47" spans="1:29" s="2" customFormat="1" ht="30" hidden="1" customHeight="1" x14ac:dyDescent="0.3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hidden="1" customHeight="1" x14ac:dyDescent="0.3">
      <c r="A49" s="18" t="s">
        <v>57</v>
      </c>
      <c r="B49" s="23"/>
      <c r="C49" s="23">
        <f>SUM(E49:Y49)</f>
        <v>1762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170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3">
      <c r="A52" s="17" t="s">
        <v>171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32" t="s">
        <v>60</v>
      </c>
      <c r="B54" s="23"/>
      <c r="C54" s="23">
        <f t="shared" si="48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162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hidden="1" customHeight="1" x14ac:dyDescent="0.3">
      <c r="A58" s="32" t="s">
        <v>163</v>
      </c>
      <c r="B58" s="27"/>
      <c r="C58" s="27">
        <f t="shared" si="48"/>
        <v>140.5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 x14ac:dyDescent="0.3">
      <c r="A59" s="13" t="s">
        <v>161</v>
      </c>
      <c r="B59" s="27"/>
      <c r="C59" s="27">
        <f t="shared" si="48"/>
        <v>358</v>
      </c>
      <c r="D59" s="9"/>
      <c r="E59" s="26"/>
      <c r="F59" s="26"/>
      <c r="G59" s="26">
        <v>357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>
        <v>1</v>
      </c>
      <c r="V59" s="26"/>
      <c r="W59" s="26"/>
      <c r="X59" s="26"/>
      <c r="Y59" s="26"/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3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x14ac:dyDescent="0.3">
      <c r="A64" s="18" t="s">
        <v>65</v>
      </c>
      <c r="B64" s="23"/>
      <c r="C64" s="23">
        <f t="shared" si="51"/>
        <v>4011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 x14ac:dyDescent="0.3">
      <c r="A65" s="18" t="s">
        <v>66</v>
      </c>
      <c r="B65" s="23"/>
      <c r="C65" s="23">
        <f t="shared" si="51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hidden="1" customHeight="1" x14ac:dyDescent="0.3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hidden="1" customHeight="1" x14ac:dyDescent="0.3">
      <c r="A68" s="18" t="s">
        <v>69</v>
      </c>
      <c r="B68" s="23"/>
      <c r="C68" s="23">
        <f t="shared" si="51"/>
        <v>3763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15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hidden="1" customHeight="1" x14ac:dyDescent="0.3">
      <c r="A69" s="18" t="s">
        <v>70</v>
      </c>
      <c r="B69" s="23"/>
      <c r="C69" s="23">
        <f t="shared" si="51"/>
        <v>1301</v>
      </c>
      <c r="D69" s="15"/>
      <c r="E69" s="37"/>
      <c r="F69" s="37">
        <v>18</v>
      </c>
      <c r="G69" s="37">
        <v>272</v>
      </c>
      <c r="H69" s="37">
        <v>334</v>
      </c>
      <c r="I69" s="37">
        <v>68</v>
      </c>
      <c r="J69" s="37">
        <v>100</v>
      </c>
      <c r="K69" s="37"/>
      <c r="L69" s="37"/>
      <c r="M69" s="37"/>
      <c r="N69" s="37"/>
      <c r="O69" s="37"/>
      <c r="P69" s="37"/>
      <c r="Q69" s="37"/>
      <c r="R69" s="37"/>
      <c r="S69" s="37"/>
      <c r="T69" s="37">
        <v>30</v>
      </c>
      <c r="U69" s="37">
        <v>80</v>
      </c>
      <c r="V69" s="37">
        <v>219</v>
      </c>
      <c r="W69" s="37"/>
      <c r="X69" s="37">
        <v>180</v>
      </c>
      <c r="Y69" s="37"/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3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3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3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3">
      <c r="A83" s="13" t="s">
        <v>80</v>
      </c>
      <c r="B83" s="42"/>
      <c r="C83" s="42">
        <f>SUM(E83:Y83)</f>
        <v>-61616</v>
      </c>
      <c r="D83" s="15"/>
      <c r="E83" s="100">
        <f>(E42-E84)</f>
        <v>-2925</v>
      </c>
      <c r="F83" s="100">
        <f t="shared" ref="F83:Y83" si="52">(F42-F84)</f>
        <v>-2253</v>
      </c>
      <c r="G83" s="100">
        <f t="shared" si="52"/>
        <v>-8550</v>
      </c>
      <c r="H83" s="100">
        <f t="shared" si="52"/>
        <v>-3688</v>
      </c>
      <c r="I83" s="100">
        <f t="shared" si="52"/>
        <v>-2300</v>
      </c>
      <c r="J83" s="100">
        <f t="shared" si="52"/>
        <v>-3800</v>
      </c>
      <c r="K83" s="100">
        <f t="shared" si="52"/>
        <v>-2581</v>
      </c>
      <c r="L83" s="100">
        <f t="shared" si="52"/>
        <v>-5121</v>
      </c>
      <c r="M83" s="100">
        <f t="shared" si="52"/>
        <v>-2780</v>
      </c>
      <c r="N83" s="100">
        <f t="shared" si="52"/>
        <v>-1095</v>
      </c>
      <c r="O83" s="100">
        <f t="shared" si="52"/>
        <v>-660</v>
      </c>
      <c r="P83" s="100">
        <f t="shared" si="52"/>
        <v>-708</v>
      </c>
      <c r="Q83" s="100">
        <f t="shared" si="52"/>
        <v>-3573</v>
      </c>
      <c r="R83" s="100">
        <f t="shared" si="52"/>
        <v>-2330</v>
      </c>
      <c r="S83" s="100">
        <f t="shared" si="52"/>
        <v>-3205</v>
      </c>
      <c r="T83" s="100">
        <f t="shared" si="52"/>
        <v>-1074</v>
      </c>
      <c r="U83" s="100">
        <f t="shared" si="52"/>
        <v>-2210</v>
      </c>
      <c r="V83" s="100">
        <f t="shared" si="52"/>
        <v>-798</v>
      </c>
      <c r="W83" s="100">
        <f t="shared" si="52"/>
        <v>-1755</v>
      </c>
      <c r="X83" s="100">
        <f t="shared" si="52"/>
        <v>-9000</v>
      </c>
      <c r="Y83" s="100">
        <f t="shared" si="52"/>
        <v>-1210</v>
      </c>
    </row>
    <row r="84" spans="1:26" ht="30.6" hidden="1" customHeight="1" x14ac:dyDescent="0.3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3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179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185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185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194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195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189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8" hidden="1" customHeight="1" x14ac:dyDescent="0.25">
      <c r="A136" s="13" t="s">
        <v>192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180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189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 x14ac:dyDescent="0.25">
      <c r="A145" s="13" t="s">
        <v>193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5">
      <c r="A149" s="55" t="s">
        <v>181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182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5">
      <c r="A161" s="55" t="s">
        <v>187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188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183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184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173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166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5">
      <c r="A210" s="13" t="s">
        <v>172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165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186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190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customHeight="1" x14ac:dyDescent="0.4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</row>
    <row r="222" spans="1:25" ht="20.399999999999999" customHeight="1" x14ac:dyDescent="0.3">
      <c r="A222" s="108"/>
      <c r="B222" s="109"/>
      <c r="C222" s="109"/>
      <c r="D222" s="109"/>
      <c r="E222" s="109"/>
      <c r="F222" s="109"/>
      <c r="G222" s="109"/>
      <c r="H222" s="109"/>
      <c r="I222" s="109"/>
      <c r="J222" s="109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3"/>
    <row r="231" spans="1:25" s="65" customFormat="1" hidden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3"/>
    <row r="233" spans="1:25" ht="21.6" hidden="1" customHeight="1" x14ac:dyDescent="0.3">
      <c r="A233" s="65" t="s">
        <v>164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3"/>
    <row r="235" spans="1:25" hidden="1" x14ac:dyDescent="0.3"/>
    <row r="236" spans="1:25" ht="13.8" hidden="1" customHeight="1" x14ac:dyDescent="0.3"/>
    <row r="237" spans="1:25" hidden="1" x14ac:dyDescent="0.3">
      <c r="J237" s="1" t="s">
        <v>175</v>
      </c>
      <c r="S237" s="1" t="s">
        <v>178</v>
      </c>
      <c r="U237" s="1" t="s">
        <v>176</v>
      </c>
      <c r="X237" s="1" t="s">
        <v>177</v>
      </c>
      <c r="Y237" s="1" t="s">
        <v>174</v>
      </c>
    </row>
    <row r="239" spans="1:25" ht="21.6" hidden="1" x14ac:dyDescent="0.3">
      <c r="A239" s="13" t="s">
        <v>191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2020-04-03T11:59:34Z</cp:lastPrinted>
  <dcterms:created xsi:type="dcterms:W3CDTF">2017-06-08T05:54:08Z</dcterms:created>
  <dcterms:modified xsi:type="dcterms:W3CDTF">2020-04-03T12:03:32Z</dcterms:modified>
</cp:coreProperties>
</file>