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<sst xmlns="http://schemas.openxmlformats.org/spreadsheetml/2006/main" count="250" uniqueCount="203">
  <si>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</si>
  <si>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</si>
  <si>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</si>
  <si>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</si>
  <si>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</si>
  <si>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</si>
  <si>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</si>
  <si>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</si>
  <si>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</si>
  <si>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</si>
  <si>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</si>
  <si>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</si>
  <si>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</si>
  <si>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</si>
  <si>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</si>
  <si>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</si>
  <si>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</si>
  <si>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</si>
  <si>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</si>
  <si>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</si>
  <si>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</si>
  <si>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</si>
  <si>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</si>
  <si>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</si>
  <si>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</si>
  <si>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</si>
  <si>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</si>
  <si>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</si>
  <si>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</si>
  <si>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</si>
  <si>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</si>
  <si>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</si>
  <si>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</si>
  <si>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</si>
  <si>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</si>
  <si>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</si>
  <si>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</si>
  <si>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</si>
  <si>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</si>
  <si>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</si>
  <si>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</si>
  <si>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</si>
  <si>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</si>
  <si>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</si>
  <si>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</si>
  <si>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</si>
  <si>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</si>
  <si>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</si>
  <si>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</si>
  <si>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</si>
  <si>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</si>
  <si>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</si>
  <si>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</si>
  <si>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</si>
  <si>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</si>
  <si>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</si>
  <si>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</si>
  <si>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</si>
  <si>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</si>
  <si>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</si>
  <si>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</si>
  <si>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</si>
  <si>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</si>
  <si>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</si>
  <si>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</si>
  <si>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</si>
  <si>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</si>
  <si>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</si>
  <si>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</si>
  <si>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</si>
  <si>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</si>
  <si>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</si>
  <si>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</si>
  <si>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</si>
  <si>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</si>
  <si>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</si>
  <si>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</si>
  <si>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</si>
  <si>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</si>
  <si>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</si>
  <si>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</si>
  <si>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</si>
  <si>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</si>
  <si>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</si>
  <si>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</si>
  <si>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</si>
  <si>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</si>
  <si>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</si>
  <si>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</si>
  <si>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</si>
  <si>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</si>
  <si>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</si>
  <si>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</si>
  <si>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</si>
  <si>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</si>
  <si>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</si>
  <si>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</si>
  <si>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</si>
  <si>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</si>
  <si>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</si>
  <si>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</si>
  <si>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</si>
  <si>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</si>
  <si>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</si>
  <si>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</si>
  <si>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</si>
  <si>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</si>
  <si>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</si>
  <si>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</si>
  <si>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</si>
  <si>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</si>
  <si>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</si>
  <si>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</si>
  <si>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</si>
  <si>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</si>
  <si>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</si>
  <si>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</si>
  <si>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</si>
  <si>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</si>
  <si>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</si>
  <si>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</si>
  <si>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</si>
  <si>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</si>
  <si>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</si>
  <si>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</si>
  <si>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</si>
  <si>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</si>
  <si>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</si>
  <si>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</si>
  <si>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</si>
  <si>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</si>
  <si>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</si>
  <si>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</si>
  <si>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</si>
  <si>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</si>
  <si>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</si>
  <si>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</si>
  <si>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</si>
  <si>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</si>
  <si>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</si>
  <si>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</si>
  <si>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</si>
  <si>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</si>
  <si>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</si>
  <si>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</si>
  <si>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</si>
  <si>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</si>
  <si>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</si>
  <si>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</si>
  <si>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</si>
  <si>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</si>
  <si>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</si>
  <si>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</si>
  <si>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</si>
  <si>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</si>
  <si>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</si>
  <si>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</si>
  <si>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</si>
  <si>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</si>
  <si>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</si>
  <si>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</si>
  <si>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</si>
  <si>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</si>
  <si>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</si>
  <si>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</si>
  <si>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</si>
  <si>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</si>
  <si>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</si>
  <si>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</si>
  <si>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</si>
  <si>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</si>
  <si>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</si>
  <si>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</si>
  <si>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</si>
  <si>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</si>
  <si>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</si>
  <si>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</si>
  <si>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</si>
  <si>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</si>
  <si>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</si>
  <si>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</si>
  <si>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</si>
  <si>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</si>
  <si>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</si>
  <si>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</si>
  <si>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</si>
  <si>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</si>
  <si>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</si>
  <si>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</si>
  <si>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</si>
  <si>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</si>
  <si>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</si>
  <si>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</si>
  <si>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</si>
  <si>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</si>
  <si>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</si>
  <si>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</si>
  <si>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</si>
  <si>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</si>
  <si>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</si>
  <si>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</si>
  <si>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Информация о сельскохозяйственных работах по состоянию на 7 апреля 2020 г. (сельскохозяйственные организации и крупные К(Ф)Х)</t>
  </si>
  <si>
    <t>Посеяно лука-чернушки, 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</si>
</sst>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H14" activePane="bottomRight" state="frozen"/>
      <selection activeCell="A2" sqref="A2"/>
      <selection pane="topRight" activeCell="E2" sqref="E2"/>
      <selection pane="bottomLeft" activeCell="A7" sqref="A7"/>
      <selection pane="bottomRight" activeCell="O25" sqref="O25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46109</v>
      </c>
      <c r="D10" s="15">
        <f t="shared" si="0"/>
        <v>1.0277734435949446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2139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0.95533720410897727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6409</v>
      </c>
      <c r="D12" s="15"/>
      <c r="E12" s="80"/>
      <c r="F12" s="80">
        <v>113</v>
      </c>
      <c r="G12" s="80">
        <v>1755</v>
      </c>
      <c r="H12" s="80">
        <v>361</v>
      </c>
      <c r="I12" s="80">
        <v>55</v>
      </c>
      <c r="J12" s="80">
        <v>500</v>
      </c>
      <c r="K12" s="80">
        <v>310</v>
      </c>
      <c r="L12" s="80">
        <v>243</v>
      </c>
      <c r="M12" s="80">
        <v>100</v>
      </c>
      <c r="N12" s="80"/>
      <c r="O12" s="80"/>
      <c r="P12" s="80"/>
      <c r="Q12" s="80">
        <v>805</v>
      </c>
      <c r="R12" s="80">
        <v>25</v>
      </c>
      <c r="S12" s="80">
        <v>796</v>
      </c>
      <c r="T12" s="80">
        <v>70</v>
      </c>
      <c r="U12" s="80"/>
      <c r="V12" s="80">
        <v>280</v>
      </c>
      <c r="W12" s="80">
        <v>10</v>
      </c>
      <c r="X12" s="80">
        <v>866</v>
      </c>
      <c r="Y12" s="80">
        <v>120</v>
      </c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0.12615148413510746</v>
      </c>
      <c r="D13" s="15"/>
      <c r="E13" s="16">
        <f t="shared" ref="E13:L13" si="3">E12/E8</f>
        <v>0</v>
      </c>
      <c r="F13" s="16">
        <f t="shared" si="3"/>
        <v>5.721518987341772E-2</v>
      </c>
      <c r="G13" s="16">
        <f t="shared" si="3"/>
        <v>0.48373759647188536</v>
      </c>
      <c r="H13" s="16">
        <f t="shared" si="3"/>
        <v>0.11820563195808775</v>
      </c>
      <c r="I13" s="16">
        <f t="shared" si="3"/>
        <v>3.5971223021582732E-2</v>
      </c>
      <c r="J13" s="16">
        <f t="shared" si="3"/>
        <v>0.15827793605571383</v>
      </c>
      <c r="K13" s="16">
        <f t="shared" si="3"/>
        <v>0.14155251141552511</v>
      </c>
      <c r="L13" s="16">
        <f t="shared" si="3"/>
        <v>8.4757586327171258E-2</v>
      </c>
      <c r="M13" s="16">
        <f t="shared" ref="M13" si="4">M12/M8</f>
        <v>4.401408450704225E-2</v>
      </c>
      <c r="N13" s="16">
        <f t="shared" ref="N13" si="5">N12/N8</f>
        <v>0</v>
      </c>
      <c r="O13" s="16">
        <f t="shared" ref="O13" si="6">O12/O8</f>
        <v>0</v>
      </c>
      <c r="P13" s="16">
        <f t="shared" ref="P13" si="7">P12/P8</f>
        <v>0</v>
      </c>
      <c r="Q13" s="16">
        <f t="shared" ref="Q13" si="8">Q12/Q8</f>
        <v>0.27040644944575076</v>
      </c>
      <c r="R13" s="16">
        <f t="shared" ref="R13" si="9">R12/R8</f>
        <v>8.1486310299869625E-3</v>
      </c>
      <c r="S13" s="16">
        <f t="shared" ref="S13" si="10">S12/S8</f>
        <v>0.21530971057614282</v>
      </c>
      <c r="T13" s="16">
        <f t="shared" ref="T13" si="11">T12/T8</f>
        <v>2.7237354085603113E-2</v>
      </c>
      <c r="U13" s="16">
        <f t="shared" ref="U13" si="12">U12/U8</f>
        <v>0</v>
      </c>
      <c r="V13" s="16">
        <f t="shared" ref="V13" si="13">V12/V8</f>
        <v>0.4375</v>
      </c>
      <c r="W13" s="16">
        <f t="shared" ref="W13" si="14">W12/W8</f>
        <v>4.4662795891022775E-3</v>
      </c>
      <c r="X13" s="16">
        <f t="shared" ref="X13" si="15">X12/X8</f>
        <v>0.22481827622014539</v>
      </c>
      <c r="Y13" s="16">
        <f t="shared" ref="Y13" si="16">Y12/Y8</f>
        <v>5.3667262969588549E-2</v>
      </c>
    </row>
    <row r="14" spans="1:26" s="12" customFormat="1" ht="30" customHeight="1" x14ac:dyDescent="0.25">
      <c r="A14" s="18" t="s">
        <v>33</v>
      </c>
      <c r="B14" s="8">
        <v>5618</v>
      </c>
      <c r="C14" s="8">
        <f>SUM(E14:Y14)</f>
        <v>2164</v>
      </c>
      <c r="D14" s="15"/>
      <c r="E14" s="10"/>
      <c r="F14" s="10"/>
      <c r="G14" s="10">
        <v>130</v>
      </c>
      <c r="H14" s="10">
        <v>500</v>
      </c>
      <c r="I14" s="10">
        <v>12</v>
      </c>
      <c r="J14" s="10">
        <v>200</v>
      </c>
      <c r="K14" s="10">
        <v>500</v>
      </c>
      <c r="L14" s="10"/>
      <c r="M14" s="10">
        <v>400</v>
      </c>
      <c r="N14" s="10"/>
      <c r="O14" s="10"/>
      <c r="P14" s="10">
        <v>60</v>
      </c>
      <c r="Q14" s="10"/>
      <c r="R14" s="10">
        <v>45</v>
      </c>
      <c r="S14" s="10">
        <v>147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53104</v>
      </c>
      <c r="D25" s="15"/>
      <c r="E25" s="26">
        <v>1765</v>
      </c>
      <c r="F25" s="26">
        <v>1620</v>
      </c>
      <c r="G25" s="26">
        <v>2364</v>
      </c>
      <c r="H25" s="26">
        <v>3852</v>
      </c>
      <c r="I25" s="26">
        <v>1339</v>
      </c>
      <c r="J25" s="26">
        <v>3600</v>
      </c>
      <c r="K25" s="26">
        <v>1420</v>
      </c>
      <c r="L25" s="26">
        <v>2976</v>
      </c>
      <c r="M25" s="26">
        <v>3690</v>
      </c>
      <c r="N25" s="26">
        <v>1068</v>
      </c>
      <c r="O25" s="26">
        <v>2170</v>
      </c>
      <c r="P25" s="26">
        <v>1117</v>
      </c>
      <c r="Q25" s="26">
        <v>3438</v>
      </c>
      <c r="R25" s="26">
        <v>1850</v>
      </c>
      <c r="S25" s="26">
        <v>5990</v>
      </c>
      <c r="T25" s="26">
        <v>1916</v>
      </c>
      <c r="U25" s="26">
        <v>2046</v>
      </c>
      <c r="V25" s="26">
        <v>1074</v>
      </c>
      <c r="W25" s="26">
        <v>3480</v>
      </c>
      <c r="X25" s="26">
        <v>5506</v>
      </c>
      <c r="Y25" s="26">
        <v>823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0.56958984039814653</v>
      </c>
      <c r="D26" s="15"/>
      <c r="E26" s="29">
        <f t="shared" si="40"/>
        <v>0.2586838634031951</v>
      </c>
      <c r="F26" s="29">
        <f t="shared" si="40"/>
        <v>0.53289473684210531</v>
      </c>
      <c r="G26" s="29">
        <f t="shared" si="40"/>
        <v>0.42981818181818182</v>
      </c>
      <c r="H26" s="29">
        <f t="shared" si="40"/>
        <v>0.75886524822695034</v>
      </c>
      <c r="I26" s="29">
        <f t="shared" si="40"/>
        <v>0.44176839326954798</v>
      </c>
      <c r="J26" s="29">
        <f t="shared" si="40"/>
        <v>0.60606060606060608</v>
      </c>
      <c r="K26" s="29">
        <f t="shared" si="40"/>
        <v>0.44444444444444442</v>
      </c>
      <c r="L26" s="29">
        <f t="shared" si="40"/>
        <v>0.80716029292107405</v>
      </c>
      <c r="M26" s="29">
        <f t="shared" si="40"/>
        <v>0.77003338898163609</v>
      </c>
      <c r="N26" s="29">
        <f t="shared" si="40"/>
        <v>0.839622641509434</v>
      </c>
      <c r="O26" s="29">
        <f t="shared" si="40"/>
        <v>0.8238420652999241</v>
      </c>
      <c r="P26" s="29">
        <f t="shared" si="40"/>
        <v>0.18735323716873534</v>
      </c>
      <c r="Q26" s="29">
        <f t="shared" si="40"/>
        <v>0.53178654292343386</v>
      </c>
      <c r="R26" s="29">
        <f t="shared" si="40"/>
        <v>0.51104972375690605</v>
      </c>
      <c r="S26" s="29">
        <f t="shared" si="40"/>
        <v>0.78147423352902801</v>
      </c>
      <c r="T26" s="29">
        <f t="shared" si="40"/>
        <v>0.4644848484848485</v>
      </c>
      <c r="U26" s="29">
        <f t="shared" si="40"/>
        <v>0.72941176470588232</v>
      </c>
      <c r="V26" s="29">
        <f t="shared" si="40"/>
        <v>0.53861584754262792</v>
      </c>
      <c r="W26" s="29">
        <f t="shared" si="40"/>
        <v>0.57049180327868854</v>
      </c>
      <c r="X26" s="29">
        <f t="shared" si="40"/>
        <v>0.79785538327778582</v>
      </c>
      <c r="Y26" s="29">
        <f t="shared" si="40"/>
        <v>0.31593090211132435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189</v>
      </c>
      <c r="D27" s="103"/>
      <c r="E27" s="37">
        <v>5</v>
      </c>
      <c r="F27" s="37">
        <v>11</v>
      </c>
      <c r="G27" s="37">
        <v>13</v>
      </c>
      <c r="H27" s="37">
        <v>11</v>
      </c>
      <c r="I27" s="37">
        <v>5</v>
      </c>
      <c r="J27" s="37">
        <v>25</v>
      </c>
      <c r="K27" s="37">
        <v>6</v>
      </c>
      <c r="L27" s="37">
        <v>5</v>
      </c>
      <c r="M27" s="37">
        <v>7</v>
      </c>
      <c r="N27" s="37">
        <v>4</v>
      </c>
      <c r="O27" s="37">
        <v>14</v>
      </c>
      <c r="P27" s="37">
        <v>5</v>
      </c>
      <c r="Q27" s="37">
        <v>8</v>
      </c>
      <c r="R27" s="37">
        <v>14</v>
      </c>
      <c r="S27" s="37">
        <v>8</v>
      </c>
      <c r="T27" s="37">
        <v>5</v>
      </c>
      <c r="U27" s="37">
        <v>6</v>
      </c>
      <c r="V27" s="37">
        <v>4</v>
      </c>
      <c r="W27" s="37">
        <v>5</v>
      </c>
      <c r="X27" s="37">
        <v>18</v>
      </c>
      <c r="Y27" s="37">
        <v>10</v>
      </c>
    </row>
    <row r="28" spans="1:26" s="12" customFormat="1" ht="30" customHeight="1" x14ac:dyDescent="0.25">
      <c r="A28" s="25" t="s">
        <v>46</v>
      </c>
      <c r="B28" s="23"/>
      <c r="C28" s="23">
        <f>SUM(E28:Y28)</f>
        <v>9837</v>
      </c>
      <c r="D28" s="15"/>
      <c r="E28" s="26"/>
      <c r="F28" s="26">
        <v>200</v>
      </c>
      <c r="G28" s="26"/>
      <c r="H28" s="26">
        <v>40</v>
      </c>
      <c r="I28" s="26">
        <v>492</v>
      </c>
      <c r="J28" s="26">
        <v>1288</v>
      </c>
      <c r="K28" s="26">
        <v>201</v>
      </c>
      <c r="L28" s="26">
        <v>1227</v>
      </c>
      <c r="M28" s="26"/>
      <c r="N28" s="26"/>
      <c r="O28" s="26"/>
      <c r="P28" s="26"/>
      <c r="Q28" s="26">
        <v>2669</v>
      </c>
      <c r="R28" s="26"/>
      <c r="S28" s="26">
        <v>247</v>
      </c>
      <c r="T28" s="26"/>
      <c r="U28" s="26"/>
      <c r="V28" s="26">
        <v>175</v>
      </c>
      <c r="W28" s="26"/>
      <c r="X28" s="26">
        <v>2475</v>
      </c>
      <c r="Y28" s="26">
        <v>823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0.10551098335335507</v>
      </c>
      <c r="D29" s="15"/>
      <c r="E29" s="30">
        <f t="shared" si="41"/>
        <v>0</v>
      </c>
      <c r="F29" s="30">
        <f t="shared" si="41"/>
        <v>6.5789473684210523E-2</v>
      </c>
      <c r="G29" s="30">
        <f t="shared" si="41"/>
        <v>0</v>
      </c>
      <c r="H29" s="30">
        <f t="shared" si="41"/>
        <v>7.8802206461780922E-3</v>
      </c>
      <c r="I29" s="30">
        <f t="shared" si="41"/>
        <v>0.16232266578686902</v>
      </c>
      <c r="J29" s="30">
        <f t="shared" si="41"/>
        <v>0.21683501683501682</v>
      </c>
      <c r="K29" s="30">
        <f t="shared" si="41"/>
        <v>6.2910798122065723E-2</v>
      </c>
      <c r="L29" s="30">
        <f t="shared" si="41"/>
        <v>0.33279088689991865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0</v>
      </c>
      <c r="Q29" s="30">
        <f t="shared" si="41"/>
        <v>0.41283836040216548</v>
      </c>
      <c r="R29" s="30">
        <f t="shared" si="41"/>
        <v>0</v>
      </c>
      <c r="S29" s="30">
        <f t="shared" si="41"/>
        <v>3.2224396607958249E-2</v>
      </c>
      <c r="T29" s="30">
        <f t="shared" si="41"/>
        <v>0</v>
      </c>
      <c r="U29" s="30">
        <f t="shared" si="41"/>
        <v>0</v>
      </c>
      <c r="V29" s="30">
        <f t="shared" si="41"/>
        <v>8.7763289869608824E-2</v>
      </c>
      <c r="W29" s="30">
        <f t="shared" si="41"/>
        <v>0</v>
      </c>
      <c r="X29" s="30">
        <f t="shared" si="41"/>
        <v>0.3586436748297348</v>
      </c>
      <c r="Y29" s="30">
        <f t="shared" si="41"/>
        <v>0.31593090211132435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99688</v>
      </c>
      <c r="D30" s="15">
        <f t="shared" si="0"/>
        <v>0.97306900153249976</v>
      </c>
      <c r="E30" s="31">
        <v>1266</v>
      </c>
      <c r="F30" s="31">
        <v>1957</v>
      </c>
      <c r="G30" s="31">
        <v>6725</v>
      </c>
      <c r="H30" s="31">
        <v>6587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13072</v>
      </c>
      <c r="D33" s="15"/>
      <c r="E33" s="26"/>
      <c r="F33" s="26">
        <v>185</v>
      </c>
      <c r="G33" s="26">
        <v>580</v>
      </c>
      <c r="H33" s="26">
        <v>50</v>
      </c>
      <c r="I33" s="26">
        <v>207</v>
      </c>
      <c r="J33" s="26">
        <v>650</v>
      </c>
      <c r="K33" s="26">
        <v>1037</v>
      </c>
      <c r="L33" s="26">
        <v>793</v>
      </c>
      <c r="M33" s="26">
        <v>658</v>
      </c>
      <c r="N33" s="26">
        <v>814</v>
      </c>
      <c r="O33" s="26">
        <v>944</v>
      </c>
      <c r="P33" s="26"/>
      <c r="Q33" s="26">
        <v>377</v>
      </c>
      <c r="R33" s="26"/>
      <c r="S33" s="26">
        <v>235</v>
      </c>
      <c r="T33" s="26">
        <v>2505</v>
      </c>
      <c r="U33" s="26"/>
      <c r="V33" s="26">
        <v>13</v>
      </c>
      <c r="W33" s="26">
        <v>90</v>
      </c>
      <c r="X33" s="26">
        <v>3352</v>
      </c>
      <c r="Y33" s="26">
        <v>582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0.13112912286333361</v>
      </c>
      <c r="D34" s="15"/>
      <c r="E34" s="29">
        <f t="shared" si="44"/>
        <v>0</v>
      </c>
      <c r="F34" s="29">
        <f t="shared" si="44"/>
        <v>9.4532447623914148E-2</v>
      </c>
      <c r="G34" s="29">
        <f t="shared" si="44"/>
        <v>8.6245353159851296E-2</v>
      </c>
      <c r="H34" s="29">
        <f t="shared" si="44"/>
        <v>7.5907089722180056E-3</v>
      </c>
      <c r="I34" s="29">
        <f t="shared" si="44"/>
        <v>2.6312444387949663E-2</v>
      </c>
      <c r="J34" s="29">
        <f t="shared" si="44"/>
        <v>0.14646237043713384</v>
      </c>
      <c r="K34" s="29">
        <f t="shared" si="44"/>
        <v>0.29577866514546491</v>
      </c>
      <c r="L34" s="29">
        <f t="shared" si="44"/>
        <v>0.18035023879918127</v>
      </c>
      <c r="M34" s="29">
        <f t="shared" si="44"/>
        <v>0.23927272727272728</v>
      </c>
      <c r="N34" s="29">
        <f t="shared" si="44"/>
        <v>0.20203524447753785</v>
      </c>
      <c r="O34" s="29">
        <f t="shared" si="44"/>
        <v>0.19724195570413708</v>
      </c>
      <c r="P34" s="29">
        <f>P33/Q30</f>
        <v>0</v>
      </c>
      <c r="Q34" s="29">
        <f>Q33/R30</f>
        <v>0.10297732859874351</v>
      </c>
      <c r="R34" s="29">
        <f>R33/S30</f>
        <v>0</v>
      </c>
      <c r="S34" s="29">
        <f>S33/T30</f>
        <v>4.7561222424610403E-2</v>
      </c>
      <c r="T34" s="29">
        <f t="shared" si="44"/>
        <v>0.50698239222829389</v>
      </c>
      <c r="U34" s="29">
        <f t="shared" si="44"/>
        <v>0</v>
      </c>
      <c r="V34" s="29">
        <f t="shared" si="44"/>
        <v>8.4801043705153289E-3</v>
      </c>
      <c r="W34" s="29">
        <f t="shared" si="44"/>
        <v>9.7118808675946914E-3</v>
      </c>
      <c r="X34" s="29">
        <f t="shared" si="44"/>
        <v>0.40356368889959066</v>
      </c>
      <c r="Y34" s="29">
        <f t="shared" si="44"/>
        <v>0.10308182784272051</v>
      </c>
    </row>
    <row r="35" spans="1:29" s="12" customFormat="1" ht="30" customHeight="1" x14ac:dyDescent="0.25">
      <c r="A35" s="25" t="s">
        <v>49</v>
      </c>
      <c r="B35" s="23"/>
      <c r="C35" s="23">
        <f>SUM(E35:Y35)</f>
        <v>22882</v>
      </c>
      <c r="D35" s="15"/>
      <c r="E35" s="26"/>
      <c r="F35" s="26">
        <v>320</v>
      </c>
      <c r="G35" s="26">
        <v>1044</v>
      </c>
      <c r="H35" s="26">
        <v>493</v>
      </c>
      <c r="I35" s="26">
        <v>759</v>
      </c>
      <c r="J35" s="26">
        <v>2342</v>
      </c>
      <c r="K35" s="26">
        <v>1083</v>
      </c>
      <c r="L35" s="26">
        <v>2075</v>
      </c>
      <c r="M35" s="26">
        <v>530</v>
      </c>
      <c r="N35" s="26">
        <v>1044</v>
      </c>
      <c r="O35" s="26">
        <v>617</v>
      </c>
      <c r="P35" s="26"/>
      <c r="Q35" s="26">
        <v>1881</v>
      </c>
      <c r="R35" s="26">
        <v>570</v>
      </c>
      <c r="S35" s="26">
        <v>1220</v>
      </c>
      <c r="T35" s="26">
        <v>600</v>
      </c>
      <c r="U35" s="26"/>
      <c r="V35" s="26">
        <v>65</v>
      </c>
      <c r="W35" s="26">
        <v>491</v>
      </c>
      <c r="X35" s="26">
        <v>6178</v>
      </c>
      <c r="Y35" s="26">
        <v>1570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0.22953615279672579</v>
      </c>
      <c r="D36" s="15"/>
      <c r="E36" s="30"/>
      <c r="F36" s="30">
        <f t="shared" si="45"/>
        <v>0.16351558507920286</v>
      </c>
      <c r="G36" s="30">
        <f t="shared" si="45"/>
        <v>0.15524163568773233</v>
      </c>
      <c r="H36" s="30">
        <f t="shared" si="45"/>
        <v>7.4844390466069527E-2</v>
      </c>
      <c r="I36" s="30">
        <f t="shared" si="45"/>
        <v>9.6478962755815426E-2</v>
      </c>
      <c r="J36" s="30">
        <f t="shared" si="45"/>
        <v>0.5277151870211807</v>
      </c>
      <c r="K36" s="30">
        <f t="shared" si="45"/>
        <v>0.30889903023388476</v>
      </c>
      <c r="L36" s="30">
        <f t="shared" si="45"/>
        <v>0.47191266772799634</v>
      </c>
      <c r="M36" s="30">
        <f t="shared" si="45"/>
        <v>0.19272727272727272</v>
      </c>
      <c r="N36" s="30">
        <f t="shared" si="45"/>
        <v>0.25912137006701413</v>
      </c>
      <c r="O36" s="30">
        <f t="shared" si="45"/>
        <v>0.12891767655662348</v>
      </c>
      <c r="P36" s="30">
        <f>P35/Q30</f>
        <v>0</v>
      </c>
      <c r="Q36" s="30">
        <f>Q35/R30</f>
        <v>0.51379404534280249</v>
      </c>
      <c r="R36" s="30">
        <f>R35/S30</f>
        <v>0.131852879944483</v>
      </c>
      <c r="S36" s="30">
        <f>S35/T30</f>
        <v>0.24691358024691357</v>
      </c>
      <c r="T36" s="30">
        <f t="shared" si="45"/>
        <v>0.12143290831815422</v>
      </c>
      <c r="U36" s="30">
        <f t="shared" si="45"/>
        <v>0</v>
      </c>
      <c r="V36" s="30">
        <f t="shared" si="45"/>
        <v>4.2400521852576645E-2</v>
      </c>
      <c r="W36" s="30">
        <f t="shared" si="45"/>
        <v>5.2983705622099926E-2</v>
      </c>
      <c r="X36" s="30">
        <f t="shared" si="45"/>
        <v>0.74379966289429333</v>
      </c>
      <c r="Y36" s="30">
        <f t="shared" si="45"/>
        <v>0.27807297201558623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40483</v>
      </c>
      <c r="D38" s="15"/>
      <c r="E38" s="26">
        <v>736</v>
      </c>
      <c r="F38" s="26">
        <v>350</v>
      </c>
      <c r="G38" s="26">
        <v>6170</v>
      </c>
      <c r="H38" s="26">
        <v>765</v>
      </c>
      <c r="I38" s="26">
        <v>916</v>
      </c>
      <c r="J38" s="26">
        <v>4357</v>
      </c>
      <c r="K38" s="26">
        <v>1410</v>
      </c>
      <c r="L38" s="26">
        <v>2920</v>
      </c>
      <c r="M38" s="26">
        <v>1160</v>
      </c>
      <c r="N38" s="26">
        <v>420</v>
      </c>
      <c r="O38" s="26"/>
      <c r="P38" s="26"/>
      <c r="Q38" s="26">
        <v>3908</v>
      </c>
      <c r="R38" s="26">
        <v>803</v>
      </c>
      <c r="S38" s="26">
        <v>1846</v>
      </c>
      <c r="T38" s="26">
        <v>280</v>
      </c>
      <c r="U38" s="26">
        <v>756</v>
      </c>
      <c r="V38" s="26">
        <v>200</v>
      </c>
      <c r="W38" s="26">
        <v>262</v>
      </c>
      <c r="X38" s="26">
        <v>12174</v>
      </c>
      <c r="Y38" s="26">
        <v>1050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4503</v>
      </c>
      <c r="D40" s="15"/>
      <c r="E40" s="26"/>
      <c r="F40" s="26"/>
      <c r="G40" s="26"/>
      <c r="H40" s="26">
        <v>607</v>
      </c>
      <c r="I40" s="26">
        <v>161</v>
      </c>
      <c r="J40" s="26">
        <v>350</v>
      </c>
      <c r="K40" s="26">
        <v>100</v>
      </c>
      <c r="L40" s="26">
        <v>415</v>
      </c>
      <c r="M40" s="26"/>
      <c r="N40" s="26">
        <v>50</v>
      </c>
      <c r="O40" s="26"/>
      <c r="P40" s="26"/>
      <c r="Q40" s="26">
        <v>2010</v>
      </c>
      <c r="R40" s="26">
        <v>30</v>
      </c>
      <c r="S40" s="26"/>
      <c r="T40" s="26"/>
      <c r="U40" s="26"/>
      <c r="V40" s="26">
        <v>100</v>
      </c>
      <c r="W40" s="26"/>
      <c r="X40" s="26">
        <v>680</v>
      </c>
      <c r="Y40" s="26"/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/>
      <c r="C42" s="23">
        <f>SUM(E42:Y42)</f>
        <v>2235</v>
      </c>
      <c r="D42" s="15"/>
      <c r="E42" s="10">
        <v>220</v>
      </c>
      <c r="F42" s="10"/>
      <c r="G42" s="10">
        <v>210</v>
      </c>
      <c r="H42" s="10">
        <v>277</v>
      </c>
      <c r="I42" s="10">
        <v>38</v>
      </c>
      <c r="J42" s="10">
        <v>75</v>
      </c>
      <c r="K42" s="10">
        <v>58</v>
      </c>
      <c r="L42" s="10">
        <v>170</v>
      </c>
      <c r="M42" s="10">
        <v>180</v>
      </c>
      <c r="N42" s="10">
        <v>50</v>
      </c>
      <c r="O42" s="10"/>
      <c r="P42" s="10"/>
      <c r="Q42" s="10">
        <v>507</v>
      </c>
      <c r="R42" s="10">
        <v>30</v>
      </c>
      <c r="S42" s="10"/>
      <c r="T42" s="10"/>
      <c r="U42" s="10"/>
      <c r="V42" s="10"/>
      <c r="W42" s="10"/>
      <c r="X42" s="10">
        <v>390</v>
      </c>
      <c r="Y42" s="10">
        <v>30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</v>
      </c>
      <c r="C44" s="33">
        <f>C42/C41</f>
        <v>1.1911995139266413E-2</v>
      </c>
      <c r="D44" s="15"/>
      <c r="E44" s="35">
        <f>E42/E41</f>
        <v>2.5785278949835913E-2</v>
      </c>
      <c r="F44" s="35">
        <f t="shared" ref="F44:Y44" si="47">F42/F41</f>
        <v>0</v>
      </c>
      <c r="G44" s="35">
        <f t="shared" si="47"/>
        <v>1.5010721944245889E-2</v>
      </c>
      <c r="H44" s="35">
        <f t="shared" si="47"/>
        <v>2.1447928765001935E-2</v>
      </c>
      <c r="I44" s="35">
        <f t="shared" si="47"/>
        <v>6.637554585152838E-3</v>
      </c>
      <c r="J44" s="35">
        <f t="shared" si="47"/>
        <v>6.2819331602311755E-3</v>
      </c>
      <c r="K44" s="35">
        <f t="shared" si="47"/>
        <v>6.8259385665529011E-3</v>
      </c>
      <c r="L44" s="35">
        <f t="shared" si="47"/>
        <v>1.6918789808917197E-2</v>
      </c>
      <c r="M44" s="35">
        <f t="shared" si="47"/>
        <v>1.7562689042833448E-2</v>
      </c>
      <c r="N44" s="35">
        <f t="shared" si="47"/>
        <v>1.6666666666666666E-2</v>
      </c>
      <c r="O44" s="35">
        <f t="shared" si="47"/>
        <v>0</v>
      </c>
      <c r="P44" s="35">
        <f t="shared" si="47"/>
        <v>0</v>
      </c>
      <c r="Q44" s="35">
        <f t="shared" si="47"/>
        <v>5.071521456436931E-2</v>
      </c>
      <c r="R44" s="35">
        <f t="shared" si="47"/>
        <v>2.7505271843770054E-3</v>
      </c>
      <c r="S44" s="35">
        <f t="shared" si="47"/>
        <v>0</v>
      </c>
      <c r="T44" s="35">
        <f t="shared" si="47"/>
        <v>0</v>
      </c>
      <c r="U44" s="35">
        <f t="shared" si="47"/>
        <v>0</v>
      </c>
      <c r="V44" s="35">
        <f t="shared" si="47"/>
        <v>0</v>
      </c>
      <c r="W44" s="35"/>
      <c r="X44" s="35">
        <f t="shared" si="47"/>
        <v>2.8130409694171955E-2</v>
      </c>
      <c r="Y44" s="35">
        <f t="shared" si="47"/>
        <v>3.1088082901554403E-3</v>
      </c>
      <c r="Z44" s="21"/>
    </row>
    <row r="45" spans="1:29" s="2" customFormat="1" ht="30" customHeight="1" x14ac:dyDescent="0.3">
      <c r="A45" s="18" t="s">
        <v>167</v>
      </c>
      <c r="B45" s="23"/>
      <c r="C45" s="23">
        <f>SUM(E45:Y45)</f>
        <v>378</v>
      </c>
      <c r="D45" s="15"/>
      <c r="E45" s="34"/>
      <c r="F45" s="34"/>
      <c r="G45" s="34">
        <v>110</v>
      </c>
      <c r="H45" s="34">
        <v>110</v>
      </c>
      <c r="I45" s="34">
        <v>38</v>
      </c>
      <c r="J45" s="34"/>
      <c r="K45" s="34"/>
      <c r="L45" s="34"/>
      <c r="M45" s="34"/>
      <c r="N45" s="34"/>
      <c r="O45" s="34"/>
      <c r="P45" s="34"/>
      <c r="Q45" s="34">
        <v>90</v>
      </c>
      <c r="R45" s="34">
        <v>30</v>
      </c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3">
      <c r="A46" s="18" t="s">
        <v>54</v>
      </c>
      <c r="B46" s="23"/>
      <c r="C46" s="23">
        <f>SUM(E46:Y46)</f>
        <v>1545</v>
      </c>
      <c r="D46" s="15"/>
      <c r="E46" s="26">
        <v>220</v>
      </c>
      <c r="F46" s="26"/>
      <c r="G46" s="26">
        <v>100</v>
      </c>
      <c r="H46" s="26">
        <v>167</v>
      </c>
      <c r="I46" s="26"/>
      <c r="J46" s="26">
        <v>60</v>
      </c>
      <c r="K46" s="26">
        <v>36</v>
      </c>
      <c r="L46" s="26">
        <v>80</v>
      </c>
      <c r="M46" s="26">
        <v>180</v>
      </c>
      <c r="N46" s="26">
        <v>50</v>
      </c>
      <c r="O46" s="26"/>
      <c r="P46" s="26"/>
      <c r="Q46" s="26">
        <v>417</v>
      </c>
      <c r="R46" s="26"/>
      <c r="S46" s="26"/>
      <c r="T46" s="26"/>
      <c r="U46" s="26"/>
      <c r="V46" s="26"/>
      <c r="W46" s="26"/>
      <c r="X46" s="26">
        <v>235</v>
      </c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50</v>
      </c>
      <c r="D49" s="1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50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hidden="1" customHeight="1" x14ac:dyDescent="0.3">
      <c r="A58" s="32" t="s">
        <v>162</v>
      </c>
      <c r="B58" s="27"/>
      <c r="C58" s="27">
        <f t="shared" si="48"/>
        <v>140.5</v>
      </c>
      <c r="D58" s="9"/>
      <c r="E58" s="26">
        <v>8</v>
      </c>
      <c r="F58" s="26"/>
      <c r="G58" s="26"/>
      <c r="H58" s="26"/>
      <c r="I58" s="26"/>
      <c r="J58" s="26"/>
      <c r="K58" s="26">
        <v>13.5</v>
      </c>
      <c r="L58" s="26">
        <v>55</v>
      </c>
      <c r="M58" s="26"/>
      <c r="N58" s="54"/>
      <c r="O58" s="26"/>
      <c r="P58" s="26"/>
      <c r="Q58" s="26"/>
      <c r="R58" s="26"/>
      <c r="S58" s="26"/>
      <c r="T58" s="26">
        <v>12</v>
      </c>
      <c r="U58" s="26"/>
      <c r="V58" s="26"/>
      <c r="W58" s="26"/>
      <c r="X58" s="26">
        <v>52</v>
      </c>
      <c r="Y58" s="26"/>
      <c r="Z58" s="20"/>
    </row>
    <row r="59" spans="1:26" s="2" customFormat="1" ht="30" customHeight="1" x14ac:dyDescent="0.3">
      <c r="A59" s="13" t="s">
        <v>202</v>
      </c>
      <c r="B59" s="27"/>
      <c r="C59" s="27">
        <f t="shared" si="48"/>
        <v>10</v>
      </c>
      <c r="D59" s="9"/>
      <c r="E59" s="26"/>
      <c r="F59" s="26"/>
      <c r="G59" s="26">
        <v>10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/>
      <c r="C64" s="23">
        <f t="shared" si="51"/>
        <v>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80</v>
      </c>
      <c r="D65" s="15"/>
      <c r="E65" s="37"/>
      <c r="F65" s="37"/>
      <c r="G65" s="37"/>
      <c r="H65" s="37">
        <v>80</v>
      </c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60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>
        <v>60</v>
      </c>
      <c r="Y68" s="37"/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63</v>
      </c>
      <c r="D69" s="15"/>
      <c r="E69" s="37"/>
      <c r="F69" s="37"/>
      <c r="G69" s="37"/>
      <c r="H69" s="37">
        <v>30</v>
      </c>
      <c r="I69" s="37">
        <v>3</v>
      </c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30</v>
      </c>
      <c r="Y69" s="37"/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-59694</v>
      </c>
      <c r="D83" s="15"/>
      <c r="E83" s="100">
        <f>(E42-E84)</f>
        <v>-2705</v>
      </c>
      <c r="F83" s="100">
        <f t="shared" ref="F83:Y83" si="52">(F42-F84)</f>
        <v>-2253</v>
      </c>
      <c r="G83" s="100">
        <f t="shared" si="52"/>
        <v>-8340</v>
      </c>
      <c r="H83" s="100">
        <f t="shared" si="52"/>
        <v>-3411</v>
      </c>
      <c r="I83" s="100">
        <f t="shared" si="52"/>
        <v>-2262</v>
      </c>
      <c r="J83" s="100">
        <f t="shared" si="52"/>
        <v>-3725</v>
      </c>
      <c r="K83" s="100">
        <f t="shared" si="52"/>
        <v>-2534</v>
      </c>
      <c r="L83" s="100">
        <f t="shared" si="52"/>
        <v>-4951</v>
      </c>
      <c r="M83" s="100">
        <f t="shared" si="52"/>
        <v>-2600</v>
      </c>
      <c r="N83" s="100">
        <f t="shared" si="52"/>
        <v>-1045</v>
      </c>
      <c r="O83" s="100">
        <f t="shared" si="52"/>
        <v>-660</v>
      </c>
      <c r="P83" s="100">
        <f t="shared" si="52"/>
        <v>-708</v>
      </c>
      <c r="Q83" s="100">
        <f t="shared" si="52"/>
        <v>-3368</v>
      </c>
      <c r="R83" s="100">
        <f t="shared" si="52"/>
        <v>-2300</v>
      </c>
      <c r="S83" s="100">
        <f t="shared" si="52"/>
        <v>-3205</v>
      </c>
      <c r="T83" s="100">
        <f t="shared" si="52"/>
        <v>-1074</v>
      </c>
      <c r="U83" s="100">
        <f t="shared" si="52"/>
        <v>-2210</v>
      </c>
      <c r="V83" s="100">
        <f t="shared" si="52"/>
        <v>-798</v>
      </c>
      <c r="W83" s="100">
        <f t="shared" si="52"/>
        <v>-1755</v>
      </c>
      <c r="X83" s="100">
        <f t="shared" si="52"/>
        <v>-8610</v>
      </c>
      <c r="Y83" s="100">
        <f t="shared" si="52"/>
        <v>-1180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spans="1:25" ht="20.399999999999999" customHeight="1" x14ac:dyDescent="0.3">
      <c r="A222" s="120"/>
      <c r="B222" s="121"/>
      <c r="C222" s="121"/>
      <c r="D222" s="121"/>
      <c r="E222" s="121"/>
      <c r="F222" s="121"/>
      <c r="G222" s="121"/>
      <c r="H222" s="121"/>
      <c r="I222" s="121"/>
      <c r="J222" s="12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2020-04-07T10:13:02Z</cp:lastPrinted>
  <dcterms:created xsi:type="dcterms:W3CDTF">2017-06-08T05:54:08Z</dcterms:created>
  <dcterms:modified xsi:type="dcterms:W3CDTF">2020-04-07T10:19:47Z</dcterms:modified>
</cp:coreProperties>
</file>