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B26" i="1" l="1"/>
  <c r="B11" i="1" l="1"/>
  <c r="C11" i="1"/>
  <c r="D21" i="1" l="1"/>
  <c r="D23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<sst xmlns="http://schemas.openxmlformats.org/spreadsheetml/2006/main" count="250" uniqueCount="203">
  <si>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</si>
  <si>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</si>
  <si>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</si>
  <si>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</si>
  <si>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</si>
  <si>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</si>
  <si>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</si>
  <si>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</si>
  <si>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</si>
  <si>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</si>
  <si>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</si>
  <si>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</si>
  <si>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</si>
  <si>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</si>
  <si>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</si>
  <si>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</si>
  <si>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</si>
  <si>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</si>
  <si>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</si>
  <si>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</si>
  <si>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</si>
  <si>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</si>
  <si>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</si>
  <si>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</si>
  <si>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</si>
  <si>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</si>
  <si>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</si>
  <si>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</si>
  <si>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</si>
  <si>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</si>
  <si>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</si>
  <si>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</si>
  <si>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</si>
  <si>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</si>
  <si>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</si>
  <si>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</si>
  <si>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</si>
  <si>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</si>
  <si>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</si>
  <si>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</si>
  <si>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</si>
  <si>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</si>
  <si>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</si>
  <si>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</si>
  <si>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</si>
  <si>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</si>
  <si>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</si>
  <si>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</si>
  <si>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</si>
  <si>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</si>
  <si>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</si>
  <si>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</si>
  <si>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</si>
  <si>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</si>
  <si>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</si>
  <si>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</si>
  <si>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</si>
  <si>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</si>
  <si>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</si>
  <si>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</si>
  <si>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</si>
  <si>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</si>
  <si>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</si>
  <si>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</si>
  <si>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</si>
  <si>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</si>
  <si>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</si>
  <si>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</si>
  <si>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</si>
  <si>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</si>
  <si>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</si>
  <si>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</si>
  <si>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</si>
  <si>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</si>
  <si>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</si>
  <si>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</si>
  <si>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</si>
  <si>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</si>
  <si>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</si>
  <si>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</si>
  <si>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</si>
  <si>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</si>
  <si>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</si>
  <si>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</si>
  <si>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</si>
  <si>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</si>
  <si>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</si>
  <si>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</si>
  <si>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</si>
  <si>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</si>
  <si>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</si>
  <si>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</si>
  <si>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</si>
  <si>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</si>
  <si>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</si>
  <si>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</si>
  <si>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</si>
  <si>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</si>
  <si>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</si>
  <si>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</si>
  <si>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</si>
  <si>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</si>
  <si>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</si>
  <si>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</si>
  <si>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</si>
  <si>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</si>
  <si>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</si>
  <si>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</si>
  <si>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</si>
  <si>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</si>
  <si>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</si>
  <si>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</si>
  <si>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</si>
  <si>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</si>
  <si>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</si>
  <si>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</si>
  <si>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</si>
  <si>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</si>
  <si>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</si>
  <si>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</si>
  <si>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</si>
  <si>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</si>
  <si>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</si>
  <si>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</si>
  <si>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</si>
  <si>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</si>
  <si>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</si>
  <si>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</si>
  <si>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</si>
  <si>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</si>
  <si>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</si>
  <si>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</si>
  <si>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</si>
  <si>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</si>
  <si>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</si>
  <si>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</si>
  <si>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</si>
  <si>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</si>
  <si>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</si>
  <si>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</si>
  <si>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</si>
  <si>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</si>
  <si>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</si>
  <si>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</si>
  <si>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</si>
  <si>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</si>
  <si>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</si>
  <si>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</si>
  <si>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</si>
  <si>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</si>
  <si>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</si>
  <si>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</si>
  <si>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</si>
  <si>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</si>
  <si>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</si>
  <si>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</si>
  <si>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</si>
  <si>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</si>
  <si>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</si>
  <si>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</si>
  <si>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</si>
  <si>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</si>
  <si>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</si>
  <si>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</si>
  <si>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</si>
  <si>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</si>
  <si>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</si>
  <si>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</si>
  <si>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</si>
  <si>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</si>
  <si>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</si>
  <si>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</si>
  <si>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</si>
  <si>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</si>
  <si>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</si>
  <si>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</si>
  <si>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</si>
  <si>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</si>
  <si>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</si>
  <si>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</si>
  <si>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</si>
  <si>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</si>
  <si>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</si>
  <si>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</si>
  <si>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</si>
  <si>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</si>
  <si>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</si>
  <si>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</si>
  <si>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</si>
  <si>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</si>
  <si>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</si>
  <si>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</si>
  <si>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</si>
  <si>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</si>
  <si>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</si>
  <si>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</si>
  <si>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</si>
  <si>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</si>
  <si>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</si>
  <si>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</si>
  <si>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</si>
  <si>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</si>
  <si>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15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</si>
</sst>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11" activePane="bottomRight" state="frozen"/>
      <selection activeCell="A2" sqref="A2"/>
      <selection pane="topRight" activeCell="E2" sqref="E2"/>
      <selection pane="bottomLeft" activeCell="A7" sqref="A7"/>
      <selection pane="bottomRight" activeCell="W49" sqref="W49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3" t="s">
        <v>202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4" t="s">
        <v>3</v>
      </c>
      <c r="B4" s="117" t="s">
        <v>196</v>
      </c>
      <c r="C4" s="110" t="s">
        <v>197</v>
      </c>
      <c r="D4" s="110" t="s">
        <v>198</v>
      </c>
      <c r="E4" s="120" t="s">
        <v>4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</row>
    <row r="5" spans="1:26" s="2" customFormat="1" ht="87" customHeight="1" x14ac:dyDescent="0.3">
      <c r="A5" s="115"/>
      <c r="B5" s="118"/>
      <c r="C5" s="111"/>
      <c r="D5" s="111"/>
      <c r="E5" s="108" t="s">
        <v>5</v>
      </c>
      <c r="F5" s="108" t="s">
        <v>6</v>
      </c>
      <c r="G5" s="108" t="s">
        <v>7</v>
      </c>
      <c r="H5" s="108" t="s">
        <v>8</v>
      </c>
      <c r="I5" s="108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6"/>
      <c r="B6" s="119"/>
      <c r="C6" s="112"/>
      <c r="D6" s="112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50391</v>
      </c>
      <c r="C8" s="8">
        <f>SUM(E8:Y8)</f>
        <v>50457</v>
      </c>
      <c r="D8" s="15">
        <f t="shared" ref="D8:D32" si="0">C8/B8</f>
        <v>1.0013097576948264</v>
      </c>
      <c r="E8" s="10">
        <v>2496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2210</v>
      </c>
      <c r="L8" s="10">
        <v>2867</v>
      </c>
      <c r="M8" s="10">
        <v>2272</v>
      </c>
      <c r="N8" s="10">
        <v>1070</v>
      </c>
      <c r="O8" s="10">
        <v>1392</v>
      </c>
      <c r="P8" s="10">
        <v>1923</v>
      </c>
      <c r="Q8" s="10">
        <v>2995</v>
      </c>
      <c r="R8" s="10">
        <v>3068</v>
      </c>
      <c r="S8" s="10">
        <v>3697</v>
      </c>
      <c r="T8" s="10">
        <v>2570</v>
      </c>
      <c r="U8" s="10">
        <v>2070</v>
      </c>
      <c r="V8" s="10">
        <v>537</v>
      </c>
      <c r="W8" s="10">
        <v>1857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1.02451967063129</v>
      </c>
      <c r="C9" s="14">
        <f t="shared" si="1"/>
        <v>1.0258615431534004</v>
      </c>
      <c r="D9" s="15"/>
      <c r="E9" s="75">
        <f t="shared" si="1"/>
        <v>1.0662110209312259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1.0091324200913243</v>
      </c>
      <c r="L9" s="75">
        <f t="shared" si="1"/>
        <v>1.0298132183908046</v>
      </c>
      <c r="M9" s="75">
        <f t="shared" si="1"/>
        <v>1</v>
      </c>
      <c r="N9" s="75">
        <f t="shared" si="1"/>
        <v>1.1668484187568158</v>
      </c>
      <c r="O9" s="75">
        <f t="shared" si="1"/>
        <v>1.0205278592375366</v>
      </c>
      <c r="P9" s="75">
        <f t="shared" si="1"/>
        <v>1</v>
      </c>
      <c r="Q9" s="75">
        <f t="shared" si="1"/>
        <v>1.0942637924735112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1.143014908890116</v>
      </c>
      <c r="V9" s="75">
        <f t="shared" si="1"/>
        <v>0.83906250000000004</v>
      </c>
      <c r="W9" s="75">
        <f t="shared" si="1"/>
        <v>0.86091794158553547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47079</v>
      </c>
      <c r="C10" s="8">
        <f>SUM(E10:Y10)</f>
        <v>47980</v>
      </c>
      <c r="D10" s="15">
        <f t="shared" si="0"/>
        <v>1.0191380445633935</v>
      </c>
      <c r="E10" s="10">
        <v>2421</v>
      </c>
      <c r="F10" s="10">
        <v>1836</v>
      </c>
      <c r="G10" s="10">
        <v>3222</v>
      </c>
      <c r="H10" s="10">
        <v>2974</v>
      </c>
      <c r="I10" s="10">
        <v>1440</v>
      </c>
      <c r="J10" s="10">
        <v>2889</v>
      </c>
      <c r="K10" s="10">
        <v>1930</v>
      </c>
      <c r="L10" s="10">
        <v>2687</v>
      </c>
      <c r="M10" s="10">
        <v>2212</v>
      </c>
      <c r="N10" s="10">
        <v>1070</v>
      </c>
      <c r="O10" s="10">
        <v>1322</v>
      </c>
      <c r="P10" s="10">
        <v>1823</v>
      </c>
      <c r="Q10" s="10">
        <v>2995</v>
      </c>
      <c r="R10" s="10">
        <v>2853</v>
      </c>
      <c r="S10" s="10">
        <v>3637</v>
      </c>
      <c r="T10" s="10">
        <v>2343</v>
      </c>
      <c r="U10" s="10">
        <v>1844</v>
      </c>
      <c r="V10" s="10">
        <v>537</v>
      </c>
      <c r="W10" s="10">
        <v>1857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f>B10/B8</f>
        <v>0.9342739774959814</v>
      </c>
      <c r="C11" s="14">
        <f>C10/C8</f>
        <v>0.95090869453197768</v>
      </c>
      <c r="D11" s="15"/>
      <c r="E11" s="75">
        <f>E10/E8</f>
        <v>0.96995192307692313</v>
      </c>
      <c r="F11" s="75">
        <f t="shared" ref="F11:Y11" si="2">F10/F8</f>
        <v>0.92962025316455699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0.87330316742081449</v>
      </c>
      <c r="L11" s="75">
        <f t="shared" si="2"/>
        <v>0.93721660272061391</v>
      </c>
      <c r="M11" s="75">
        <f t="shared" si="2"/>
        <v>0.97359154929577463</v>
      </c>
      <c r="N11" s="75">
        <f t="shared" si="2"/>
        <v>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1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0.91167315175097274</v>
      </c>
      <c r="U11" s="75">
        <f t="shared" si="2"/>
        <v>0.89082125603864737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>
        <v>1015</v>
      </c>
      <c r="C12" s="8">
        <f>SUM(E12:Y12)</f>
        <v>15114</v>
      </c>
      <c r="D12" s="15"/>
      <c r="E12" s="80">
        <v>390</v>
      </c>
      <c r="F12" s="80">
        <v>198</v>
      </c>
      <c r="G12" s="80">
        <v>2209</v>
      </c>
      <c r="H12" s="80">
        <v>813</v>
      </c>
      <c r="I12" s="80">
        <v>65</v>
      </c>
      <c r="J12" s="80">
        <v>2250</v>
      </c>
      <c r="K12" s="80">
        <v>900</v>
      </c>
      <c r="L12" s="80">
        <v>388</v>
      </c>
      <c r="M12" s="80">
        <v>533</v>
      </c>
      <c r="N12" s="80">
        <v>150</v>
      </c>
      <c r="O12" s="80">
        <v>149</v>
      </c>
      <c r="P12" s="80">
        <v>50</v>
      </c>
      <c r="Q12" s="80">
        <v>1065</v>
      </c>
      <c r="R12" s="80">
        <v>488</v>
      </c>
      <c r="S12" s="80">
        <v>1360</v>
      </c>
      <c r="T12" s="80">
        <v>393</v>
      </c>
      <c r="U12" s="80"/>
      <c r="V12" s="80">
        <v>374</v>
      </c>
      <c r="W12" s="80">
        <v>940</v>
      </c>
      <c r="X12" s="80">
        <v>2099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2.0142485761346272E-2</v>
      </c>
      <c r="C13" s="15">
        <f>C12/C8</f>
        <v>0.29954218443427078</v>
      </c>
      <c r="D13" s="15"/>
      <c r="E13" s="16">
        <f t="shared" ref="E13:L13" si="3">E12/E8</f>
        <v>0.15625</v>
      </c>
      <c r="F13" s="16">
        <f t="shared" si="3"/>
        <v>0.10025316455696202</v>
      </c>
      <c r="G13" s="16">
        <f t="shared" si="3"/>
        <v>0.60887541345093721</v>
      </c>
      <c r="H13" s="16">
        <f t="shared" si="3"/>
        <v>0.26620825147347743</v>
      </c>
      <c r="I13" s="16">
        <f t="shared" si="3"/>
        <v>4.2511445389143233E-2</v>
      </c>
      <c r="J13" s="16">
        <f t="shared" si="3"/>
        <v>0.71225071225071224</v>
      </c>
      <c r="K13" s="16">
        <f t="shared" si="3"/>
        <v>0.40723981900452488</v>
      </c>
      <c r="L13" s="16">
        <f t="shared" si="3"/>
        <v>0.13533310080223229</v>
      </c>
      <c r="M13" s="16">
        <f t="shared" ref="M13" si="4">M12/M8</f>
        <v>0.23459507042253522</v>
      </c>
      <c r="N13" s="16">
        <f t="shared" ref="N13" si="5">N12/N8</f>
        <v>0.14018691588785046</v>
      </c>
      <c r="O13" s="16">
        <f t="shared" ref="O13" si="6">O12/O8</f>
        <v>0.10704022988505747</v>
      </c>
      <c r="P13" s="16">
        <f t="shared" ref="P13" si="7">P12/P8</f>
        <v>2.6001040041601663E-2</v>
      </c>
      <c r="Q13" s="16">
        <f t="shared" ref="Q13" si="8">Q12/Q8</f>
        <v>0.35559265442404009</v>
      </c>
      <c r="R13" s="16">
        <f t="shared" ref="R13" si="9">R12/R8</f>
        <v>0.15906127770534551</v>
      </c>
      <c r="S13" s="16">
        <f t="shared" ref="S13" si="10">S12/S8</f>
        <v>0.36786583716526916</v>
      </c>
      <c r="T13" s="16">
        <f t="shared" ref="T13" si="11">T12/T8</f>
        <v>0.1529182879377432</v>
      </c>
      <c r="U13" s="16">
        <f t="shared" ref="U13" si="12">U12/U8</f>
        <v>0</v>
      </c>
      <c r="V13" s="16">
        <f t="shared" ref="V13" si="13">V12/V8</f>
        <v>0.69646182495344511</v>
      </c>
      <c r="W13" s="16">
        <f t="shared" ref="W13" si="14">W12/W8</f>
        <v>0.50619278406031232</v>
      </c>
      <c r="X13" s="16">
        <f t="shared" ref="X13" si="15">X12/X8</f>
        <v>0.54491173416407057</v>
      </c>
      <c r="Y13" s="16">
        <f t="shared" ref="Y13" si="16">Y12/Y8</f>
        <v>0.13416815742397137</v>
      </c>
    </row>
    <row r="14" spans="1:26" s="12" customFormat="1" ht="30" customHeight="1" x14ac:dyDescent="0.25">
      <c r="A14" s="18" t="s">
        <v>33</v>
      </c>
      <c r="B14" s="8">
        <v>950</v>
      </c>
      <c r="C14" s="8">
        <f>SUM(E14:Y14)</f>
        <v>4174</v>
      </c>
      <c r="D14" s="15"/>
      <c r="E14" s="10"/>
      <c r="F14" s="10"/>
      <c r="G14" s="10">
        <v>995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540</v>
      </c>
      <c r="N14" s="10"/>
      <c r="O14" s="10">
        <v>60</v>
      </c>
      <c r="P14" s="10">
        <v>60</v>
      </c>
      <c r="Q14" s="10"/>
      <c r="R14" s="10">
        <v>45</v>
      </c>
      <c r="S14" s="10">
        <v>220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3373</v>
      </c>
      <c r="C25" s="23">
        <f>SUM(E25:Y25)</f>
        <v>65464</v>
      </c>
      <c r="D25" s="15"/>
      <c r="E25" s="26">
        <v>1765</v>
      </c>
      <c r="F25" s="26">
        <v>2130</v>
      </c>
      <c r="G25" s="26">
        <v>2795</v>
      </c>
      <c r="H25" s="26">
        <v>4512</v>
      </c>
      <c r="I25" s="26">
        <v>1614</v>
      </c>
      <c r="J25" s="26">
        <v>4650</v>
      </c>
      <c r="K25" s="26">
        <v>2395</v>
      </c>
      <c r="L25" s="26">
        <v>2976</v>
      </c>
      <c r="M25" s="26">
        <v>3877</v>
      </c>
      <c r="N25" s="26">
        <v>1272</v>
      </c>
      <c r="O25" s="26">
        <v>2378</v>
      </c>
      <c r="P25" s="26">
        <v>3728</v>
      </c>
      <c r="Q25" s="26">
        <v>4079</v>
      </c>
      <c r="R25" s="26">
        <v>2750</v>
      </c>
      <c r="S25" s="26">
        <v>6367</v>
      </c>
      <c r="T25" s="26">
        <v>2071</v>
      </c>
      <c r="U25" s="26">
        <v>2570</v>
      </c>
      <c r="V25" s="26">
        <v>1144</v>
      </c>
      <c r="W25" s="26">
        <v>4328</v>
      </c>
      <c r="X25" s="26">
        <v>6423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3.2825653252883072E-2</v>
      </c>
      <c r="C26" s="28">
        <f t="shared" si="40"/>
        <v>0.70216234769177965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0.50818181818181818</v>
      </c>
      <c r="H26" s="29">
        <f t="shared" si="40"/>
        <v>0.88888888888888884</v>
      </c>
      <c r="I26" s="29">
        <f t="shared" si="40"/>
        <v>0.53249752556911911</v>
      </c>
      <c r="J26" s="29">
        <f t="shared" si="40"/>
        <v>0.78282828282828287</v>
      </c>
      <c r="K26" s="29">
        <f t="shared" si="40"/>
        <v>0.74960876369327079</v>
      </c>
      <c r="L26" s="29">
        <f t="shared" si="40"/>
        <v>0.80716029292107405</v>
      </c>
      <c r="M26" s="29">
        <f t="shared" si="40"/>
        <v>0.80905676126878134</v>
      </c>
      <c r="N26" s="29">
        <f t="shared" si="40"/>
        <v>1</v>
      </c>
      <c r="O26" s="29">
        <f t="shared" si="40"/>
        <v>0.90280941533788917</v>
      </c>
      <c r="P26" s="29">
        <f t="shared" si="40"/>
        <v>0.62529352566252938</v>
      </c>
      <c r="Q26" s="29">
        <f t="shared" si="40"/>
        <v>0.63093580819798922</v>
      </c>
      <c r="R26" s="29">
        <f t="shared" si="40"/>
        <v>0.75966850828729282</v>
      </c>
      <c r="S26" s="29">
        <f t="shared" si="40"/>
        <v>0.83065883887801695</v>
      </c>
      <c r="T26" s="29">
        <f t="shared" si="40"/>
        <v>0.5020606060606061</v>
      </c>
      <c r="U26" s="29">
        <f t="shared" si="40"/>
        <v>0.91622103386809273</v>
      </c>
      <c r="V26" s="29">
        <f t="shared" si="40"/>
        <v>0.57372116349047142</v>
      </c>
      <c r="W26" s="29">
        <f t="shared" si="40"/>
        <v>0.70950819672131149</v>
      </c>
      <c r="X26" s="29">
        <f t="shared" si="40"/>
        <v>0.9307346761338936</v>
      </c>
      <c r="Y26" s="29">
        <f t="shared" si="40"/>
        <v>0.62955854126679467</v>
      </c>
    </row>
    <row r="27" spans="1:26" s="104" customFormat="1" ht="30" customHeight="1" x14ac:dyDescent="0.25">
      <c r="A27" s="101" t="s">
        <v>199</v>
      </c>
      <c r="B27" s="102">
        <v>2</v>
      </c>
      <c r="C27" s="23">
        <f>SUM(E27:Y27)</f>
        <v>268</v>
      </c>
      <c r="D27" s="103"/>
      <c r="E27" s="37">
        <v>10</v>
      </c>
      <c r="F27" s="37">
        <v>13</v>
      </c>
      <c r="G27" s="37">
        <v>15</v>
      </c>
      <c r="H27" s="37">
        <v>20</v>
      </c>
      <c r="I27" s="37">
        <v>5</v>
      </c>
      <c r="J27" s="37">
        <v>35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/>
      <c r="C28" s="23">
        <f>SUM(E28:Y28)</f>
        <v>34139</v>
      </c>
      <c r="D28" s="15"/>
      <c r="E28" s="26"/>
      <c r="F28" s="26">
        <v>425</v>
      </c>
      <c r="G28" s="26">
        <v>2150</v>
      </c>
      <c r="H28" s="26">
        <v>710</v>
      </c>
      <c r="I28" s="26">
        <v>697</v>
      </c>
      <c r="J28" s="26">
        <v>1950</v>
      </c>
      <c r="K28" s="26">
        <v>3195</v>
      </c>
      <c r="L28" s="26">
        <v>1377</v>
      </c>
      <c r="M28" s="26">
        <v>1680</v>
      </c>
      <c r="N28" s="26">
        <v>342</v>
      </c>
      <c r="O28" s="26">
        <v>350</v>
      </c>
      <c r="P28" s="26">
        <v>2071</v>
      </c>
      <c r="Q28" s="26">
        <v>4104</v>
      </c>
      <c r="R28" s="26">
        <v>2418</v>
      </c>
      <c r="S28" s="26">
        <v>1200</v>
      </c>
      <c r="T28" s="26">
        <v>180</v>
      </c>
      <c r="U28" s="26"/>
      <c r="V28" s="26">
        <v>1224</v>
      </c>
      <c r="W28" s="26">
        <v>1860</v>
      </c>
      <c r="X28" s="26">
        <v>6266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0.36617255877810195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0.39090909090909093</v>
      </c>
      <c r="H29" s="30">
        <f t="shared" si="41"/>
        <v>0.13987391646966116</v>
      </c>
      <c r="I29" s="30">
        <f t="shared" si="41"/>
        <v>0.22995710986473111</v>
      </c>
      <c r="J29" s="30">
        <f t="shared" si="41"/>
        <v>0.32828282828282829</v>
      </c>
      <c r="K29" s="30">
        <f t="shared" si="41"/>
        <v>1</v>
      </c>
      <c r="L29" s="30">
        <f t="shared" si="41"/>
        <v>0.37347436940602113</v>
      </c>
      <c r="M29" s="30">
        <f t="shared" si="41"/>
        <v>0.35058430717863104</v>
      </c>
      <c r="N29" s="30">
        <f t="shared" si="41"/>
        <v>0.26886792452830188</v>
      </c>
      <c r="O29" s="30">
        <f t="shared" si="41"/>
        <v>0.13287775246772968</v>
      </c>
      <c r="P29" s="30">
        <f t="shared" si="41"/>
        <v>0.34736665548473666</v>
      </c>
      <c r="Q29" s="30">
        <f t="shared" si="41"/>
        <v>0.63480278422273784</v>
      </c>
      <c r="R29" s="30">
        <f t="shared" si="41"/>
        <v>0.66795580110497232</v>
      </c>
      <c r="S29" s="30">
        <f t="shared" si="41"/>
        <v>0.15655577299412915</v>
      </c>
      <c r="T29" s="30">
        <f t="shared" si="41"/>
        <v>4.363636363636364E-2</v>
      </c>
      <c r="U29" s="30">
        <f t="shared" si="41"/>
        <v>0</v>
      </c>
      <c r="V29" s="30">
        <f t="shared" si="41"/>
        <v>0.61384152457372121</v>
      </c>
      <c r="W29" s="30">
        <f t="shared" si="41"/>
        <v>0.30491803278688523</v>
      </c>
      <c r="X29" s="30">
        <f t="shared" si="41"/>
        <v>0.90798435009418921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100242</v>
      </c>
      <c r="D30" s="15">
        <f t="shared" si="0"/>
        <v>0.97847667574453134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470</v>
      </c>
      <c r="C33" s="23">
        <f>SUM(E33:Y33)</f>
        <v>21400</v>
      </c>
      <c r="D33" s="15"/>
      <c r="E33" s="26"/>
      <c r="F33" s="26">
        <v>489</v>
      </c>
      <c r="G33" s="26">
        <v>694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944</v>
      </c>
      <c r="P33" s="26">
        <v>652</v>
      </c>
      <c r="Q33" s="26">
        <v>377</v>
      </c>
      <c r="R33" s="26">
        <v>1526</v>
      </c>
      <c r="S33" s="26">
        <v>432</v>
      </c>
      <c r="T33" s="26">
        <v>2568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0.21348337024400948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0.10319702602230484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0.19724195570413708</v>
      </c>
      <c r="P34" s="29">
        <f>P33/Q30</f>
        <v>0.10657077476299444</v>
      </c>
      <c r="Q34" s="29">
        <f>Q33/R30</f>
        <v>0.10297732859874351</v>
      </c>
      <c r="R34" s="29">
        <f>R33/S30</f>
        <v>0.35299560490400184</v>
      </c>
      <c r="S34" s="29">
        <f>S33/T30</f>
        <v>8.7431693989071038E-2</v>
      </c>
      <c r="T34" s="29">
        <f t="shared" si="44"/>
        <v>0.51973284760170002</v>
      </c>
      <c r="U34" s="29">
        <f t="shared" si="44"/>
        <v>0.54195011337868482</v>
      </c>
      <c r="V34" s="29">
        <f t="shared" si="44"/>
        <v>0.59295499021526421</v>
      </c>
      <c r="W34" s="29">
        <f t="shared" si="44"/>
        <v>0.21366137908708319</v>
      </c>
      <c r="X34" s="29">
        <f t="shared" si="44"/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245</v>
      </c>
      <c r="C35" s="23">
        <f>SUM(E35:Y35)</f>
        <v>52332</v>
      </c>
      <c r="D35" s="15"/>
      <c r="E35" s="26">
        <v>608</v>
      </c>
      <c r="F35" s="26">
        <v>1693</v>
      </c>
      <c r="G35" s="26">
        <v>2202</v>
      </c>
      <c r="H35" s="26">
        <v>1528</v>
      </c>
      <c r="I35" s="26">
        <v>2025</v>
      </c>
      <c r="J35" s="26">
        <v>3250</v>
      </c>
      <c r="K35" s="26">
        <v>3505</v>
      </c>
      <c r="L35" s="26">
        <v>2730</v>
      </c>
      <c r="M35" s="26">
        <v>1644</v>
      </c>
      <c r="N35" s="26">
        <v>2711</v>
      </c>
      <c r="O35" s="26">
        <v>1067</v>
      </c>
      <c r="P35" s="26">
        <v>2022</v>
      </c>
      <c r="Q35" s="26">
        <v>3641</v>
      </c>
      <c r="R35" s="26">
        <v>1236</v>
      </c>
      <c r="S35" s="26">
        <v>2124</v>
      </c>
      <c r="T35" s="26">
        <v>2080</v>
      </c>
      <c r="U35" s="26">
        <v>1851</v>
      </c>
      <c r="V35" s="26">
        <v>65</v>
      </c>
      <c r="W35" s="26">
        <v>5670</v>
      </c>
      <c r="X35" s="26">
        <v>7590</v>
      </c>
      <c r="Y35" s="26">
        <v>3090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0.52205662297240674</v>
      </c>
      <c r="D36" s="15"/>
      <c r="E36" s="30"/>
      <c r="F36" s="30">
        <f t="shared" si="45"/>
        <v>0.86509964230965763</v>
      </c>
      <c r="G36" s="30">
        <f t="shared" si="45"/>
        <v>0.32743494423791819</v>
      </c>
      <c r="H36" s="30">
        <f t="shared" si="45"/>
        <v>0.21397563366475283</v>
      </c>
      <c r="I36" s="30">
        <f t="shared" si="45"/>
        <v>0.2574043472734206</v>
      </c>
      <c r="J36" s="30">
        <f t="shared" si="45"/>
        <v>0.73231185218566919</v>
      </c>
      <c r="K36" s="30">
        <f t="shared" si="45"/>
        <v>0.99971477467199088</v>
      </c>
      <c r="L36" s="30">
        <f t="shared" si="45"/>
        <v>0.62087787127586991</v>
      </c>
      <c r="M36" s="30">
        <f t="shared" si="45"/>
        <v>0.5978181818181818</v>
      </c>
      <c r="N36" s="30">
        <f t="shared" si="45"/>
        <v>0.67287168031769673</v>
      </c>
      <c r="O36" s="30">
        <f t="shared" si="45"/>
        <v>0.22294191391558713</v>
      </c>
      <c r="P36" s="30">
        <f>P35/Q30</f>
        <v>0.33050016345210853</v>
      </c>
      <c r="Q36" s="30">
        <f>Q35/R30</f>
        <v>0.99453701174542475</v>
      </c>
      <c r="R36" s="30">
        <f>R35/S30</f>
        <v>0.28591256072172105</v>
      </c>
      <c r="S36" s="30">
        <f>S35/T30</f>
        <v>0.42987249544626593</v>
      </c>
      <c r="T36" s="30">
        <f t="shared" si="45"/>
        <v>0.42096741550293465</v>
      </c>
      <c r="U36" s="30">
        <f t="shared" si="45"/>
        <v>1.0493197278911566</v>
      </c>
      <c r="V36" s="30">
        <f t="shared" si="45"/>
        <v>4.2400521852576645E-2</v>
      </c>
      <c r="W36" s="30">
        <f t="shared" si="45"/>
        <v>0.61184849465846547</v>
      </c>
      <c r="X36" s="30">
        <f t="shared" si="45"/>
        <v>0.9137972549963882</v>
      </c>
      <c r="Y36" s="30">
        <f t="shared" si="45"/>
        <v>0.5472901168969182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1116</v>
      </c>
      <c r="C38" s="23">
        <f>SUM(E38:Y38)</f>
        <v>105448</v>
      </c>
      <c r="D38" s="15"/>
      <c r="E38" s="26">
        <v>2584</v>
      </c>
      <c r="F38" s="26">
        <v>2242</v>
      </c>
      <c r="G38" s="26">
        <v>11258</v>
      </c>
      <c r="H38" s="26">
        <v>3875</v>
      </c>
      <c r="I38" s="26">
        <v>1687</v>
      </c>
      <c r="J38" s="26">
        <v>11230</v>
      </c>
      <c r="K38" s="26">
        <v>7790</v>
      </c>
      <c r="L38" s="26">
        <v>6906</v>
      </c>
      <c r="M38" s="26">
        <v>3690</v>
      </c>
      <c r="N38" s="26">
        <v>1430</v>
      </c>
      <c r="O38" s="26">
        <v>175</v>
      </c>
      <c r="P38" s="26">
        <v>1900</v>
      </c>
      <c r="Q38" s="26">
        <v>7902</v>
      </c>
      <c r="R38" s="26">
        <v>4043</v>
      </c>
      <c r="S38" s="26">
        <v>4846</v>
      </c>
      <c r="T38" s="26">
        <v>1731</v>
      </c>
      <c r="U38" s="26">
        <v>4896</v>
      </c>
      <c r="V38" s="26">
        <v>1277</v>
      </c>
      <c r="W38" s="26">
        <v>2136</v>
      </c>
      <c r="X38" s="26">
        <v>21400</v>
      </c>
      <c r="Y38" s="26">
        <v>2450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18</v>
      </c>
      <c r="C40" s="23">
        <f>SUM(E40:Y40)</f>
        <v>26172</v>
      </c>
      <c r="D40" s="15"/>
      <c r="E40" s="26">
        <v>1733</v>
      </c>
      <c r="F40" s="26">
        <v>345</v>
      </c>
      <c r="G40" s="26">
        <v>2071</v>
      </c>
      <c r="H40" s="26">
        <v>2655</v>
      </c>
      <c r="I40" s="26">
        <v>435</v>
      </c>
      <c r="J40" s="26">
        <v>1350</v>
      </c>
      <c r="K40" s="26">
        <v>310</v>
      </c>
      <c r="L40" s="26">
        <v>901</v>
      </c>
      <c r="M40" s="26">
        <v>1005</v>
      </c>
      <c r="N40" s="26">
        <v>1010</v>
      </c>
      <c r="O40" s="26"/>
      <c r="P40" s="26">
        <v>400</v>
      </c>
      <c r="Q40" s="26">
        <v>3683</v>
      </c>
      <c r="R40" s="26">
        <v>465</v>
      </c>
      <c r="S40" s="26">
        <v>622</v>
      </c>
      <c r="T40" s="26">
        <v>195</v>
      </c>
      <c r="U40" s="26">
        <v>1236</v>
      </c>
      <c r="V40" s="26">
        <v>1127</v>
      </c>
      <c r="W40" s="26">
        <v>350</v>
      </c>
      <c r="X40" s="26">
        <v>5909</v>
      </c>
      <c r="Y40" s="26">
        <v>370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>
        <v>94</v>
      </c>
      <c r="C42" s="23">
        <f>SUM(E42:Y42)</f>
        <v>15405</v>
      </c>
      <c r="D42" s="15"/>
      <c r="E42" s="10">
        <v>1488</v>
      </c>
      <c r="F42" s="10">
        <v>225</v>
      </c>
      <c r="G42" s="10">
        <v>1223</v>
      </c>
      <c r="H42" s="10">
        <v>2288</v>
      </c>
      <c r="I42" s="10">
        <v>149</v>
      </c>
      <c r="J42" s="10">
        <v>975</v>
      </c>
      <c r="K42" s="10">
        <v>262</v>
      </c>
      <c r="L42" s="10">
        <v>729</v>
      </c>
      <c r="M42" s="10">
        <v>993</v>
      </c>
      <c r="N42" s="10">
        <v>235</v>
      </c>
      <c r="O42" s="10"/>
      <c r="P42" s="10">
        <v>25</v>
      </c>
      <c r="Q42" s="10">
        <v>1068</v>
      </c>
      <c r="R42" s="10">
        <v>175</v>
      </c>
      <c r="S42" s="10">
        <v>383</v>
      </c>
      <c r="T42" s="10">
        <v>75</v>
      </c>
      <c r="U42" s="10">
        <v>606</v>
      </c>
      <c r="V42" s="10">
        <v>774</v>
      </c>
      <c r="W42" s="10">
        <v>50</v>
      </c>
      <c r="X42" s="10">
        <v>3552</v>
      </c>
      <c r="Y42" s="10">
        <v>130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4.3833674520977209E-4</v>
      </c>
      <c r="C44" s="33">
        <f>C42/C41</f>
        <v>8.210482555722555E-2</v>
      </c>
      <c r="D44" s="15"/>
      <c r="E44" s="35">
        <f>E42/E41</f>
        <v>0.17440225035161744</v>
      </c>
      <c r="F44" s="35">
        <f t="shared" ref="F44:Y44" si="47">F42/F41</f>
        <v>3.7462537462537464E-2</v>
      </c>
      <c r="G44" s="35">
        <f t="shared" si="47"/>
        <v>8.7419585418155824E-2</v>
      </c>
      <c r="H44" s="35">
        <f t="shared" si="47"/>
        <v>0.17715834301200156</v>
      </c>
      <c r="I44" s="35">
        <f t="shared" si="47"/>
        <v>2.6026200873362444E-2</v>
      </c>
      <c r="J44" s="35">
        <f t="shared" si="47"/>
        <v>8.1665131083005271E-2</v>
      </c>
      <c r="K44" s="35">
        <f t="shared" si="47"/>
        <v>3.0834412145463105E-2</v>
      </c>
      <c r="L44" s="35">
        <f t="shared" si="47"/>
        <v>7.2551751592356689E-2</v>
      </c>
      <c r="M44" s="35">
        <f t="shared" si="47"/>
        <v>9.6887501219631189E-2</v>
      </c>
      <c r="N44" s="35">
        <f t="shared" si="47"/>
        <v>7.8333333333333338E-2</v>
      </c>
      <c r="O44" s="35">
        <f t="shared" si="47"/>
        <v>0</v>
      </c>
      <c r="P44" s="35">
        <f t="shared" si="47"/>
        <v>3.1525851197982345E-3</v>
      </c>
      <c r="Q44" s="35">
        <f t="shared" si="47"/>
        <v>0.10683204961488446</v>
      </c>
      <c r="R44" s="35">
        <f t="shared" si="47"/>
        <v>1.6044741908865866E-2</v>
      </c>
      <c r="S44" s="35">
        <f t="shared" si="47"/>
        <v>3.163459155860246E-2</v>
      </c>
      <c r="T44" s="35">
        <f t="shared" si="47"/>
        <v>7.6351420136414536E-3</v>
      </c>
      <c r="U44" s="35">
        <f t="shared" si="47"/>
        <v>7.854828256642904E-2</v>
      </c>
      <c r="V44" s="35">
        <f t="shared" si="47"/>
        <v>0.35866543095458758</v>
      </c>
      <c r="W44" s="35"/>
      <c r="X44" s="35">
        <f t="shared" si="47"/>
        <v>0.25620311598384304</v>
      </c>
      <c r="Y44" s="35">
        <f t="shared" si="47"/>
        <v>1.3471502590673576E-2</v>
      </c>
      <c r="Z44" s="21"/>
    </row>
    <row r="45" spans="1:29" s="2" customFormat="1" ht="30" customHeight="1" x14ac:dyDescent="0.3">
      <c r="A45" s="18" t="s">
        <v>167</v>
      </c>
      <c r="B45" s="23">
        <v>60</v>
      </c>
      <c r="C45" s="23">
        <f>SUM(E45:Y45)</f>
        <v>2868</v>
      </c>
      <c r="D45" s="15"/>
      <c r="E45" s="34">
        <v>126</v>
      </c>
      <c r="F45" s="34"/>
      <c r="G45" s="34">
        <v>308</v>
      </c>
      <c r="H45" s="34">
        <v>619</v>
      </c>
      <c r="I45" s="34">
        <v>53</v>
      </c>
      <c r="J45" s="34">
        <v>80</v>
      </c>
      <c r="K45" s="34"/>
      <c r="L45" s="34">
        <v>240</v>
      </c>
      <c r="M45" s="34">
        <v>75</v>
      </c>
      <c r="N45" s="34"/>
      <c r="O45" s="34"/>
      <c r="P45" s="34"/>
      <c r="Q45" s="34">
        <v>250</v>
      </c>
      <c r="R45" s="34">
        <v>153</v>
      </c>
      <c r="S45" s="34"/>
      <c r="T45" s="34"/>
      <c r="U45" s="34">
        <v>320</v>
      </c>
      <c r="V45" s="34">
        <v>115</v>
      </c>
      <c r="W45" s="34"/>
      <c r="X45" s="34">
        <v>529</v>
      </c>
      <c r="Y45" s="34"/>
      <c r="Z45" s="21"/>
    </row>
    <row r="46" spans="1:29" s="2" customFormat="1" ht="30" customHeight="1" x14ac:dyDescent="0.3">
      <c r="A46" s="18" t="s">
        <v>54</v>
      </c>
      <c r="B46" s="23">
        <v>30</v>
      </c>
      <c r="C46" s="23">
        <f>SUM(E46:Y46)</f>
        <v>9295</v>
      </c>
      <c r="D46" s="15"/>
      <c r="E46" s="26">
        <v>588</v>
      </c>
      <c r="F46" s="26">
        <v>225</v>
      </c>
      <c r="G46" s="26">
        <v>835</v>
      </c>
      <c r="H46" s="26">
        <v>1031</v>
      </c>
      <c r="I46" s="26">
        <v>96</v>
      </c>
      <c r="J46" s="26">
        <v>615</v>
      </c>
      <c r="K46" s="26">
        <v>146</v>
      </c>
      <c r="L46" s="26">
        <v>378</v>
      </c>
      <c r="M46" s="26">
        <v>868</v>
      </c>
      <c r="N46" s="26">
        <v>145</v>
      </c>
      <c r="O46" s="26"/>
      <c r="P46" s="26">
        <v>25</v>
      </c>
      <c r="Q46" s="26">
        <v>768</v>
      </c>
      <c r="R46" s="26">
        <v>22</v>
      </c>
      <c r="S46" s="26">
        <v>383</v>
      </c>
      <c r="T46" s="26">
        <v>52</v>
      </c>
      <c r="U46" s="26">
        <v>286</v>
      </c>
      <c r="V46" s="26">
        <v>659</v>
      </c>
      <c r="W46" s="26"/>
      <c r="X46" s="26">
        <v>2173</v>
      </c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1013</v>
      </c>
      <c r="D49" s="15"/>
      <c r="E49" s="26">
        <v>440</v>
      </c>
      <c r="F49" s="26"/>
      <c r="G49" s="26"/>
      <c r="H49" s="26">
        <v>8</v>
      </c>
      <c r="I49" s="26"/>
      <c r="J49" s="26">
        <v>150</v>
      </c>
      <c r="K49" s="26"/>
      <c r="L49" s="26">
        <v>50</v>
      </c>
      <c r="M49" s="26"/>
      <c r="N49" s="26"/>
      <c r="O49" s="26"/>
      <c r="P49" s="26"/>
      <c r="Q49" s="26">
        <v>50</v>
      </c>
      <c r="R49" s="26"/>
      <c r="S49" s="26"/>
      <c r="T49" s="26"/>
      <c r="U49" s="26"/>
      <c r="V49" s="26"/>
      <c r="W49" s="26"/>
      <c r="X49" s="26">
        <v>315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3</v>
      </c>
      <c r="C58" s="27">
        <f t="shared" si="48"/>
        <v>92.3</v>
      </c>
      <c r="D58" s="9"/>
      <c r="E58" s="26"/>
      <c r="F58" s="26"/>
      <c r="G58" s="26">
        <v>72.8</v>
      </c>
      <c r="H58" s="26"/>
      <c r="I58" s="26"/>
      <c r="J58" s="26"/>
      <c r="K58" s="26"/>
      <c r="L58" s="26">
        <v>15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3</v>
      </c>
      <c r="Y58" s="26"/>
      <c r="Z58" s="20"/>
    </row>
    <row r="59" spans="1:26" s="2" customFormat="1" ht="30" customHeight="1" x14ac:dyDescent="0.3">
      <c r="A59" s="13" t="s">
        <v>201</v>
      </c>
      <c r="B59" s="27"/>
      <c r="C59" s="27">
        <f t="shared" si="48"/>
        <v>84</v>
      </c>
      <c r="D59" s="9"/>
      <c r="E59" s="26"/>
      <c r="F59" s="26"/>
      <c r="G59" s="26">
        <v>50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>
        <v>22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/>
      <c r="C64" s="23">
        <f t="shared" si="51"/>
        <v>50</v>
      </c>
      <c r="D64" s="15"/>
      <c r="E64" s="37"/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800</v>
      </c>
      <c r="D65" s="15"/>
      <c r="E65" s="37"/>
      <c r="F65" s="37"/>
      <c r="G65" s="37"/>
      <c r="H65" s="37">
        <v>300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1252</v>
      </c>
      <c r="D68" s="15"/>
      <c r="E68" s="37"/>
      <c r="F68" s="37"/>
      <c r="G68" s="37">
        <v>65</v>
      </c>
      <c r="H68" s="37">
        <v>30</v>
      </c>
      <c r="I68" s="37"/>
      <c r="J68" s="37">
        <v>60</v>
      </c>
      <c r="K68" s="37"/>
      <c r="L68" s="37">
        <v>125</v>
      </c>
      <c r="M68" s="37"/>
      <c r="N68" s="37">
        <v>150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797</v>
      </c>
      <c r="Y68" s="37">
        <v>25</v>
      </c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670</v>
      </c>
      <c r="D69" s="15"/>
      <c r="E69" s="37"/>
      <c r="F69" s="37">
        <v>45</v>
      </c>
      <c r="G69" s="37">
        <v>30</v>
      </c>
      <c r="H69" s="37">
        <v>110</v>
      </c>
      <c r="I69" s="37">
        <v>25</v>
      </c>
      <c r="J69" s="37">
        <v>200</v>
      </c>
      <c r="K69" s="37"/>
      <c r="L69" s="37">
        <v>50</v>
      </c>
      <c r="M69" s="37"/>
      <c r="N69" s="37"/>
      <c r="O69" s="37"/>
      <c r="P69" s="37"/>
      <c r="Q69" s="37"/>
      <c r="R69" s="37"/>
      <c r="S69" s="37"/>
      <c r="T69" s="37"/>
      <c r="U69" s="37"/>
      <c r="V69" s="37">
        <v>38</v>
      </c>
      <c r="W69" s="37"/>
      <c r="X69" s="37">
        <v>52</v>
      </c>
      <c r="Y69" s="37">
        <v>120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-46524</v>
      </c>
      <c r="D83" s="15"/>
      <c r="E83" s="100">
        <f>(E42-E84)</f>
        <v>-1437</v>
      </c>
      <c r="F83" s="100">
        <f t="shared" ref="F83:Y83" si="52">(F42-F84)</f>
        <v>-2028</v>
      </c>
      <c r="G83" s="100">
        <f t="shared" si="52"/>
        <v>-7327</v>
      </c>
      <c r="H83" s="100">
        <f t="shared" si="52"/>
        <v>-1400</v>
      </c>
      <c r="I83" s="100">
        <f t="shared" si="52"/>
        <v>-2151</v>
      </c>
      <c r="J83" s="100">
        <f t="shared" si="52"/>
        <v>-2825</v>
      </c>
      <c r="K83" s="100">
        <f t="shared" si="52"/>
        <v>-2330</v>
      </c>
      <c r="L83" s="100">
        <f t="shared" si="52"/>
        <v>-4392</v>
      </c>
      <c r="M83" s="100">
        <f t="shared" si="52"/>
        <v>-1787</v>
      </c>
      <c r="N83" s="100">
        <f t="shared" si="52"/>
        <v>-860</v>
      </c>
      <c r="O83" s="100">
        <f t="shared" si="52"/>
        <v>-660</v>
      </c>
      <c r="P83" s="100">
        <f t="shared" si="52"/>
        <v>-683</v>
      </c>
      <c r="Q83" s="100">
        <f t="shared" si="52"/>
        <v>-2807</v>
      </c>
      <c r="R83" s="100">
        <f t="shared" si="52"/>
        <v>-2155</v>
      </c>
      <c r="S83" s="100">
        <f t="shared" si="52"/>
        <v>-2822</v>
      </c>
      <c r="T83" s="100">
        <f t="shared" si="52"/>
        <v>-999</v>
      </c>
      <c r="U83" s="100">
        <f t="shared" si="52"/>
        <v>-1604</v>
      </c>
      <c r="V83" s="100">
        <f t="shared" si="52"/>
        <v>-24</v>
      </c>
      <c r="W83" s="100">
        <f t="shared" si="52"/>
        <v>-1705</v>
      </c>
      <c r="X83" s="100">
        <f t="shared" si="52"/>
        <v>-5448</v>
      </c>
      <c r="Y83" s="100">
        <f t="shared" si="52"/>
        <v>-1080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2020-04-15T12:04:14Z</cp:lastPrinted>
  <dcterms:created xsi:type="dcterms:W3CDTF">2017-06-08T05:54:08Z</dcterms:created>
  <dcterms:modified xsi:type="dcterms:W3CDTF">2020-04-15T12:04:49Z</dcterms:modified>
</cp:coreProperties>
</file>