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4 апрел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/>
</workbook>
</file>

<file path=xl/calcChain.xml><?xml version="1.0" encoding="utf-8"?>
<calcChain xmlns="http://schemas.openxmlformats.org/spreadsheetml/2006/main">
  <c r="X34" i="1" l="1"/>
  <c r="C70" i="1" l="1"/>
  <c r="C71" i="1"/>
  <c r="C72" i="1"/>
  <c r="C73" i="1"/>
  <c r="C74" i="1"/>
  <c r="B36" i="1" l="1"/>
  <c r="B34" i="1"/>
  <c r="B26" i="1" l="1"/>
  <c r="B11" i="1" l="1"/>
  <c r="D21" i="1" l="1"/>
  <c r="D23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D73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D8" i="1" l="1"/>
  <c r="C11" i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<sst xmlns="http://schemas.openxmlformats.org/spreadsheetml/2006/main" count="250" uniqueCount="203">
  <si>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</si>
  <si>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</si>
  <si>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</si>
  <si>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</si>
  <si>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</si>
  <si>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</si>
  <si>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</si>
  <si>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</si>
  <si>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</si>
  <si>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</si>
  <si>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</si>
  <si>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</si>
  <si>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</si>
  <si>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</si>
  <si>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</si>
  <si>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</si>
  <si>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</si>
  <si>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</si>
  <si>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</si>
  <si>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</si>
  <si>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</si>
  <si>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</si>
  <si>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</si>
  <si>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</si>
  <si>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</si>
  <si>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</si>
  <si>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</si>
  <si>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</si>
  <si>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</si>
  <si>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</si>
  <si>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</si>
  <si>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</si>
  <si>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</si>
  <si>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</si>
  <si>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</si>
  <si>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</si>
  <si>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</si>
  <si>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</si>
  <si>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</si>
  <si>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</si>
  <si>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</si>
  <si>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</si>
  <si>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</si>
  <si>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</si>
  <si>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</si>
  <si>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</si>
  <si>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</si>
  <si>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</si>
  <si>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</si>
  <si>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</si>
  <si>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</si>
  <si>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</si>
  <si>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</si>
  <si>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</si>
  <si>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</si>
  <si>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</si>
  <si>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</si>
  <si>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</si>
  <si>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</si>
  <si>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</si>
  <si>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</si>
  <si>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</si>
  <si>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</si>
  <si>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</si>
  <si>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</si>
  <si>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</si>
  <si>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</si>
  <si>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</si>
  <si>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</si>
  <si>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</si>
  <si>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</si>
  <si>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</si>
  <si>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</si>
  <si>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</si>
  <si>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</si>
  <si>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</si>
  <si>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</si>
  <si>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</si>
  <si>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</si>
  <si>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</si>
  <si>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</si>
  <si>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</si>
  <si>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</si>
  <si>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</si>
  <si>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</si>
  <si>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</si>
  <si>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</si>
  <si>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</si>
  <si>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</si>
  <si>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</si>
  <si>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</si>
  <si>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</si>
  <si>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</si>
  <si>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</si>
  <si>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</si>
  <si>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</si>
  <si>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</si>
  <si>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</si>
  <si>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</si>
  <si>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</si>
  <si>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</si>
  <si>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</si>
  <si>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</si>
  <si>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</si>
  <si>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</si>
  <si>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</si>
  <si>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</si>
  <si>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</si>
  <si>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</si>
  <si>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</si>
  <si>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</si>
  <si>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</si>
  <si>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</si>
  <si>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</si>
  <si>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</si>
  <si>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</si>
  <si>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</si>
  <si>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</si>
  <si>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</si>
  <si>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</si>
  <si>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</si>
  <si>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</si>
  <si>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</si>
  <si>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</si>
  <si>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</si>
  <si>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</si>
  <si>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</si>
  <si>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</si>
  <si>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</si>
  <si>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</si>
  <si>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</si>
  <si>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</si>
  <si>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</si>
  <si>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</si>
  <si>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</si>
  <si>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</si>
  <si>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</si>
  <si>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</si>
  <si>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</si>
  <si>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</si>
  <si>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</si>
  <si>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</si>
  <si>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</si>
  <si>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</si>
  <si>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</si>
  <si>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</si>
  <si>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</si>
  <si>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</si>
  <si>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</si>
  <si>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</si>
  <si>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</si>
  <si>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</si>
  <si>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</si>
  <si>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</si>
  <si>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</si>
  <si>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</si>
  <si>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</si>
  <si>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</si>
  <si>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</si>
  <si>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</si>
  <si>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</si>
  <si>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</si>
  <si>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</si>
  <si>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</si>
  <si>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</si>
  <si>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</si>
  <si>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</si>
  <si>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</si>
  <si>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</si>
  <si>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</si>
  <si>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</si>
  <si>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</si>
  <si>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</si>
  <si>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</si>
  <si>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</si>
  <si>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</si>
  <si>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</si>
  <si>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</si>
  <si>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</si>
  <si>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</si>
  <si>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</si>
  <si>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</si>
  <si>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</si>
  <si>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</si>
  <si>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</si>
  <si>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</si>
  <si>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</si>
  <si>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</si>
  <si>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</si>
  <si>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</si>
  <si>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</si>
  <si>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</si>
  <si>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</si>
  <si>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</si>
  <si>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</si>
  <si>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</si>
  <si>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</si>
  <si>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</si>
  <si>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</si>
  <si>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</si>
  <si>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</si>
  <si>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</si>
  <si>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22 апреля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</si>
</sst>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M20" activePane="bottomRight" state="frozen"/>
      <selection activeCell="A2" sqref="A2"/>
      <selection pane="topRight" activeCell="E2" sqref="E2"/>
      <selection pane="bottomLeft" activeCell="A7" sqref="A7"/>
      <selection pane="bottomRight" activeCell="M45" sqref="M45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3" t="s">
        <v>202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4" t="s">
        <v>3</v>
      </c>
      <c r="B4" s="117" t="s">
        <v>196</v>
      </c>
      <c r="C4" s="110" t="s">
        <v>197</v>
      </c>
      <c r="D4" s="110" t="s">
        <v>198</v>
      </c>
      <c r="E4" s="120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1:26" s="2" customFormat="1" ht="87" customHeight="1" x14ac:dyDescent="0.3">
      <c r="A5" s="115"/>
      <c r="B5" s="118"/>
      <c r="C5" s="111"/>
      <c r="D5" s="111"/>
      <c r="E5" s="108" t="s">
        <v>5</v>
      </c>
      <c r="F5" s="108" t="s">
        <v>6</v>
      </c>
      <c r="G5" s="108" t="s">
        <v>7</v>
      </c>
      <c r="H5" s="108" t="s">
        <v>8</v>
      </c>
      <c r="I5" s="108" t="s">
        <v>9</v>
      </c>
      <c r="J5" s="108" t="s">
        <v>10</v>
      </c>
      <c r="K5" s="108" t="s">
        <v>11</v>
      </c>
      <c r="L5" s="108" t="s">
        <v>12</v>
      </c>
      <c r="M5" s="108" t="s">
        <v>13</v>
      </c>
      <c r="N5" s="108" t="s">
        <v>14</v>
      </c>
      <c r="O5" s="108" t="s">
        <v>15</v>
      </c>
      <c r="P5" s="108" t="s">
        <v>16</v>
      </c>
      <c r="Q5" s="108" t="s">
        <v>17</v>
      </c>
      <c r="R5" s="108" t="s">
        <v>18</v>
      </c>
      <c r="S5" s="108" t="s">
        <v>19</v>
      </c>
      <c r="T5" s="108" t="s">
        <v>20</v>
      </c>
      <c r="U5" s="108" t="s">
        <v>21</v>
      </c>
      <c r="V5" s="108" t="s">
        <v>22</v>
      </c>
      <c r="W5" s="108" t="s">
        <v>23</v>
      </c>
      <c r="X5" s="108" t="s">
        <v>24</v>
      </c>
      <c r="Y5" s="108" t="s">
        <v>25</v>
      </c>
    </row>
    <row r="6" spans="1:26" s="2" customFormat="1" ht="70.2" customHeight="1" thickBot="1" x14ac:dyDescent="0.35">
      <c r="A6" s="116"/>
      <c r="B6" s="119"/>
      <c r="C6" s="112"/>
      <c r="D6" s="112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50391</v>
      </c>
      <c r="C8" s="8">
        <f>SUM(E8:Y8)</f>
        <v>51178</v>
      </c>
      <c r="D8" s="15">
        <f t="shared" ref="D8:D32" si="0">C8/B8</f>
        <v>1.0156178682701276</v>
      </c>
      <c r="E8" s="10">
        <v>2496</v>
      </c>
      <c r="F8" s="10">
        <v>1975</v>
      </c>
      <c r="G8" s="10">
        <v>3628</v>
      </c>
      <c r="H8" s="10">
        <v>3055</v>
      </c>
      <c r="I8" s="10">
        <v>1529</v>
      </c>
      <c r="J8" s="10">
        <v>3159</v>
      </c>
      <c r="K8" s="10">
        <v>2178</v>
      </c>
      <c r="L8" s="10">
        <v>2867</v>
      </c>
      <c r="M8" s="10">
        <v>2272</v>
      </c>
      <c r="N8" s="10">
        <v>1079</v>
      </c>
      <c r="O8" s="10">
        <v>1710</v>
      </c>
      <c r="P8" s="10">
        <v>1923</v>
      </c>
      <c r="Q8" s="10">
        <v>2995</v>
      </c>
      <c r="R8" s="10">
        <v>3068</v>
      </c>
      <c r="S8" s="10">
        <v>3932</v>
      </c>
      <c r="T8" s="10">
        <v>2570</v>
      </c>
      <c r="U8" s="10">
        <v>1996</v>
      </c>
      <c r="V8" s="10">
        <v>540</v>
      </c>
      <c r="W8" s="10">
        <v>2118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1.02451967063129</v>
      </c>
      <c r="C9" s="14">
        <f t="shared" si="1"/>
        <v>1.0405204838873641</v>
      </c>
      <c r="D9" s="15"/>
      <c r="E9" s="75">
        <f t="shared" si="1"/>
        <v>1.0662110209312259</v>
      </c>
      <c r="F9" s="75">
        <f t="shared" si="1"/>
        <v>1.0112647209421404</v>
      </c>
      <c r="G9" s="75">
        <f t="shared" si="1"/>
        <v>1.0555717195228398</v>
      </c>
      <c r="H9" s="75">
        <f t="shared" si="1"/>
        <v>1.1005043227665705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0.9945205479452055</v>
      </c>
      <c r="L9" s="75">
        <f t="shared" si="1"/>
        <v>1.0298132183908046</v>
      </c>
      <c r="M9" s="75">
        <f t="shared" si="1"/>
        <v>1</v>
      </c>
      <c r="N9" s="75">
        <f t="shared" si="1"/>
        <v>1.1766630316248636</v>
      </c>
      <c r="O9" s="75">
        <f t="shared" si="1"/>
        <v>1.2536656891495601</v>
      </c>
      <c r="P9" s="75">
        <f t="shared" si="1"/>
        <v>1</v>
      </c>
      <c r="Q9" s="75">
        <f t="shared" si="1"/>
        <v>1.0942637924735112</v>
      </c>
      <c r="R9" s="75">
        <f t="shared" si="1"/>
        <v>1</v>
      </c>
      <c r="S9" s="75">
        <f t="shared" si="1"/>
        <v>1.0958751393534003</v>
      </c>
      <c r="T9" s="75">
        <f t="shared" si="1"/>
        <v>1.0070532915360502</v>
      </c>
      <c r="U9" s="75">
        <f t="shared" si="1"/>
        <v>1.1021535063500829</v>
      </c>
      <c r="V9" s="75">
        <f t="shared" si="1"/>
        <v>0.84375</v>
      </c>
      <c r="W9" s="75">
        <f t="shared" si="1"/>
        <v>0.98191933240611962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47079</v>
      </c>
      <c r="C10" s="8">
        <f>SUM(E10:Y10)</f>
        <v>49606</v>
      </c>
      <c r="D10" s="15">
        <f t="shared" si="0"/>
        <v>1.0536757365279636</v>
      </c>
      <c r="E10" s="10">
        <v>2421</v>
      </c>
      <c r="F10" s="10">
        <v>1836</v>
      </c>
      <c r="G10" s="10">
        <v>3628</v>
      </c>
      <c r="H10" s="10">
        <v>3055</v>
      </c>
      <c r="I10" s="10">
        <v>1440</v>
      </c>
      <c r="J10" s="10">
        <v>2889</v>
      </c>
      <c r="K10" s="10">
        <v>2083</v>
      </c>
      <c r="L10" s="10">
        <v>2687</v>
      </c>
      <c r="M10" s="10">
        <v>2212</v>
      </c>
      <c r="N10" s="10">
        <v>1079</v>
      </c>
      <c r="O10" s="10">
        <v>1640</v>
      </c>
      <c r="P10" s="10">
        <v>1923</v>
      </c>
      <c r="Q10" s="10">
        <v>2995</v>
      </c>
      <c r="R10" s="10">
        <v>2853</v>
      </c>
      <c r="S10" s="10">
        <v>3932</v>
      </c>
      <c r="T10" s="10">
        <v>2343</v>
      </c>
      <c r="U10" s="10">
        <v>1844</v>
      </c>
      <c r="V10" s="10">
        <v>540</v>
      </c>
      <c r="W10" s="10">
        <v>2118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f>B10/B8</f>
        <v>0.9342739774959814</v>
      </c>
      <c r="C11" s="14">
        <f>C10/C8</f>
        <v>0.96928367657978043</v>
      </c>
      <c r="D11" s="15"/>
      <c r="E11" s="75">
        <f>E10/E8</f>
        <v>0.96995192307692313</v>
      </c>
      <c r="F11" s="75">
        <f t="shared" ref="F11:Y11" si="2">F10/F8</f>
        <v>0.92962025316455699</v>
      </c>
      <c r="G11" s="75">
        <f t="shared" si="2"/>
        <v>1</v>
      </c>
      <c r="H11" s="75">
        <f t="shared" si="2"/>
        <v>1</v>
      </c>
      <c r="I11" s="75">
        <f t="shared" si="2"/>
        <v>0.94179202092871162</v>
      </c>
      <c r="J11" s="75">
        <f t="shared" si="2"/>
        <v>0.9145299145299145</v>
      </c>
      <c r="K11" s="75">
        <f t="shared" si="2"/>
        <v>0.95638200183654731</v>
      </c>
      <c r="L11" s="75">
        <f t="shared" si="2"/>
        <v>0.93721660272061391</v>
      </c>
      <c r="M11" s="75">
        <f t="shared" si="2"/>
        <v>0.97359154929577463</v>
      </c>
      <c r="N11" s="75">
        <f t="shared" si="2"/>
        <v>1</v>
      </c>
      <c r="O11" s="75">
        <f t="shared" si="2"/>
        <v>0.95906432748538006</v>
      </c>
      <c r="P11" s="75">
        <f t="shared" si="2"/>
        <v>1</v>
      </c>
      <c r="Q11" s="75">
        <f t="shared" si="2"/>
        <v>1</v>
      </c>
      <c r="R11" s="75">
        <f t="shared" si="2"/>
        <v>0.92992177314211211</v>
      </c>
      <c r="S11" s="75">
        <f t="shared" si="2"/>
        <v>1</v>
      </c>
      <c r="T11" s="75">
        <f t="shared" si="2"/>
        <v>0.91167315175097274</v>
      </c>
      <c r="U11" s="75">
        <f t="shared" si="2"/>
        <v>0.9238476953907816</v>
      </c>
      <c r="V11" s="75">
        <f t="shared" si="2"/>
        <v>1</v>
      </c>
      <c r="W11" s="75">
        <f t="shared" si="2"/>
        <v>1</v>
      </c>
      <c r="X11" s="75">
        <f t="shared" si="2"/>
        <v>1</v>
      </c>
      <c r="Y11" s="75">
        <f t="shared" si="2"/>
        <v>1</v>
      </c>
    </row>
    <row r="12" spans="1:26" s="12" customFormat="1" ht="30" customHeight="1" x14ac:dyDescent="0.25">
      <c r="A12" s="13" t="s">
        <v>31</v>
      </c>
      <c r="B12" s="8">
        <v>7044</v>
      </c>
      <c r="C12" s="8">
        <f>SUM(E12:Y12)</f>
        <v>18516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50</v>
      </c>
      <c r="Q12" s="80">
        <v>1600</v>
      </c>
      <c r="R12" s="80">
        <v>660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0.13978686670238732</v>
      </c>
      <c r="C13" s="15">
        <f>C12/C8</f>
        <v>0.3617960842549533</v>
      </c>
      <c r="D13" s="15"/>
      <c r="E13" s="16">
        <f t="shared" ref="E13:L13" si="3">E12/E8</f>
        <v>0.19951923076923078</v>
      </c>
      <c r="F13" s="16">
        <f t="shared" si="3"/>
        <v>0.10025316455696202</v>
      </c>
      <c r="G13" s="16">
        <f t="shared" si="3"/>
        <v>0.66152149944873206</v>
      </c>
      <c r="H13" s="16">
        <f t="shared" si="3"/>
        <v>0.2857610474631751</v>
      </c>
      <c r="I13" s="16">
        <f t="shared" si="3"/>
        <v>4.7089601046435579E-2</v>
      </c>
      <c r="J13" s="16">
        <f t="shared" si="3"/>
        <v>0.71225071225071224</v>
      </c>
      <c r="K13" s="16">
        <f t="shared" si="3"/>
        <v>0.41322314049586778</v>
      </c>
      <c r="L13" s="16">
        <f t="shared" si="3"/>
        <v>0.14754098360655737</v>
      </c>
      <c r="M13" s="16">
        <f t="shared" ref="M13" si="4">M12/M8</f>
        <v>0.269806338028169</v>
      </c>
      <c r="N13" s="16">
        <f t="shared" ref="N13" si="5">N12/N8</f>
        <v>0.13901760889712697</v>
      </c>
      <c r="O13" s="16">
        <f t="shared" ref="O13" si="6">O12/O8</f>
        <v>0.43859649122807015</v>
      </c>
      <c r="P13" s="16">
        <f t="shared" ref="P13" si="7">P12/P8</f>
        <v>2.6001040041601663E-2</v>
      </c>
      <c r="Q13" s="16">
        <f t="shared" ref="Q13" si="8">Q12/Q8</f>
        <v>0.53422370617696158</v>
      </c>
      <c r="R13" s="16">
        <f t="shared" ref="R13" si="9">R12/R8</f>
        <v>0.2151238591916558</v>
      </c>
      <c r="S13" s="16">
        <f t="shared" ref="S13" si="10">S12/S8</f>
        <v>0.47202441505595116</v>
      </c>
      <c r="T13" s="16">
        <f t="shared" ref="T13" si="11">T12/T8</f>
        <v>0.23346303501945526</v>
      </c>
      <c r="U13" s="16">
        <f t="shared" ref="U13" si="12">U12/U8</f>
        <v>0</v>
      </c>
      <c r="V13" s="16">
        <f t="shared" ref="V13" si="13">V12/V8</f>
        <v>0.69259259259259254</v>
      </c>
      <c r="W13" s="16">
        <f t="shared" ref="W13" si="14">W12/W8</f>
        <v>0.44381491973559961</v>
      </c>
      <c r="X13" s="16">
        <f t="shared" ref="X13" si="15">X12/X8</f>
        <v>0.78115264797507789</v>
      </c>
      <c r="Y13" s="16">
        <f t="shared" ref="Y13" si="16">Y12/Y8</f>
        <v>0.13416815742397137</v>
      </c>
    </row>
    <row r="14" spans="1:26" s="12" customFormat="1" ht="30" customHeight="1" x14ac:dyDescent="0.25">
      <c r="A14" s="18" t="s">
        <v>33</v>
      </c>
      <c r="B14" s="8">
        <v>6567</v>
      </c>
      <c r="C14" s="8">
        <f>SUM(E14:Y14)</f>
        <v>4984</v>
      </c>
      <c r="D14" s="15"/>
      <c r="E14" s="10"/>
      <c r="F14" s="10"/>
      <c r="G14" s="10">
        <v>1500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60</v>
      </c>
      <c r="Q14" s="10"/>
      <c r="R14" s="10">
        <v>210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>
        <v>21974</v>
      </c>
      <c r="C25" s="23">
        <f>SUM(E25:Y25)</f>
        <v>67900</v>
      </c>
      <c r="D25" s="15"/>
      <c r="E25" s="26">
        <v>1765</v>
      </c>
      <c r="F25" s="26">
        <v>2130</v>
      </c>
      <c r="G25" s="26">
        <v>2795</v>
      </c>
      <c r="H25" s="26">
        <v>4512</v>
      </c>
      <c r="I25" s="26">
        <v>1712</v>
      </c>
      <c r="J25" s="26">
        <v>4650</v>
      </c>
      <c r="K25" s="26">
        <v>2395</v>
      </c>
      <c r="L25" s="26">
        <v>2976</v>
      </c>
      <c r="M25" s="26">
        <v>4792</v>
      </c>
      <c r="N25" s="26">
        <v>1272</v>
      </c>
      <c r="O25" s="26">
        <v>2410</v>
      </c>
      <c r="P25" s="26">
        <v>3728</v>
      </c>
      <c r="Q25" s="26">
        <v>4776</v>
      </c>
      <c r="R25" s="26">
        <v>2910</v>
      </c>
      <c r="S25" s="26">
        <v>6483</v>
      </c>
      <c r="T25" s="26">
        <v>2104</v>
      </c>
      <c r="U25" s="26">
        <v>2570</v>
      </c>
      <c r="V25" s="26">
        <v>1144</v>
      </c>
      <c r="W25" s="26">
        <v>4663</v>
      </c>
      <c r="X25" s="26">
        <v>6473</v>
      </c>
      <c r="Y25" s="26">
        <v>1640</v>
      </c>
    </row>
    <row r="26" spans="1:26" s="12" customFormat="1" ht="30" customHeight="1" x14ac:dyDescent="0.25">
      <c r="A26" s="18" t="s">
        <v>45</v>
      </c>
      <c r="B26" s="28">
        <f t="shared" ref="B26:Y26" si="40">B25/B20</f>
        <v>0.21384847452678701</v>
      </c>
      <c r="C26" s="28">
        <f t="shared" si="40"/>
        <v>0.72829071563411707</v>
      </c>
      <c r="D26" s="15"/>
      <c r="E26" s="29">
        <f t="shared" si="40"/>
        <v>0.2586838634031951</v>
      </c>
      <c r="F26" s="29">
        <f t="shared" si="40"/>
        <v>0.70065789473684215</v>
      </c>
      <c r="G26" s="29">
        <f t="shared" si="40"/>
        <v>0.50818181818181818</v>
      </c>
      <c r="H26" s="29">
        <f t="shared" si="40"/>
        <v>0.88888888888888884</v>
      </c>
      <c r="I26" s="29">
        <f t="shared" si="40"/>
        <v>0.56483008907951171</v>
      </c>
      <c r="J26" s="29">
        <f t="shared" si="40"/>
        <v>0.78282828282828287</v>
      </c>
      <c r="K26" s="29">
        <f t="shared" si="40"/>
        <v>0.74960876369327079</v>
      </c>
      <c r="L26" s="29">
        <f t="shared" si="40"/>
        <v>0.80716029292107405</v>
      </c>
      <c r="M26" s="29">
        <f t="shared" si="40"/>
        <v>1</v>
      </c>
      <c r="N26" s="29">
        <f t="shared" si="40"/>
        <v>1</v>
      </c>
      <c r="O26" s="29">
        <f t="shared" si="40"/>
        <v>0.91495823842065305</v>
      </c>
      <c r="P26" s="29">
        <f t="shared" si="40"/>
        <v>0.62529352566252938</v>
      </c>
      <c r="Q26" s="29">
        <f t="shared" si="40"/>
        <v>0.73874709976798147</v>
      </c>
      <c r="R26" s="29">
        <f t="shared" si="40"/>
        <v>0.80386740331491713</v>
      </c>
      <c r="S26" s="29">
        <f t="shared" si="40"/>
        <v>0.84579256360078281</v>
      </c>
      <c r="T26" s="29">
        <f t="shared" si="40"/>
        <v>0.5100606060606061</v>
      </c>
      <c r="U26" s="29">
        <f t="shared" si="40"/>
        <v>0.91622103386809273</v>
      </c>
      <c r="V26" s="29">
        <f t="shared" si="40"/>
        <v>0.57372116349047142</v>
      </c>
      <c r="W26" s="29">
        <f t="shared" si="40"/>
        <v>0.76442622950819672</v>
      </c>
      <c r="X26" s="29">
        <f t="shared" si="40"/>
        <v>0.93798000289813066</v>
      </c>
      <c r="Y26" s="29">
        <f t="shared" si="40"/>
        <v>0.62955854126679467</v>
      </c>
    </row>
    <row r="27" spans="1:26" s="104" customFormat="1" ht="30" customHeight="1" x14ac:dyDescent="0.25">
      <c r="A27" s="101" t="s">
        <v>199</v>
      </c>
      <c r="B27" s="102"/>
      <c r="C27" s="23">
        <f>SUM(E27:Y27)</f>
        <v>243</v>
      </c>
      <c r="D27" s="103"/>
      <c r="E27" s="37">
        <v>10</v>
      </c>
      <c r="F27" s="37">
        <v>13</v>
      </c>
      <c r="G27" s="37">
        <v>15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>
        <v>3187</v>
      </c>
      <c r="C28" s="23">
        <f>SUM(E28:Y28)</f>
        <v>39492</v>
      </c>
      <c r="D28" s="15"/>
      <c r="E28" s="26"/>
      <c r="F28" s="26">
        <v>425</v>
      </c>
      <c r="G28" s="26">
        <v>2250</v>
      </c>
      <c r="H28" s="26">
        <v>710</v>
      </c>
      <c r="I28" s="26">
        <v>795</v>
      </c>
      <c r="J28" s="26">
        <v>1950</v>
      </c>
      <c r="K28" s="26">
        <v>3195</v>
      </c>
      <c r="L28" s="26">
        <v>1377</v>
      </c>
      <c r="M28" s="26">
        <v>1920</v>
      </c>
      <c r="N28" s="26">
        <v>342</v>
      </c>
      <c r="O28" s="26">
        <v>2528</v>
      </c>
      <c r="P28" s="26">
        <v>2071</v>
      </c>
      <c r="Q28" s="26">
        <v>5115</v>
      </c>
      <c r="R28" s="26">
        <v>2558</v>
      </c>
      <c r="S28" s="26">
        <v>1290</v>
      </c>
      <c r="T28" s="26">
        <v>320</v>
      </c>
      <c r="U28" s="26"/>
      <c r="V28" s="26">
        <v>1274</v>
      </c>
      <c r="W28" s="26">
        <v>2930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3.1015522359009295E-2</v>
      </c>
      <c r="C29" s="9">
        <f t="shared" si="41"/>
        <v>0.42358846747897716</v>
      </c>
      <c r="D29" s="15"/>
      <c r="E29" s="30">
        <f t="shared" si="41"/>
        <v>0</v>
      </c>
      <c r="F29" s="30">
        <f t="shared" si="41"/>
        <v>0.13980263157894737</v>
      </c>
      <c r="G29" s="30">
        <f t="shared" si="41"/>
        <v>0.40909090909090912</v>
      </c>
      <c r="H29" s="30">
        <f t="shared" si="41"/>
        <v>0.13987391646966116</v>
      </c>
      <c r="I29" s="30">
        <f t="shared" si="41"/>
        <v>0.26228967337512371</v>
      </c>
      <c r="J29" s="30">
        <f t="shared" si="41"/>
        <v>0.32828282828282829</v>
      </c>
      <c r="K29" s="30">
        <f t="shared" si="41"/>
        <v>1</v>
      </c>
      <c r="L29" s="30">
        <f t="shared" si="41"/>
        <v>0.37347436940602113</v>
      </c>
      <c r="M29" s="30">
        <f t="shared" si="41"/>
        <v>0.40066777963272121</v>
      </c>
      <c r="N29" s="30">
        <f t="shared" si="41"/>
        <v>0.26886792452830188</v>
      </c>
      <c r="O29" s="30">
        <f t="shared" si="41"/>
        <v>0.95975702353834469</v>
      </c>
      <c r="P29" s="30">
        <f t="shared" si="41"/>
        <v>0.34736665548473666</v>
      </c>
      <c r="Q29" s="30">
        <f t="shared" si="41"/>
        <v>0.79118329466357307</v>
      </c>
      <c r="R29" s="30">
        <f t="shared" si="41"/>
        <v>0.70662983425414361</v>
      </c>
      <c r="S29" s="30">
        <f t="shared" si="41"/>
        <v>0.16829745596868884</v>
      </c>
      <c r="T29" s="30">
        <f t="shared" si="41"/>
        <v>7.7575757575757576E-2</v>
      </c>
      <c r="U29" s="30">
        <f t="shared" si="41"/>
        <v>0</v>
      </c>
      <c r="V29" s="30">
        <f t="shared" si="41"/>
        <v>0.63891675025075223</v>
      </c>
      <c r="W29" s="30">
        <f t="shared" si="41"/>
        <v>0.48032786885245904</v>
      </c>
      <c r="X29" s="30">
        <f t="shared" si="41"/>
        <v>0.94218229242138818</v>
      </c>
      <c r="Y29" s="30">
        <f t="shared" si="41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 t="shared" si="0"/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>
        <v>7796</v>
      </c>
      <c r="C33" s="23">
        <f>SUM(E33:Y33)</f>
        <v>22127</v>
      </c>
      <c r="D33" s="15"/>
      <c r="E33" s="26"/>
      <c r="F33" s="26">
        <v>489</v>
      </c>
      <c r="G33" s="26">
        <v>700</v>
      </c>
      <c r="H33" s="26">
        <v>50</v>
      </c>
      <c r="I33" s="26">
        <v>296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652</v>
      </c>
      <c r="Q33" s="26">
        <v>377</v>
      </c>
      <c r="R33" s="26">
        <v>1526</v>
      </c>
      <c r="S33" s="26">
        <v>1027</v>
      </c>
      <c r="T33" s="26">
        <v>2618</v>
      </c>
      <c r="U33" s="26">
        <v>956</v>
      </c>
      <c r="V33" s="26">
        <v>909</v>
      </c>
      <c r="W33" s="26">
        <v>1980</v>
      </c>
      <c r="X33" s="26">
        <v>3352</v>
      </c>
      <c r="Y33" s="26">
        <v>690</v>
      </c>
    </row>
    <row r="34" spans="1:29" s="12" customFormat="1" ht="30" customHeight="1" x14ac:dyDescent="0.25">
      <c r="A34" s="13" t="s">
        <v>45</v>
      </c>
      <c r="B34" s="28">
        <f t="shared" ref="B34:Y34" si="44">B33/B30</f>
        <v>7.6097884759924642E-2</v>
      </c>
      <c r="C34" s="28">
        <f t="shared" si="44"/>
        <v>0.22032261276511003</v>
      </c>
      <c r="D34" s="15"/>
      <c r="E34" s="29">
        <f t="shared" si="44"/>
        <v>0</v>
      </c>
      <c r="F34" s="29">
        <f t="shared" si="44"/>
        <v>0.24987225344915687</v>
      </c>
      <c r="G34" s="29">
        <f t="shared" si="44"/>
        <v>0.10408921933085502</v>
      </c>
      <c r="H34" s="29">
        <f t="shared" si="44"/>
        <v>7.0018204733230636E-3</v>
      </c>
      <c r="I34" s="29">
        <f t="shared" si="44"/>
        <v>3.7625524342188889E-2</v>
      </c>
      <c r="J34" s="29">
        <f t="shared" si="44"/>
        <v>0.19152771518702119</v>
      </c>
      <c r="K34" s="29">
        <f t="shared" si="44"/>
        <v>0.66457501426126642</v>
      </c>
      <c r="L34" s="29">
        <f t="shared" si="44"/>
        <v>0.18035023879918127</v>
      </c>
      <c r="M34" s="29">
        <f t="shared" si="44"/>
        <v>0.24290909090909091</v>
      </c>
      <c r="N34" s="29">
        <f t="shared" si="44"/>
        <v>0.20948126085877389</v>
      </c>
      <c r="O34" s="29">
        <f t="shared" si="44"/>
        <v>0.2131216046803176</v>
      </c>
      <c r="P34" s="29">
        <f>P33/Q30</f>
        <v>0.10657077476299444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44"/>
        <v>0.52985225662821289</v>
      </c>
      <c r="U34" s="29">
        <f t="shared" si="44"/>
        <v>0.48975409836065575</v>
      </c>
      <c r="V34" s="29">
        <f t="shared" si="44"/>
        <v>0.59295499021526421</v>
      </c>
      <c r="W34" s="29">
        <f t="shared" si="44"/>
        <v>0.21366137908708319</v>
      </c>
      <c r="X34" s="29">
        <f>X33/X30</f>
        <v>0.40356368889959066</v>
      </c>
      <c r="Y34" s="29">
        <f t="shared" si="44"/>
        <v>0.12221041445270989</v>
      </c>
    </row>
    <row r="35" spans="1:29" s="12" customFormat="1" ht="30" customHeight="1" x14ac:dyDescent="0.25">
      <c r="A35" s="25" t="s">
        <v>49</v>
      </c>
      <c r="B35" s="23">
        <v>20554</v>
      </c>
      <c r="C35" s="23">
        <f>SUM(E35:Y35)</f>
        <v>58050</v>
      </c>
      <c r="D35" s="15"/>
      <c r="E35" s="26">
        <v>608</v>
      </c>
      <c r="F35" s="26">
        <v>1693</v>
      </c>
      <c r="G35" s="26">
        <v>2300</v>
      </c>
      <c r="H35" s="26">
        <v>1528</v>
      </c>
      <c r="I35" s="26">
        <v>2110</v>
      </c>
      <c r="J35" s="26">
        <v>3250</v>
      </c>
      <c r="K35" s="26">
        <v>3505</v>
      </c>
      <c r="L35" s="26">
        <v>2730</v>
      </c>
      <c r="M35" s="26">
        <v>1684</v>
      </c>
      <c r="N35" s="26">
        <v>3049</v>
      </c>
      <c r="O35" s="26">
        <v>2018</v>
      </c>
      <c r="P35" s="26">
        <v>2022</v>
      </c>
      <c r="Q35" s="26">
        <v>4686</v>
      </c>
      <c r="R35" s="26">
        <v>1800</v>
      </c>
      <c r="S35" s="26">
        <v>2886</v>
      </c>
      <c r="T35" s="26">
        <v>2196</v>
      </c>
      <c r="U35" s="26">
        <v>1851</v>
      </c>
      <c r="V35" s="26">
        <v>65</v>
      </c>
      <c r="W35" s="26">
        <v>6649</v>
      </c>
      <c r="X35" s="26">
        <v>8000</v>
      </c>
      <c r="Y35" s="26">
        <v>3420</v>
      </c>
    </row>
    <row r="36" spans="1:29" s="12" customFormat="1" ht="30" customHeight="1" x14ac:dyDescent="0.25">
      <c r="A36" s="18" t="s">
        <v>45</v>
      </c>
      <c r="B36" s="9">
        <f t="shared" ref="B36:Y36" si="45">B35/B30</f>
        <v>0.2006305699532441</v>
      </c>
      <c r="C36" s="9">
        <f t="shared" si="45"/>
        <v>0.57801453748879816</v>
      </c>
      <c r="D36" s="15"/>
      <c r="E36" s="30"/>
      <c r="F36" s="30">
        <f t="shared" si="45"/>
        <v>0.86509964230965763</v>
      </c>
      <c r="G36" s="30">
        <f t="shared" si="45"/>
        <v>0.34200743494423791</v>
      </c>
      <c r="H36" s="30">
        <f t="shared" si="45"/>
        <v>0.21397563366475283</v>
      </c>
      <c r="I36" s="30">
        <f t="shared" si="45"/>
        <v>0.26820897419600864</v>
      </c>
      <c r="J36" s="30">
        <f t="shared" si="45"/>
        <v>0.73231185218566919</v>
      </c>
      <c r="K36" s="30">
        <f t="shared" si="45"/>
        <v>0.99971477467199088</v>
      </c>
      <c r="L36" s="30">
        <f t="shared" si="45"/>
        <v>0.62087787127586991</v>
      </c>
      <c r="M36" s="30">
        <f t="shared" si="45"/>
        <v>0.61236363636363633</v>
      </c>
      <c r="N36" s="30">
        <f t="shared" si="45"/>
        <v>0.75676346487962276</v>
      </c>
      <c r="O36" s="30">
        <f t="shared" si="45"/>
        <v>0.42164646886753032</v>
      </c>
      <c r="P36" s="30">
        <f>P35/Q30</f>
        <v>0.33050016345210853</v>
      </c>
      <c r="Q36" s="30">
        <f>Q35/R30</f>
        <v>1.2799781480469816</v>
      </c>
      <c r="R36" s="30">
        <f>R35/S30</f>
        <v>0.41637751561415681</v>
      </c>
      <c r="S36" s="30">
        <f>S35/T30</f>
        <v>0.58409228901032184</v>
      </c>
      <c r="T36" s="30">
        <f t="shared" si="45"/>
        <v>0.44444444444444442</v>
      </c>
      <c r="U36" s="30">
        <f t="shared" si="45"/>
        <v>0.94825819672131151</v>
      </c>
      <c r="V36" s="30">
        <f t="shared" si="45"/>
        <v>4.2400521852576645E-2</v>
      </c>
      <c r="W36" s="30">
        <f t="shared" si="45"/>
        <v>0.7174921765404122</v>
      </c>
      <c r="X36" s="30">
        <f t="shared" si="45"/>
        <v>0.96315916205152896</v>
      </c>
      <c r="Y36" s="30">
        <f t="shared" si="45"/>
        <v>0.60573857598299685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36945</v>
      </c>
      <c r="C38" s="23">
        <f>SUM(E38:Y38)</f>
        <v>115649</v>
      </c>
      <c r="D38" s="15"/>
      <c r="E38" s="26">
        <v>2584</v>
      </c>
      <c r="F38" s="26">
        <v>2242</v>
      </c>
      <c r="G38" s="26">
        <v>12000</v>
      </c>
      <c r="H38" s="26">
        <v>4375</v>
      </c>
      <c r="I38" s="26">
        <v>2064</v>
      </c>
      <c r="J38" s="26">
        <v>11230</v>
      </c>
      <c r="K38" s="26">
        <v>7790</v>
      </c>
      <c r="L38" s="26">
        <v>7256</v>
      </c>
      <c r="M38" s="26">
        <v>3850</v>
      </c>
      <c r="N38" s="26">
        <v>1680</v>
      </c>
      <c r="O38" s="26">
        <v>780</v>
      </c>
      <c r="P38" s="26">
        <v>1900</v>
      </c>
      <c r="Q38" s="26">
        <v>8935</v>
      </c>
      <c r="R38" s="26">
        <v>4143</v>
      </c>
      <c r="S38" s="26">
        <v>5776</v>
      </c>
      <c r="T38" s="26">
        <v>1996</v>
      </c>
      <c r="U38" s="26">
        <v>5012</v>
      </c>
      <c r="V38" s="26">
        <v>1277</v>
      </c>
      <c r="W38" s="26">
        <v>3241</v>
      </c>
      <c r="X38" s="26">
        <v>23498</v>
      </c>
      <c r="Y38" s="26">
        <v>4020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>
        <v>12852</v>
      </c>
      <c r="C40" s="23">
        <f>SUM(E40:Y40)</f>
        <v>32993</v>
      </c>
      <c r="D40" s="15"/>
      <c r="E40" s="26">
        <v>1733</v>
      </c>
      <c r="F40" s="26">
        <v>345</v>
      </c>
      <c r="G40" s="26">
        <v>2784</v>
      </c>
      <c r="H40" s="26">
        <v>3025</v>
      </c>
      <c r="I40" s="26">
        <v>622</v>
      </c>
      <c r="J40" s="26">
        <v>1350</v>
      </c>
      <c r="K40" s="26">
        <v>310</v>
      </c>
      <c r="L40" s="26">
        <v>1081</v>
      </c>
      <c r="M40" s="26">
        <v>1272</v>
      </c>
      <c r="N40" s="26">
        <v>1260</v>
      </c>
      <c r="O40" s="26"/>
      <c r="P40" s="26">
        <v>400</v>
      </c>
      <c r="Q40" s="26">
        <v>4736</v>
      </c>
      <c r="R40" s="26">
        <v>465</v>
      </c>
      <c r="S40" s="26">
        <v>622</v>
      </c>
      <c r="T40" s="26">
        <v>212</v>
      </c>
      <c r="U40" s="26">
        <v>1236</v>
      </c>
      <c r="V40" s="26">
        <v>1127</v>
      </c>
      <c r="W40" s="26">
        <v>860</v>
      </c>
      <c r="X40" s="26">
        <v>9003</v>
      </c>
      <c r="Y40" s="26">
        <v>550</v>
      </c>
    </row>
    <row r="41" spans="1:29" s="2" customFormat="1" ht="30" hidden="1" customHeight="1" x14ac:dyDescent="0.3">
      <c r="A41" s="11" t="s">
        <v>168</v>
      </c>
      <c r="B41" s="23">
        <v>214447</v>
      </c>
      <c r="C41" s="23">
        <f>SUM(E41:Y41)</f>
        <v>187626</v>
      </c>
      <c r="D41" s="15"/>
      <c r="E41" s="10">
        <v>8532</v>
      </c>
      <c r="F41" s="10">
        <v>6006</v>
      </c>
      <c r="G41" s="10">
        <v>13990</v>
      </c>
      <c r="H41" s="10">
        <v>12915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3">
      <c r="A42" s="32" t="s">
        <v>166</v>
      </c>
      <c r="B42" s="23">
        <v>8274</v>
      </c>
      <c r="C42" s="23">
        <f>SUM(E42:Y42)</f>
        <v>19387</v>
      </c>
      <c r="D42" s="15"/>
      <c r="E42" s="10">
        <v>1488</v>
      </c>
      <c r="F42" s="10">
        <v>225</v>
      </c>
      <c r="G42" s="10">
        <v>1914</v>
      </c>
      <c r="H42" s="10">
        <v>2038</v>
      </c>
      <c r="I42" s="10">
        <v>149</v>
      </c>
      <c r="J42" s="10">
        <v>1039</v>
      </c>
      <c r="K42" s="10">
        <v>262</v>
      </c>
      <c r="L42" s="10">
        <v>764</v>
      </c>
      <c r="M42" s="10">
        <v>1375</v>
      </c>
      <c r="N42" s="10">
        <v>395</v>
      </c>
      <c r="O42" s="10"/>
      <c r="P42" s="10">
        <v>25</v>
      </c>
      <c r="Q42" s="10">
        <v>1116</v>
      </c>
      <c r="R42" s="10">
        <v>195</v>
      </c>
      <c r="S42" s="10">
        <v>383</v>
      </c>
      <c r="T42" s="10">
        <v>75</v>
      </c>
      <c r="U42" s="10">
        <v>968</v>
      </c>
      <c r="V42" s="10">
        <v>794</v>
      </c>
      <c r="W42" s="10">
        <v>100</v>
      </c>
      <c r="X42" s="10">
        <v>5932</v>
      </c>
      <c r="Y42" s="10">
        <v>150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3.8582959892187817E-2</v>
      </c>
      <c r="C44" s="33">
        <f>C42/C41</f>
        <v>0.10332789698655837</v>
      </c>
      <c r="D44" s="15"/>
      <c r="E44" s="35">
        <f>E42/E41</f>
        <v>0.17440225035161744</v>
      </c>
      <c r="F44" s="35">
        <f t="shared" ref="F44:Y44" si="47">F42/F41</f>
        <v>3.7462537462537464E-2</v>
      </c>
      <c r="G44" s="35">
        <f t="shared" si="47"/>
        <v>0.13681200857755541</v>
      </c>
      <c r="H44" s="35">
        <f t="shared" si="47"/>
        <v>0.15780100658149437</v>
      </c>
      <c r="I44" s="35">
        <f t="shared" si="47"/>
        <v>2.6026200873362444E-2</v>
      </c>
      <c r="J44" s="35">
        <f t="shared" si="47"/>
        <v>8.7025714046402552E-2</v>
      </c>
      <c r="K44" s="35">
        <f t="shared" si="47"/>
        <v>3.0834412145463105E-2</v>
      </c>
      <c r="L44" s="35">
        <f t="shared" si="47"/>
        <v>7.6035031847133755E-2</v>
      </c>
      <c r="M44" s="35">
        <f t="shared" si="47"/>
        <v>0.13415943018831106</v>
      </c>
      <c r="N44" s="35">
        <f t="shared" si="47"/>
        <v>0.13166666666666665</v>
      </c>
      <c r="O44" s="35">
        <f t="shared" si="47"/>
        <v>0</v>
      </c>
      <c r="P44" s="35">
        <f t="shared" si="47"/>
        <v>3.1525851197982345E-3</v>
      </c>
      <c r="Q44" s="35">
        <f t="shared" si="47"/>
        <v>0.1116334900470141</v>
      </c>
      <c r="R44" s="35">
        <f t="shared" si="47"/>
        <v>1.7878426698450536E-2</v>
      </c>
      <c r="S44" s="35">
        <f t="shared" si="47"/>
        <v>3.163459155860246E-2</v>
      </c>
      <c r="T44" s="35">
        <f t="shared" si="47"/>
        <v>7.6351420136414536E-3</v>
      </c>
      <c r="U44" s="35">
        <f t="shared" si="47"/>
        <v>0.12546986390149059</v>
      </c>
      <c r="V44" s="35">
        <f t="shared" si="47"/>
        <v>0.36793327154772937</v>
      </c>
      <c r="W44" s="35"/>
      <c r="X44" s="35">
        <f t="shared" si="47"/>
        <v>0.42787074437391809</v>
      </c>
      <c r="Y44" s="35">
        <f t="shared" si="47"/>
        <v>1.5544041450777202E-2</v>
      </c>
      <c r="Z44" s="21"/>
    </row>
    <row r="45" spans="1:29" s="2" customFormat="1" ht="30" customHeight="1" x14ac:dyDescent="0.3">
      <c r="A45" s="18" t="s">
        <v>167</v>
      </c>
      <c r="B45" s="23">
        <v>3726</v>
      </c>
      <c r="C45" s="23">
        <f>SUM(E45:Y45)</f>
        <v>3931</v>
      </c>
      <c r="D45" s="15"/>
      <c r="E45" s="34">
        <v>126</v>
      </c>
      <c r="F45" s="34"/>
      <c r="G45" s="34">
        <v>453</v>
      </c>
      <c r="H45" s="34">
        <v>619</v>
      </c>
      <c r="I45" s="34">
        <v>53</v>
      </c>
      <c r="J45" s="34">
        <v>84</v>
      </c>
      <c r="K45" s="34"/>
      <c r="L45" s="34">
        <v>240</v>
      </c>
      <c r="M45" s="34">
        <v>250</v>
      </c>
      <c r="N45" s="34"/>
      <c r="O45" s="34"/>
      <c r="P45" s="34"/>
      <c r="Q45" s="34">
        <v>250</v>
      </c>
      <c r="R45" s="34">
        <v>173</v>
      </c>
      <c r="S45" s="34"/>
      <c r="T45" s="34"/>
      <c r="U45" s="34">
        <v>350</v>
      </c>
      <c r="V45" s="34">
        <v>115</v>
      </c>
      <c r="W45" s="34"/>
      <c r="X45" s="34">
        <v>1218</v>
      </c>
      <c r="Y45" s="34"/>
      <c r="Z45" s="21"/>
    </row>
    <row r="46" spans="1:29" s="2" customFormat="1" ht="30" customHeight="1" x14ac:dyDescent="0.3">
      <c r="A46" s="18" t="s">
        <v>54</v>
      </c>
      <c r="B46" s="23">
        <v>3561</v>
      </c>
      <c r="C46" s="23">
        <f>SUM(E46:Y46)</f>
        <v>12127</v>
      </c>
      <c r="D46" s="15"/>
      <c r="E46" s="26">
        <v>588</v>
      </c>
      <c r="F46" s="26">
        <v>225</v>
      </c>
      <c r="G46" s="26">
        <v>1341</v>
      </c>
      <c r="H46" s="26">
        <v>1231</v>
      </c>
      <c r="I46" s="26">
        <v>96</v>
      </c>
      <c r="J46" s="26">
        <v>665</v>
      </c>
      <c r="K46" s="26">
        <v>146</v>
      </c>
      <c r="L46" s="26">
        <v>413</v>
      </c>
      <c r="M46" s="26">
        <v>988</v>
      </c>
      <c r="N46" s="26">
        <v>215</v>
      </c>
      <c r="O46" s="26"/>
      <c r="P46" s="26">
        <v>25</v>
      </c>
      <c r="Q46" s="26">
        <v>816</v>
      </c>
      <c r="R46" s="26">
        <v>22</v>
      </c>
      <c r="S46" s="26">
        <v>383</v>
      </c>
      <c r="T46" s="26">
        <v>52</v>
      </c>
      <c r="U46" s="26">
        <v>618</v>
      </c>
      <c r="V46" s="26">
        <v>679</v>
      </c>
      <c r="W46" s="26"/>
      <c r="X46" s="26">
        <v>3594</v>
      </c>
      <c r="Y46" s="26">
        <v>30</v>
      </c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393</v>
      </c>
      <c r="C49" s="23">
        <f>SUM(E49:Y49)</f>
        <v>1283</v>
      </c>
      <c r="D49" s="15"/>
      <c r="E49" s="26">
        <v>440</v>
      </c>
      <c r="F49" s="26"/>
      <c r="G49" s="26"/>
      <c r="H49" s="26">
        <v>8</v>
      </c>
      <c r="I49" s="26"/>
      <c r="J49" s="26">
        <v>150</v>
      </c>
      <c r="K49" s="26"/>
      <c r="L49" s="26">
        <v>50</v>
      </c>
      <c r="M49" s="26">
        <v>80</v>
      </c>
      <c r="N49" s="26"/>
      <c r="O49" s="26"/>
      <c r="P49" s="26"/>
      <c r="Q49" s="26">
        <v>50</v>
      </c>
      <c r="R49" s="26"/>
      <c r="S49" s="26"/>
      <c r="T49" s="26"/>
      <c r="U49" s="26"/>
      <c r="V49" s="26"/>
      <c r="W49" s="26"/>
      <c r="X49" s="26">
        <v>505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15</v>
      </c>
      <c r="C58" s="27">
        <f t="shared" si="48"/>
        <v>25.5</v>
      </c>
      <c r="D58" s="9"/>
      <c r="E58" s="26"/>
      <c r="F58" s="26"/>
      <c r="G58" s="26">
        <v>5</v>
      </c>
      <c r="H58" s="26"/>
      <c r="I58" s="26"/>
      <c r="J58" s="26"/>
      <c r="K58" s="26"/>
      <c r="L58" s="26">
        <v>15</v>
      </c>
      <c r="M58" s="26"/>
      <c r="N58" s="54"/>
      <c r="O58" s="26"/>
      <c r="P58" s="26"/>
      <c r="Q58" s="26"/>
      <c r="R58" s="26"/>
      <c r="S58" s="26"/>
      <c r="T58" s="26"/>
      <c r="U58" s="26">
        <v>1.5</v>
      </c>
      <c r="V58" s="26"/>
      <c r="W58" s="26"/>
      <c r="X58" s="26">
        <v>4</v>
      </c>
      <c r="Y58" s="26"/>
      <c r="Z58" s="20"/>
    </row>
    <row r="59" spans="1:26" s="2" customFormat="1" ht="30" customHeight="1" x14ac:dyDescent="0.3">
      <c r="A59" s="13" t="s">
        <v>201</v>
      </c>
      <c r="B59" s="27">
        <v>126</v>
      </c>
      <c r="C59" s="27">
        <f t="shared" si="48"/>
        <v>175</v>
      </c>
      <c r="D59" s="9"/>
      <c r="E59" s="26"/>
      <c r="F59" s="26"/>
      <c r="G59" s="26">
        <v>131</v>
      </c>
      <c r="H59" s="54"/>
      <c r="I59" s="26"/>
      <c r="J59" s="26"/>
      <c r="K59" s="26"/>
      <c r="L59" s="26">
        <v>7</v>
      </c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>
        <v>32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1110</v>
      </c>
      <c r="C64" s="23">
        <f t="shared" si="51"/>
        <v>50</v>
      </c>
      <c r="D64" s="15"/>
      <c r="E64" s="37"/>
      <c r="F64" s="37"/>
      <c r="G64" s="37"/>
      <c r="H64" s="37"/>
      <c r="I64" s="37"/>
      <c r="J64" s="37">
        <v>50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customHeight="1" x14ac:dyDescent="0.3">
      <c r="A65" s="18" t="s">
        <v>66</v>
      </c>
      <c r="B65" s="23">
        <v>500</v>
      </c>
      <c r="C65" s="23">
        <f t="shared" si="51"/>
        <v>800</v>
      </c>
      <c r="D65" s="15"/>
      <c r="E65" s="37"/>
      <c r="F65" s="37"/>
      <c r="G65" s="37"/>
      <c r="H65" s="37">
        <v>300</v>
      </c>
      <c r="I65" s="37"/>
      <c r="J65" s="37">
        <v>500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126</v>
      </c>
      <c r="C68" s="23">
        <f t="shared" si="51"/>
        <v>2321</v>
      </c>
      <c r="D68" s="15"/>
      <c r="E68" s="37"/>
      <c r="F68" s="37"/>
      <c r="G68" s="37">
        <v>105</v>
      </c>
      <c r="H68" s="37">
        <v>30</v>
      </c>
      <c r="I68" s="37"/>
      <c r="J68" s="37">
        <v>60</v>
      </c>
      <c r="K68" s="37"/>
      <c r="L68" s="37">
        <v>125</v>
      </c>
      <c r="M68" s="37"/>
      <c r="N68" s="37">
        <v>150</v>
      </c>
      <c r="O68" s="37"/>
      <c r="P68" s="37"/>
      <c r="Q68" s="37"/>
      <c r="R68" s="37"/>
      <c r="S68" s="37"/>
      <c r="T68" s="37"/>
      <c r="U68" s="37"/>
      <c r="V68" s="37"/>
      <c r="W68" s="37"/>
      <c r="X68" s="37">
        <v>1821</v>
      </c>
      <c r="Y68" s="37">
        <v>30</v>
      </c>
      <c r="Z68" s="21"/>
    </row>
    <row r="69" spans="1:26" s="2" customFormat="1" ht="30" customHeight="1" x14ac:dyDescent="0.3">
      <c r="A69" s="18" t="s">
        <v>70</v>
      </c>
      <c r="B69" s="23">
        <v>391</v>
      </c>
      <c r="C69" s="23">
        <f t="shared" si="51"/>
        <v>1007</v>
      </c>
      <c r="D69" s="15"/>
      <c r="E69" s="37"/>
      <c r="F69" s="37">
        <v>45</v>
      </c>
      <c r="G69" s="37">
        <v>120</v>
      </c>
      <c r="H69" s="37">
        <v>280</v>
      </c>
      <c r="I69" s="37">
        <v>25</v>
      </c>
      <c r="J69" s="37">
        <v>200</v>
      </c>
      <c r="K69" s="37"/>
      <c r="L69" s="37">
        <v>50</v>
      </c>
      <c r="M69" s="37"/>
      <c r="N69" s="37">
        <v>70</v>
      </c>
      <c r="O69" s="37"/>
      <c r="P69" s="37"/>
      <c r="Q69" s="37"/>
      <c r="R69" s="37"/>
      <c r="S69" s="37"/>
      <c r="T69" s="37"/>
      <c r="U69" s="37"/>
      <c r="V69" s="37">
        <v>38</v>
      </c>
      <c r="W69" s="37"/>
      <c r="X69" s="37">
        <v>52</v>
      </c>
      <c r="Y69" s="37">
        <v>127</v>
      </c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/>
      <c r="C74" s="23">
        <f t="shared" si="51"/>
        <v>6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6</v>
      </c>
      <c r="S74" s="37"/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-42542</v>
      </c>
      <c r="D83" s="15"/>
      <c r="E83" s="100">
        <f>(E42-E84)</f>
        <v>-1437</v>
      </c>
      <c r="F83" s="100">
        <f t="shared" ref="F83:Y83" si="52">(F42-F84)</f>
        <v>-2028</v>
      </c>
      <c r="G83" s="100">
        <f t="shared" si="52"/>
        <v>-6636</v>
      </c>
      <c r="H83" s="100">
        <f t="shared" si="52"/>
        <v>-1650</v>
      </c>
      <c r="I83" s="100">
        <f t="shared" si="52"/>
        <v>-2151</v>
      </c>
      <c r="J83" s="100">
        <f t="shared" si="52"/>
        <v>-2761</v>
      </c>
      <c r="K83" s="100">
        <f t="shared" si="52"/>
        <v>-2330</v>
      </c>
      <c r="L83" s="100">
        <f t="shared" si="52"/>
        <v>-4357</v>
      </c>
      <c r="M83" s="100">
        <f t="shared" si="52"/>
        <v>-1405</v>
      </c>
      <c r="N83" s="100">
        <f t="shared" si="52"/>
        <v>-700</v>
      </c>
      <c r="O83" s="100">
        <f t="shared" si="52"/>
        <v>-660</v>
      </c>
      <c r="P83" s="100">
        <f t="shared" si="52"/>
        <v>-683</v>
      </c>
      <c r="Q83" s="100">
        <f t="shared" si="52"/>
        <v>-2759</v>
      </c>
      <c r="R83" s="100">
        <f t="shared" si="52"/>
        <v>-2135</v>
      </c>
      <c r="S83" s="100">
        <f t="shared" si="52"/>
        <v>-2822</v>
      </c>
      <c r="T83" s="100">
        <f t="shared" si="52"/>
        <v>-999</v>
      </c>
      <c r="U83" s="100">
        <f t="shared" si="52"/>
        <v>-1242</v>
      </c>
      <c r="V83" s="100">
        <f t="shared" si="52"/>
        <v>-4</v>
      </c>
      <c r="W83" s="100">
        <f t="shared" si="52"/>
        <v>-1655</v>
      </c>
      <c r="X83" s="100">
        <f t="shared" si="52"/>
        <v>-3068</v>
      </c>
      <c r="Y83" s="100">
        <f t="shared" si="52"/>
        <v>-1060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</row>
    <row r="222" spans="1:25" ht="20.399999999999999" hidden="1" customHeight="1" x14ac:dyDescent="0.3">
      <c r="A222" s="105"/>
      <c r="B222" s="106"/>
      <c r="C222" s="106"/>
      <c r="D222" s="106"/>
      <c r="E222" s="106"/>
      <c r="F222" s="106"/>
      <c r="G222" s="106"/>
      <c r="H222" s="106"/>
      <c r="I222" s="106"/>
      <c r="J222" s="10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2020-04-22T11:03:28Z</cp:lastPrinted>
  <dcterms:created xsi:type="dcterms:W3CDTF">2017-06-08T05:54:08Z</dcterms:created>
  <dcterms:modified xsi:type="dcterms:W3CDTF">2020-04-22T14:01:53Z</dcterms:modified>
</cp:coreProperties>
</file>