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5 май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оперативка!$A$2:$Y$206</definedName>
  </definedNames>
  <calcPr calcId="152511" iterateDelta="1E-4"/>
</workbook>
</file>

<file path=xl/calcChain.xml><?xml version="1.0" encoding="utf-8"?>
<calcChain xmlns="http://schemas.openxmlformats.org/spreadsheetml/2006/main">
  <c r="W44" i="1" l="1"/>
  <c r="X34" i="1" l="1"/>
  <c r="C70" i="1" l="1"/>
  <c r="C71" i="1"/>
  <c r="C72" i="1"/>
  <c r="C73" i="1"/>
  <c r="C74" i="1"/>
  <c r="B36" i="1" l="1"/>
  <c r="B34" i="1"/>
  <c r="B26" i="1" l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D73" i="1"/>
  <c r="C69" i="1"/>
  <c r="C68" i="1"/>
  <c r="C67" i="1"/>
  <c r="C66" i="1"/>
  <c r="D66" i="1" s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B55" i="1"/>
  <c r="C49" i="1"/>
  <c r="C48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C7" i="1"/>
  <c r="D8" i="1" l="1"/>
  <c r="C22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<sst xmlns="http://schemas.openxmlformats.org/spreadsheetml/2006/main" count="250" uniqueCount="203">
  <si>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</si>
  <si>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</si>
  <si>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</si>
  <si>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</si>
  <si>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</si>
  <si>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</si>
  <si>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</si>
  <si>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</si>
  <si>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</si>
  <si>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</si>
  <si>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</si>
  <si>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</si>
  <si>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</si>
  <si>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</si>
  <si>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</si>
  <si>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</si>
  <si>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</si>
  <si>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</si>
  <si>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</si>
  <si>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</si>
  <si>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</si>
  <si>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</si>
  <si>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</si>
  <si>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</si>
  <si>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</si>
  <si>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</si>
  <si>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</si>
  <si>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</si>
  <si>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</si>
  <si>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</si>
  <si>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</si>
  <si>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</si>
  <si>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</si>
  <si>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</si>
  <si>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</si>
  <si>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</si>
  <si>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</si>
  <si>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</si>
  <si>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</si>
  <si>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</si>
  <si>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</si>
  <si>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</si>
  <si>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</si>
  <si>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</si>
  <si>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</si>
  <si>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</si>
  <si>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</si>
  <si>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</si>
  <si>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</si>
  <si>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</si>
  <si>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</si>
  <si>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</si>
  <si>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</si>
  <si>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</si>
  <si>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</si>
  <si>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</si>
  <si>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</si>
  <si>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</si>
  <si>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</si>
  <si>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</si>
  <si>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</si>
  <si>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</si>
  <si>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</si>
  <si>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</si>
  <si>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</si>
  <si>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</si>
  <si>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</si>
  <si>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</si>
  <si>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</si>
  <si>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</si>
  <si>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</si>
  <si>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</si>
  <si>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</si>
  <si>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</si>
  <si>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</si>
  <si>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</si>
  <si>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</si>
  <si>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</si>
  <si>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</si>
  <si>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</si>
  <si>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</si>
  <si>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</si>
  <si>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</si>
  <si>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</si>
  <si>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</si>
  <si>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</si>
  <si>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</si>
  <si>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</si>
  <si>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</si>
  <si>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</si>
  <si>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</si>
  <si>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</si>
  <si>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</si>
  <si>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</si>
  <si>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</si>
  <si>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</si>
  <si>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</si>
  <si>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</si>
  <si>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</si>
  <si>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</si>
  <si>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</si>
  <si>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</si>
  <si>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</si>
  <si>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</si>
  <si>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</si>
  <si>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</si>
  <si>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</si>
  <si>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</si>
  <si>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</si>
  <si>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</si>
  <si>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</si>
  <si>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</si>
  <si>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</si>
  <si>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</si>
  <si>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</si>
  <si>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</si>
  <si>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</si>
  <si>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</si>
  <si>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</si>
  <si>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</si>
  <si>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</si>
  <si>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</si>
  <si>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</si>
  <si>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</si>
  <si>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</si>
  <si>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</si>
  <si>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</si>
  <si>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</si>
  <si>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</si>
  <si>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</si>
  <si>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</si>
  <si>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</si>
  <si>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</si>
  <si>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</si>
  <si>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</si>
  <si>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</si>
  <si>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</si>
  <si>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</si>
  <si>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</si>
  <si>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</si>
  <si>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</si>
  <si>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</si>
  <si>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</si>
  <si>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</si>
  <si>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</si>
  <si>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</si>
  <si>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</si>
  <si>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</si>
  <si>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</si>
  <si>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</si>
  <si>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</si>
  <si>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</si>
  <si>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</si>
  <si>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</si>
  <si>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</si>
  <si>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</si>
  <si>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</si>
  <si>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</si>
  <si>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</si>
  <si>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</si>
  <si>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</si>
  <si>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</si>
  <si>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</si>
  <si>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</si>
  <si>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</si>
  <si>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</si>
  <si>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</si>
  <si>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</si>
  <si>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</si>
  <si>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</si>
  <si>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</si>
  <si>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</si>
  <si>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</si>
  <si>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</si>
  <si>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</si>
  <si>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</si>
  <si>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</si>
  <si>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</si>
  <si>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</si>
  <si>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</si>
  <si>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</si>
  <si>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</si>
  <si>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</si>
  <si>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</si>
  <si>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</si>
  <si>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</si>
  <si>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</si>
  <si>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</si>
  <si>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</si>
  <si>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</si>
  <si>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</si>
  <si>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</si>
  <si>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</si>
  <si>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</si>
  <si>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</si>
  <si>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</si>
  <si>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</si>
  <si>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</si>
  <si>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</si>
  <si>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</si>
  <si>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</si>
  <si>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</si>
  <si>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Информация о сельскохозяйственных работах по состоянию на 6 мая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</si>
</sst>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4" ySplit="5" topLeftCell="E20" activePane="bottomRight" state="frozen"/>
      <selection activeCell="A2" sqref="A2"/>
      <selection pane="topRight" activeCell="E2" sqref="E2"/>
      <selection pane="bottomLeft" activeCell="A7" sqref="A7"/>
      <selection pane="bottomRight" activeCell="D42" sqref="D42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19" t="s">
        <v>202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6" s="4" customFormat="1" ht="0.6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20" t="s">
        <v>3</v>
      </c>
      <c r="B4" s="123" t="s">
        <v>196</v>
      </c>
      <c r="C4" s="116" t="s">
        <v>197</v>
      </c>
      <c r="D4" s="116" t="s">
        <v>198</v>
      </c>
      <c r="E4" s="126" t="s">
        <v>4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8"/>
    </row>
    <row r="5" spans="1:26" s="2" customFormat="1" ht="87" customHeight="1" x14ac:dyDescent="0.3">
      <c r="A5" s="121"/>
      <c r="B5" s="124"/>
      <c r="C5" s="117"/>
      <c r="D5" s="117"/>
      <c r="E5" s="114" t="s">
        <v>5</v>
      </c>
      <c r="F5" s="114" t="s">
        <v>6</v>
      </c>
      <c r="G5" s="114" t="s">
        <v>7</v>
      </c>
      <c r="H5" s="114" t="s">
        <v>8</v>
      </c>
      <c r="I5" s="114" t="s">
        <v>9</v>
      </c>
      <c r="J5" s="114" t="s">
        <v>10</v>
      </c>
      <c r="K5" s="114" t="s">
        <v>11</v>
      </c>
      <c r="L5" s="114" t="s">
        <v>12</v>
      </c>
      <c r="M5" s="114" t="s">
        <v>13</v>
      </c>
      <c r="N5" s="114" t="s">
        <v>14</v>
      </c>
      <c r="O5" s="114" t="s">
        <v>15</v>
      </c>
      <c r="P5" s="114" t="s">
        <v>16</v>
      </c>
      <c r="Q5" s="114" t="s">
        <v>17</v>
      </c>
      <c r="R5" s="114" t="s">
        <v>18</v>
      </c>
      <c r="S5" s="114" t="s">
        <v>19</v>
      </c>
      <c r="T5" s="114" t="s">
        <v>20</v>
      </c>
      <c r="U5" s="114" t="s">
        <v>21</v>
      </c>
      <c r="V5" s="114" t="s">
        <v>22</v>
      </c>
      <c r="W5" s="114" t="s">
        <v>23</v>
      </c>
      <c r="X5" s="114" t="s">
        <v>24</v>
      </c>
      <c r="Y5" s="114" t="s">
        <v>25</v>
      </c>
    </row>
    <row r="6" spans="1:26" s="2" customFormat="1" ht="70.2" customHeight="1" thickBot="1" x14ac:dyDescent="0.35">
      <c r="A6" s="122"/>
      <c r="B6" s="125"/>
      <c r="C6" s="118"/>
      <c r="D6" s="118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51560</v>
      </c>
      <c r="C8" s="8">
        <f>SUM(E8:Y8)</f>
        <v>51537</v>
      </c>
      <c r="D8" s="15">
        <f t="shared" ref="D8:D32" si="0">C8/B8</f>
        <v>0.9995539177657099</v>
      </c>
      <c r="E8" s="10">
        <v>2496</v>
      </c>
      <c r="F8" s="10">
        <v>1976</v>
      </c>
      <c r="G8" s="10">
        <v>3628</v>
      </c>
      <c r="H8" s="10">
        <v>3055</v>
      </c>
      <c r="I8" s="10">
        <v>1529</v>
      </c>
      <c r="J8" s="10">
        <v>3159</v>
      </c>
      <c r="K8" s="10">
        <v>2194</v>
      </c>
      <c r="L8" s="10">
        <v>2867</v>
      </c>
      <c r="M8" s="10">
        <v>2272</v>
      </c>
      <c r="N8" s="10">
        <v>1104</v>
      </c>
      <c r="O8" s="10">
        <v>1700</v>
      </c>
      <c r="P8" s="10">
        <v>1923</v>
      </c>
      <c r="Q8" s="10">
        <v>3135</v>
      </c>
      <c r="R8" s="10">
        <v>3068</v>
      </c>
      <c r="S8" s="10">
        <v>3942</v>
      </c>
      <c r="T8" s="10">
        <v>2709</v>
      </c>
      <c r="U8" s="10">
        <v>1970</v>
      </c>
      <c r="V8" s="10">
        <v>576</v>
      </c>
      <c r="W8" s="10">
        <v>2146</v>
      </c>
      <c r="X8" s="10">
        <v>3852</v>
      </c>
      <c r="Y8" s="10">
        <v>2236</v>
      </c>
    </row>
    <row r="9" spans="1:26" s="12" customFormat="1" ht="30" customHeight="1" x14ac:dyDescent="0.25">
      <c r="A9" s="13" t="s">
        <v>28</v>
      </c>
      <c r="B9" s="14">
        <f t="shared" ref="B9:Y9" si="1">B8/B7</f>
        <v>1.0482870793941241</v>
      </c>
      <c r="C9" s="14">
        <f t="shared" si="1"/>
        <v>1.0478194571515707</v>
      </c>
      <c r="D9" s="15"/>
      <c r="E9" s="75">
        <f t="shared" si="1"/>
        <v>1.0662110209312259</v>
      </c>
      <c r="F9" s="75">
        <f t="shared" si="1"/>
        <v>1.0117767537122375</v>
      </c>
      <c r="G9" s="75">
        <f t="shared" si="1"/>
        <v>1.0555717195228398</v>
      </c>
      <c r="H9" s="75">
        <f t="shared" si="1"/>
        <v>1.1005043227665705</v>
      </c>
      <c r="I9" s="75">
        <f t="shared" si="1"/>
        <v>1.0059210526315789</v>
      </c>
      <c r="J9" s="75">
        <f t="shared" si="1"/>
        <v>1.0216688227684347</v>
      </c>
      <c r="K9" s="75">
        <f t="shared" si="1"/>
        <v>1.0018264840182649</v>
      </c>
      <c r="L9" s="75">
        <f t="shared" si="1"/>
        <v>1.0298132183908046</v>
      </c>
      <c r="M9" s="75">
        <f t="shared" si="1"/>
        <v>1</v>
      </c>
      <c r="N9" s="75">
        <f t="shared" si="1"/>
        <v>1.2039258451472192</v>
      </c>
      <c r="O9" s="75">
        <f t="shared" si="1"/>
        <v>1.2463343108504399</v>
      </c>
      <c r="P9" s="75">
        <f t="shared" si="1"/>
        <v>1</v>
      </c>
      <c r="Q9" s="75">
        <f t="shared" si="1"/>
        <v>1.1454146876141762</v>
      </c>
      <c r="R9" s="75">
        <f t="shared" si="1"/>
        <v>1</v>
      </c>
      <c r="S9" s="75">
        <f t="shared" si="1"/>
        <v>1.0986622073578596</v>
      </c>
      <c r="T9" s="75">
        <f t="shared" si="1"/>
        <v>1.0615203761755485</v>
      </c>
      <c r="U9" s="75">
        <f t="shared" si="1"/>
        <v>1.0877967973495306</v>
      </c>
      <c r="V9" s="75">
        <f t="shared" si="1"/>
        <v>0.9</v>
      </c>
      <c r="W9" s="75">
        <f t="shared" si="1"/>
        <v>0.99490032452480293</v>
      </c>
      <c r="X9" s="75">
        <f t="shared" si="1"/>
        <v>1</v>
      </c>
      <c r="Y9" s="75">
        <f t="shared" si="1"/>
        <v>1.0113071008593397</v>
      </c>
    </row>
    <row r="10" spans="1:26" s="12" customFormat="1" ht="30" customHeight="1" x14ac:dyDescent="0.25">
      <c r="A10" s="11" t="s">
        <v>29</v>
      </c>
      <c r="B10" s="8">
        <v>49192</v>
      </c>
      <c r="C10" s="8">
        <f>SUM(E10:Y10)</f>
        <v>50516</v>
      </c>
      <c r="D10" s="15">
        <f t="shared" si="0"/>
        <v>1.0269149455195967</v>
      </c>
      <c r="E10" s="10">
        <v>2421</v>
      </c>
      <c r="F10" s="10">
        <v>1921</v>
      </c>
      <c r="G10" s="10">
        <v>3628</v>
      </c>
      <c r="H10" s="10">
        <v>3055</v>
      </c>
      <c r="I10" s="10">
        <v>1440</v>
      </c>
      <c r="J10" s="10">
        <v>2919</v>
      </c>
      <c r="K10" s="10">
        <v>2099</v>
      </c>
      <c r="L10" s="10">
        <v>2787</v>
      </c>
      <c r="M10" s="10">
        <v>2272</v>
      </c>
      <c r="N10" s="10">
        <v>1104</v>
      </c>
      <c r="O10" s="10">
        <v>1670</v>
      </c>
      <c r="P10" s="10">
        <v>1923</v>
      </c>
      <c r="Q10" s="10">
        <v>3077</v>
      </c>
      <c r="R10" s="10">
        <v>3068</v>
      </c>
      <c r="S10" s="10">
        <v>3942</v>
      </c>
      <c r="T10" s="10">
        <v>2475</v>
      </c>
      <c r="U10" s="10">
        <v>1905</v>
      </c>
      <c r="V10" s="10">
        <v>576</v>
      </c>
      <c r="W10" s="10">
        <v>2146</v>
      </c>
      <c r="X10" s="10">
        <v>3852</v>
      </c>
      <c r="Y10" s="10">
        <v>2236</v>
      </c>
    </row>
    <row r="11" spans="1:26" s="12" customFormat="1" ht="30" customHeight="1" x14ac:dyDescent="0.25">
      <c r="A11" s="11" t="s">
        <v>30</v>
      </c>
      <c r="B11" s="14">
        <v>0.96</v>
      </c>
      <c r="C11" s="14">
        <v>0.98</v>
      </c>
      <c r="D11" s="15"/>
      <c r="E11" s="75">
        <f>E10/E8</f>
        <v>0.96995192307692313</v>
      </c>
      <c r="F11" s="75">
        <f t="shared" ref="F11:Y11" si="2">F10/F8</f>
        <v>0.97216599190283404</v>
      </c>
      <c r="G11" s="75">
        <f t="shared" si="2"/>
        <v>1</v>
      </c>
      <c r="H11" s="75">
        <f t="shared" si="2"/>
        <v>1</v>
      </c>
      <c r="I11" s="75">
        <f t="shared" si="2"/>
        <v>0.94179202092871162</v>
      </c>
      <c r="J11" s="75">
        <f t="shared" si="2"/>
        <v>0.92402659069325732</v>
      </c>
      <c r="K11" s="75">
        <f t="shared" si="2"/>
        <v>0.95670009115770283</v>
      </c>
      <c r="L11" s="75">
        <f t="shared" si="2"/>
        <v>0.97209626787582837</v>
      </c>
      <c r="M11" s="75">
        <f t="shared" si="2"/>
        <v>1</v>
      </c>
      <c r="N11" s="75">
        <f t="shared" si="2"/>
        <v>1</v>
      </c>
      <c r="O11" s="75">
        <f t="shared" si="2"/>
        <v>0.98235294117647054</v>
      </c>
      <c r="P11" s="75">
        <f t="shared" si="2"/>
        <v>1</v>
      </c>
      <c r="Q11" s="75">
        <f t="shared" si="2"/>
        <v>0.98149920255183409</v>
      </c>
      <c r="R11" s="75">
        <f t="shared" si="2"/>
        <v>1</v>
      </c>
      <c r="S11" s="75">
        <f t="shared" si="2"/>
        <v>1</v>
      </c>
      <c r="T11" s="75">
        <f t="shared" si="2"/>
        <v>0.91362126245847175</v>
      </c>
      <c r="U11" s="75">
        <f t="shared" si="2"/>
        <v>0.96700507614213194</v>
      </c>
      <c r="V11" s="75">
        <f t="shared" si="2"/>
        <v>1</v>
      </c>
      <c r="W11" s="75">
        <f t="shared" si="2"/>
        <v>1</v>
      </c>
      <c r="X11" s="75">
        <f t="shared" si="2"/>
        <v>1</v>
      </c>
      <c r="Y11" s="75">
        <f t="shared" si="2"/>
        <v>1</v>
      </c>
    </row>
    <row r="12" spans="1:26" s="12" customFormat="1" ht="30" hidden="1" customHeight="1" x14ac:dyDescent="0.25">
      <c r="A12" s="13" t="s">
        <v>31</v>
      </c>
      <c r="B12" s="8">
        <v>11752</v>
      </c>
      <c r="C12" s="8">
        <f>SUM(E12:Y12)</f>
        <v>18816</v>
      </c>
      <c r="D12" s="15"/>
      <c r="E12" s="80">
        <v>498</v>
      </c>
      <c r="F12" s="80">
        <v>198</v>
      </c>
      <c r="G12" s="80">
        <v>2400</v>
      </c>
      <c r="H12" s="80">
        <v>873</v>
      </c>
      <c r="I12" s="80">
        <v>72</v>
      </c>
      <c r="J12" s="80">
        <v>2250</v>
      </c>
      <c r="K12" s="80">
        <v>900</v>
      </c>
      <c r="L12" s="80">
        <v>423</v>
      </c>
      <c r="M12" s="80">
        <v>613</v>
      </c>
      <c r="N12" s="80">
        <v>150</v>
      </c>
      <c r="O12" s="80">
        <v>750</v>
      </c>
      <c r="P12" s="80">
        <v>310</v>
      </c>
      <c r="Q12" s="80">
        <v>1600</v>
      </c>
      <c r="R12" s="80">
        <v>700</v>
      </c>
      <c r="S12" s="80">
        <v>1856</v>
      </c>
      <c r="T12" s="80">
        <v>600</v>
      </c>
      <c r="U12" s="80"/>
      <c r="V12" s="80">
        <v>374</v>
      </c>
      <c r="W12" s="80">
        <v>940</v>
      </c>
      <c r="X12" s="80">
        <v>3009</v>
      </c>
      <c r="Y12" s="80">
        <v>300</v>
      </c>
    </row>
    <row r="13" spans="1:26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6">
        <f t="shared" ref="E13:L13" si="3">E12/E8</f>
        <v>0.19951923076923078</v>
      </c>
      <c r="F13" s="16">
        <f t="shared" si="3"/>
        <v>0.10020242914979757</v>
      </c>
      <c r="G13" s="16">
        <f t="shared" si="3"/>
        <v>0.66152149944873206</v>
      </c>
      <c r="H13" s="16">
        <f t="shared" si="3"/>
        <v>0.2857610474631751</v>
      </c>
      <c r="I13" s="16">
        <f t="shared" si="3"/>
        <v>4.7089601046435579E-2</v>
      </c>
      <c r="J13" s="16">
        <f t="shared" si="3"/>
        <v>0.71225071225071224</v>
      </c>
      <c r="K13" s="16">
        <f t="shared" si="3"/>
        <v>0.41020966271649956</v>
      </c>
      <c r="L13" s="16">
        <f t="shared" si="3"/>
        <v>0.14754098360655737</v>
      </c>
      <c r="M13" s="16">
        <f t="shared" ref="M13" si="4">M12/M8</f>
        <v>0.269806338028169</v>
      </c>
      <c r="N13" s="16">
        <f t="shared" ref="N13" si="5">N12/N8</f>
        <v>0.1358695652173913</v>
      </c>
      <c r="O13" s="16">
        <f t="shared" ref="O13" si="6">O12/O8</f>
        <v>0.44117647058823528</v>
      </c>
      <c r="P13" s="16">
        <f t="shared" ref="P13" si="7">P12/P8</f>
        <v>0.16120644825793032</v>
      </c>
      <c r="Q13" s="16">
        <f t="shared" ref="Q13" si="8">Q12/Q8</f>
        <v>0.5103668261562998</v>
      </c>
      <c r="R13" s="16">
        <f t="shared" ref="R13" si="9">R12/R8</f>
        <v>0.22816166883963493</v>
      </c>
      <c r="S13" s="16">
        <f t="shared" ref="S13" si="10">S12/S8</f>
        <v>0.47082699137493655</v>
      </c>
      <c r="T13" s="16">
        <f t="shared" ref="T13" si="11">T12/T8</f>
        <v>0.22148394241417496</v>
      </c>
      <c r="U13" s="16">
        <f t="shared" ref="U13" si="12">U12/U8</f>
        <v>0</v>
      </c>
      <c r="V13" s="16">
        <f t="shared" ref="V13" si="13">V12/V8</f>
        <v>0.64930555555555558</v>
      </c>
      <c r="W13" s="16">
        <f t="shared" ref="W13" si="14">W12/W8</f>
        <v>0.43802423112767941</v>
      </c>
      <c r="X13" s="16">
        <f t="shared" ref="X13" si="15">X12/X8</f>
        <v>0.78115264797507789</v>
      </c>
      <c r="Y13" s="16">
        <f t="shared" ref="Y13" si="16">Y12/Y8</f>
        <v>0.13416815742397137</v>
      </c>
    </row>
    <row r="14" spans="1:26" s="12" customFormat="1" ht="30" hidden="1" customHeight="1" x14ac:dyDescent="0.25">
      <c r="A14" s="18" t="s">
        <v>33</v>
      </c>
      <c r="B14" s="8">
        <v>9451</v>
      </c>
      <c r="C14" s="8">
        <f>SUM(E14:Y14)</f>
        <v>5184</v>
      </c>
      <c r="D14" s="15"/>
      <c r="E14" s="10"/>
      <c r="F14" s="10"/>
      <c r="G14" s="10">
        <v>1600</v>
      </c>
      <c r="H14" s="10">
        <v>500</v>
      </c>
      <c r="I14" s="10">
        <v>12</v>
      </c>
      <c r="J14" s="10">
        <v>200</v>
      </c>
      <c r="K14" s="10">
        <v>1372</v>
      </c>
      <c r="L14" s="10"/>
      <c r="M14" s="10">
        <v>580</v>
      </c>
      <c r="N14" s="10"/>
      <c r="O14" s="10">
        <v>100</v>
      </c>
      <c r="P14" s="10">
        <v>120</v>
      </c>
      <c r="Q14" s="10"/>
      <c r="R14" s="10">
        <v>250</v>
      </c>
      <c r="S14" s="10">
        <v>280</v>
      </c>
      <c r="T14" s="10"/>
      <c r="U14" s="10"/>
      <c r="V14" s="10"/>
      <c r="W14" s="10"/>
      <c r="X14" s="10">
        <v>100</v>
      </c>
      <c r="Y14" s="10">
        <v>70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 t="shared" si="0"/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8">C21/C20</f>
        <v>0</v>
      </c>
      <c r="D22" s="9"/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2" customFormat="1" ht="30" customHeight="1" x14ac:dyDescent="0.25">
      <c r="A25" s="13" t="s">
        <v>44</v>
      </c>
      <c r="B25" s="23">
        <v>40842</v>
      </c>
      <c r="C25" s="23">
        <f>SUM(E25:Y25)</f>
        <v>74303</v>
      </c>
      <c r="D25" s="15"/>
      <c r="E25" s="26">
        <v>1765</v>
      </c>
      <c r="F25" s="26">
        <v>2130</v>
      </c>
      <c r="G25" s="26">
        <v>3004</v>
      </c>
      <c r="H25" s="26">
        <v>5076</v>
      </c>
      <c r="I25" s="26">
        <v>2150</v>
      </c>
      <c r="J25" s="26">
        <v>5090</v>
      </c>
      <c r="K25" s="26">
        <v>2430</v>
      </c>
      <c r="L25" s="26">
        <v>2976</v>
      </c>
      <c r="M25" s="26">
        <v>4792</v>
      </c>
      <c r="N25" s="26">
        <v>1272</v>
      </c>
      <c r="O25" s="26">
        <v>2410</v>
      </c>
      <c r="P25" s="26">
        <v>5462</v>
      </c>
      <c r="Q25" s="26">
        <v>5256</v>
      </c>
      <c r="R25" s="26">
        <v>3291</v>
      </c>
      <c r="S25" s="26">
        <v>7083</v>
      </c>
      <c r="T25" s="26">
        <v>3079</v>
      </c>
      <c r="U25" s="26">
        <v>2570</v>
      </c>
      <c r="V25" s="26">
        <v>1364</v>
      </c>
      <c r="W25" s="26">
        <v>4663</v>
      </c>
      <c r="X25" s="26">
        <v>6800</v>
      </c>
      <c r="Y25" s="26">
        <v>1640</v>
      </c>
    </row>
    <row r="26" spans="1:26" s="12" customFormat="1" ht="30" customHeight="1" x14ac:dyDescent="0.25">
      <c r="A26" s="18" t="s">
        <v>45</v>
      </c>
      <c r="B26" s="28">
        <f t="shared" ref="B26:Y26" si="40">B25/B20</f>
        <v>0.39746970950318722</v>
      </c>
      <c r="C26" s="28">
        <f t="shared" si="40"/>
        <v>0.79696885189634459</v>
      </c>
      <c r="D26" s="15"/>
      <c r="E26" s="29">
        <f t="shared" si="40"/>
        <v>0.2586838634031951</v>
      </c>
      <c r="F26" s="29">
        <f t="shared" si="40"/>
        <v>0.70065789473684215</v>
      </c>
      <c r="G26" s="29">
        <f t="shared" si="40"/>
        <v>0.54618181818181821</v>
      </c>
      <c r="H26" s="29">
        <f t="shared" si="40"/>
        <v>1</v>
      </c>
      <c r="I26" s="29">
        <f t="shared" si="40"/>
        <v>0.70933685252391954</v>
      </c>
      <c r="J26" s="29">
        <f t="shared" si="40"/>
        <v>0.85690235690235694</v>
      </c>
      <c r="K26" s="29">
        <f t="shared" si="40"/>
        <v>0.76056338028169013</v>
      </c>
      <c r="L26" s="29">
        <f t="shared" si="40"/>
        <v>0.80716029292107405</v>
      </c>
      <c r="M26" s="29">
        <f t="shared" si="40"/>
        <v>1</v>
      </c>
      <c r="N26" s="29">
        <f t="shared" si="40"/>
        <v>1</v>
      </c>
      <c r="O26" s="29">
        <f t="shared" si="40"/>
        <v>0.91495823842065305</v>
      </c>
      <c r="P26" s="29">
        <f t="shared" si="40"/>
        <v>0.91613552499161355</v>
      </c>
      <c r="Q26" s="29">
        <f t="shared" si="40"/>
        <v>0.81299303944315549</v>
      </c>
      <c r="R26" s="29">
        <f t="shared" si="40"/>
        <v>0.90911602209944753</v>
      </c>
      <c r="S26" s="29">
        <f t="shared" si="40"/>
        <v>0.92407045009784738</v>
      </c>
      <c r="T26" s="29">
        <f t="shared" si="40"/>
        <v>0.74642424242424243</v>
      </c>
      <c r="U26" s="29">
        <f t="shared" si="40"/>
        <v>0.91622103386809273</v>
      </c>
      <c r="V26" s="29">
        <f t="shared" si="40"/>
        <v>0.6840521564694082</v>
      </c>
      <c r="W26" s="29">
        <f t="shared" si="40"/>
        <v>0.76442622950819672</v>
      </c>
      <c r="X26" s="29">
        <f t="shared" si="40"/>
        <v>0.98536443993624112</v>
      </c>
      <c r="Y26" s="29">
        <f t="shared" si="40"/>
        <v>0.62955854126679467</v>
      </c>
    </row>
    <row r="27" spans="1:26" s="103" customFormat="1" ht="30" hidden="1" customHeight="1" x14ac:dyDescent="0.25">
      <c r="A27" s="100" t="s">
        <v>199</v>
      </c>
      <c r="B27" s="101"/>
      <c r="C27" s="23">
        <f>SUM(E27:Y27)</f>
        <v>246</v>
      </c>
      <c r="D27" s="102"/>
      <c r="E27" s="37">
        <v>10</v>
      </c>
      <c r="F27" s="37">
        <v>13</v>
      </c>
      <c r="G27" s="37">
        <v>18</v>
      </c>
      <c r="H27" s="37">
        <v>20</v>
      </c>
      <c r="I27" s="37">
        <v>5</v>
      </c>
      <c r="J27" s="37">
        <v>10</v>
      </c>
      <c r="K27" s="37">
        <v>13</v>
      </c>
      <c r="L27" s="37">
        <v>5</v>
      </c>
      <c r="M27" s="37">
        <v>7</v>
      </c>
      <c r="N27" s="37">
        <v>8</v>
      </c>
      <c r="O27" s="37">
        <v>15</v>
      </c>
      <c r="P27" s="37">
        <v>18</v>
      </c>
      <c r="Q27" s="37">
        <v>12</v>
      </c>
      <c r="R27" s="37">
        <v>17</v>
      </c>
      <c r="S27" s="37">
        <v>8</v>
      </c>
      <c r="T27" s="37">
        <v>6</v>
      </c>
      <c r="U27" s="37">
        <v>6</v>
      </c>
      <c r="V27" s="37">
        <v>4</v>
      </c>
      <c r="W27" s="37">
        <v>11</v>
      </c>
      <c r="X27" s="37">
        <v>18</v>
      </c>
      <c r="Y27" s="37">
        <v>22</v>
      </c>
    </row>
    <row r="28" spans="1:26" s="12" customFormat="1" ht="30" customHeight="1" x14ac:dyDescent="0.25">
      <c r="A28" s="25" t="s">
        <v>46</v>
      </c>
      <c r="B28" s="23">
        <v>27187</v>
      </c>
      <c r="C28" s="23">
        <f>SUM(E28:Y28)</f>
        <v>48006</v>
      </c>
      <c r="D28" s="15"/>
      <c r="E28" s="26"/>
      <c r="F28" s="26">
        <v>425</v>
      </c>
      <c r="G28" s="26">
        <v>2400</v>
      </c>
      <c r="H28" s="26">
        <v>710</v>
      </c>
      <c r="I28" s="26">
        <v>1340</v>
      </c>
      <c r="J28" s="26">
        <v>2680</v>
      </c>
      <c r="K28" s="26">
        <v>3195</v>
      </c>
      <c r="L28" s="26">
        <v>1477</v>
      </c>
      <c r="M28" s="26">
        <v>1920</v>
      </c>
      <c r="N28" s="26">
        <v>342</v>
      </c>
      <c r="O28" s="26">
        <v>2528</v>
      </c>
      <c r="P28" s="26">
        <v>5755</v>
      </c>
      <c r="Q28" s="26">
        <v>6465</v>
      </c>
      <c r="R28" s="26">
        <v>3291</v>
      </c>
      <c r="S28" s="26">
        <v>1390</v>
      </c>
      <c r="T28" s="26">
        <v>1442</v>
      </c>
      <c r="U28" s="26"/>
      <c r="V28" s="26">
        <v>1274</v>
      </c>
      <c r="W28" s="26">
        <v>2930</v>
      </c>
      <c r="X28" s="26">
        <v>6502</v>
      </c>
      <c r="Y28" s="26">
        <v>1940</v>
      </c>
    </row>
    <row r="29" spans="1:26" s="12" customFormat="1" ht="30" hidden="1" customHeight="1" x14ac:dyDescent="0.25">
      <c r="A29" s="18" t="s">
        <v>45</v>
      </c>
      <c r="B29" s="9">
        <f t="shared" ref="B29:Y29" si="41">B28/B20</f>
        <v>0.26458079898788378</v>
      </c>
      <c r="C29" s="9">
        <f t="shared" si="41"/>
        <v>0.51490904410502836</v>
      </c>
      <c r="D29" s="15"/>
      <c r="E29" s="30">
        <f t="shared" si="41"/>
        <v>0</v>
      </c>
      <c r="F29" s="30">
        <f t="shared" si="41"/>
        <v>0.13980263157894737</v>
      </c>
      <c r="G29" s="30">
        <f t="shared" si="41"/>
        <v>0.43636363636363634</v>
      </c>
      <c r="H29" s="30">
        <f t="shared" si="41"/>
        <v>0.13987391646966116</v>
      </c>
      <c r="I29" s="30">
        <f t="shared" si="41"/>
        <v>0.44209831738700101</v>
      </c>
      <c r="J29" s="30">
        <f t="shared" si="41"/>
        <v>0.45117845117845118</v>
      </c>
      <c r="K29" s="30">
        <f t="shared" si="41"/>
        <v>1</v>
      </c>
      <c r="L29" s="30">
        <f t="shared" si="41"/>
        <v>0.40059669107675616</v>
      </c>
      <c r="M29" s="30">
        <f t="shared" si="41"/>
        <v>0.40066777963272121</v>
      </c>
      <c r="N29" s="30">
        <f t="shared" si="41"/>
        <v>0.26886792452830188</v>
      </c>
      <c r="O29" s="30">
        <f t="shared" si="41"/>
        <v>0.95975702353834469</v>
      </c>
      <c r="P29" s="30">
        <f t="shared" si="41"/>
        <v>0.96528010734652803</v>
      </c>
      <c r="Q29" s="30">
        <f t="shared" si="41"/>
        <v>1</v>
      </c>
      <c r="R29" s="30">
        <f t="shared" si="41"/>
        <v>0.90911602209944753</v>
      </c>
      <c r="S29" s="30">
        <f t="shared" si="41"/>
        <v>0.18134377038486627</v>
      </c>
      <c r="T29" s="30">
        <f t="shared" si="41"/>
        <v>0.3495757575757576</v>
      </c>
      <c r="U29" s="30">
        <f t="shared" si="41"/>
        <v>0</v>
      </c>
      <c r="V29" s="30">
        <f t="shared" si="41"/>
        <v>0.63891675025075223</v>
      </c>
      <c r="W29" s="30">
        <f t="shared" si="41"/>
        <v>0.48032786885245904</v>
      </c>
      <c r="X29" s="30">
        <f t="shared" si="41"/>
        <v>0.94218229242138818</v>
      </c>
      <c r="Y29" s="30">
        <f t="shared" si="41"/>
        <v>0.74472168905950098</v>
      </c>
    </row>
    <row r="30" spans="1:26" s="12" customFormat="1" ht="30" customHeight="1" x14ac:dyDescent="0.25">
      <c r="A30" s="11" t="s">
        <v>200</v>
      </c>
      <c r="B30" s="23">
        <v>102447</v>
      </c>
      <c r="C30" s="23">
        <f>SUM(E30:Y30)</f>
        <v>100430</v>
      </c>
      <c r="D30" s="15">
        <f t="shared" si="0"/>
        <v>0.98031177096449873</v>
      </c>
      <c r="E30" s="31">
        <v>1266</v>
      </c>
      <c r="F30" s="31">
        <v>1957</v>
      </c>
      <c r="G30" s="31">
        <v>6725</v>
      </c>
      <c r="H30" s="31">
        <v>7141</v>
      </c>
      <c r="I30" s="31">
        <v>7867</v>
      </c>
      <c r="J30" s="31">
        <v>4438</v>
      </c>
      <c r="K30" s="31">
        <v>3506</v>
      </c>
      <c r="L30" s="31">
        <v>4397</v>
      </c>
      <c r="M30" s="31">
        <v>2750</v>
      </c>
      <c r="N30" s="31">
        <v>4029</v>
      </c>
      <c r="O30" s="31">
        <v>4786</v>
      </c>
      <c r="P30" s="31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1952</v>
      </c>
      <c r="V30" s="31">
        <v>1533</v>
      </c>
      <c r="W30" s="31">
        <v>9267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5">
      <c r="A33" s="13" t="s">
        <v>48</v>
      </c>
      <c r="B33" s="23">
        <v>20079</v>
      </c>
      <c r="C33" s="23">
        <f>SUM(E33:Y33)</f>
        <v>23719</v>
      </c>
      <c r="D33" s="15"/>
      <c r="E33" s="26"/>
      <c r="F33" s="26">
        <v>489</v>
      </c>
      <c r="G33" s="26">
        <v>1410</v>
      </c>
      <c r="H33" s="26">
        <v>50</v>
      </c>
      <c r="I33" s="26">
        <v>296</v>
      </c>
      <c r="J33" s="26">
        <v>850</v>
      </c>
      <c r="K33" s="26">
        <v>2330</v>
      </c>
      <c r="L33" s="26">
        <v>793</v>
      </c>
      <c r="M33" s="26">
        <v>668</v>
      </c>
      <c r="N33" s="26">
        <v>844</v>
      </c>
      <c r="O33" s="26">
        <v>1020</v>
      </c>
      <c r="P33" s="26">
        <v>1196</v>
      </c>
      <c r="Q33" s="26">
        <v>377</v>
      </c>
      <c r="R33" s="26">
        <v>1526</v>
      </c>
      <c r="S33" s="26">
        <v>1027</v>
      </c>
      <c r="T33" s="26">
        <v>2956</v>
      </c>
      <c r="U33" s="26">
        <v>956</v>
      </c>
      <c r="V33" s="26">
        <v>909</v>
      </c>
      <c r="W33" s="26">
        <v>1980</v>
      </c>
      <c r="X33" s="26">
        <v>3352</v>
      </c>
      <c r="Y33" s="26">
        <v>690</v>
      </c>
    </row>
    <row r="34" spans="1:29" s="12" customFormat="1" ht="30" customHeight="1" x14ac:dyDescent="0.25">
      <c r="A34" s="13" t="s">
        <v>45</v>
      </c>
      <c r="B34" s="28">
        <f t="shared" ref="B34:Y34" si="44">B33/B30</f>
        <v>0.19599402617939032</v>
      </c>
      <c r="C34" s="28">
        <f t="shared" si="44"/>
        <v>0.23617444986557801</v>
      </c>
      <c r="D34" s="15"/>
      <c r="E34" s="29">
        <f t="shared" si="44"/>
        <v>0</v>
      </c>
      <c r="F34" s="29">
        <f t="shared" si="44"/>
        <v>0.24987225344915687</v>
      </c>
      <c r="G34" s="29">
        <f t="shared" si="44"/>
        <v>0.20966542750929368</v>
      </c>
      <c r="H34" s="29">
        <f t="shared" si="44"/>
        <v>7.0018204733230636E-3</v>
      </c>
      <c r="I34" s="29">
        <f t="shared" si="44"/>
        <v>3.7625524342188889E-2</v>
      </c>
      <c r="J34" s="29">
        <f t="shared" si="44"/>
        <v>0.19152771518702119</v>
      </c>
      <c r="K34" s="29">
        <f t="shared" si="44"/>
        <v>0.66457501426126642</v>
      </c>
      <c r="L34" s="29">
        <f t="shared" si="44"/>
        <v>0.18035023879918127</v>
      </c>
      <c r="M34" s="29">
        <f t="shared" si="44"/>
        <v>0.24290909090909091</v>
      </c>
      <c r="N34" s="29">
        <f t="shared" si="44"/>
        <v>0.20948126085877389</v>
      </c>
      <c r="O34" s="29">
        <f t="shared" si="44"/>
        <v>0.2131216046803176</v>
      </c>
      <c r="P34" s="29">
        <f>P33/Q30</f>
        <v>0.19548872180451127</v>
      </c>
      <c r="Q34" s="29">
        <f>Q33/R30</f>
        <v>0.10297732859874351</v>
      </c>
      <c r="R34" s="29">
        <f>R33/S30</f>
        <v>0.35299560490400184</v>
      </c>
      <c r="S34" s="29">
        <f>S33/T30</f>
        <v>0.20785266140457398</v>
      </c>
      <c r="T34" s="29">
        <f t="shared" si="44"/>
        <v>0.59825946164743982</v>
      </c>
      <c r="U34" s="29">
        <f t="shared" si="44"/>
        <v>0.48975409836065575</v>
      </c>
      <c r="V34" s="29">
        <f t="shared" si="44"/>
        <v>0.59295499021526421</v>
      </c>
      <c r="W34" s="29">
        <f t="shared" si="44"/>
        <v>0.21366137908708319</v>
      </c>
      <c r="X34" s="29">
        <f>X33/X30</f>
        <v>0.40356368889959066</v>
      </c>
      <c r="Y34" s="29">
        <f t="shared" si="44"/>
        <v>0.12221041445270989</v>
      </c>
    </row>
    <row r="35" spans="1:29" s="12" customFormat="1" ht="30" customHeight="1" x14ac:dyDescent="0.25">
      <c r="A35" s="25" t="s">
        <v>49</v>
      </c>
      <c r="B35" s="23">
        <v>71413</v>
      </c>
      <c r="C35" s="23">
        <f>SUM(E35:Y35)</f>
        <v>70776</v>
      </c>
      <c r="D35" s="15"/>
      <c r="E35" s="26">
        <v>1024</v>
      </c>
      <c r="F35" s="26">
        <v>1957</v>
      </c>
      <c r="G35" s="26">
        <v>2500</v>
      </c>
      <c r="H35" s="26">
        <v>1555</v>
      </c>
      <c r="I35" s="26">
        <v>2830</v>
      </c>
      <c r="J35" s="26">
        <v>4250</v>
      </c>
      <c r="K35" s="26">
        <v>3505</v>
      </c>
      <c r="L35" s="26">
        <v>2780</v>
      </c>
      <c r="M35" s="26">
        <v>1684</v>
      </c>
      <c r="N35" s="26">
        <v>3153</v>
      </c>
      <c r="O35" s="26">
        <v>2018</v>
      </c>
      <c r="P35" s="26">
        <v>4612</v>
      </c>
      <c r="Q35" s="26">
        <v>6118</v>
      </c>
      <c r="R35" s="26">
        <v>3420</v>
      </c>
      <c r="S35" s="26">
        <v>3810</v>
      </c>
      <c r="T35" s="26">
        <v>2993</v>
      </c>
      <c r="U35" s="26">
        <v>1851</v>
      </c>
      <c r="V35" s="26">
        <v>50</v>
      </c>
      <c r="W35" s="26">
        <v>6970</v>
      </c>
      <c r="X35" s="26">
        <v>8050</v>
      </c>
      <c r="Y35" s="26">
        <v>5646</v>
      </c>
    </row>
    <row r="36" spans="1:29" s="12" customFormat="1" ht="30" customHeight="1" x14ac:dyDescent="0.25">
      <c r="A36" s="18" t="s">
        <v>45</v>
      </c>
      <c r="B36" s="9">
        <f t="shared" ref="B36:Y36" si="45">B35/B30</f>
        <v>0.6970726326783605</v>
      </c>
      <c r="C36" s="9">
        <f t="shared" si="45"/>
        <v>0.70472966245145874</v>
      </c>
      <c r="D36" s="15"/>
      <c r="E36" s="30"/>
      <c r="F36" s="30">
        <f t="shared" si="45"/>
        <v>1</v>
      </c>
      <c r="G36" s="30">
        <f t="shared" si="45"/>
        <v>0.37174721189591076</v>
      </c>
      <c r="H36" s="30">
        <f t="shared" si="45"/>
        <v>0.2177566167203473</v>
      </c>
      <c r="I36" s="30">
        <f t="shared" si="45"/>
        <v>0.35973051989322485</v>
      </c>
      <c r="J36" s="30">
        <f t="shared" si="45"/>
        <v>0.95763857593510593</v>
      </c>
      <c r="K36" s="30">
        <f t="shared" si="45"/>
        <v>0.99971477467199088</v>
      </c>
      <c r="L36" s="30">
        <f t="shared" si="45"/>
        <v>0.63224926085967703</v>
      </c>
      <c r="M36" s="30">
        <f t="shared" si="45"/>
        <v>0.61236363636363633</v>
      </c>
      <c r="N36" s="30">
        <f t="shared" si="45"/>
        <v>0.78257632166790769</v>
      </c>
      <c r="O36" s="30">
        <f t="shared" si="45"/>
        <v>0.42164646886753032</v>
      </c>
      <c r="P36" s="30">
        <f>P35/Q30</f>
        <v>0.75384112455050667</v>
      </c>
      <c r="Q36" s="30">
        <f>Q35/R30</f>
        <v>1.6711281070745698</v>
      </c>
      <c r="R36" s="30">
        <f>R35/S30</f>
        <v>0.79111727966689793</v>
      </c>
      <c r="S36" s="30">
        <f>S35/T30</f>
        <v>0.77109896782027931</v>
      </c>
      <c r="T36" s="30">
        <f t="shared" si="45"/>
        <v>0.60574782432705931</v>
      </c>
      <c r="U36" s="30">
        <f t="shared" si="45"/>
        <v>0.94825819672131151</v>
      </c>
      <c r="V36" s="30">
        <f t="shared" si="45"/>
        <v>3.2615786040443573E-2</v>
      </c>
      <c r="W36" s="30">
        <f t="shared" si="45"/>
        <v>0.75213121830149998</v>
      </c>
      <c r="X36" s="30">
        <f t="shared" si="45"/>
        <v>0.96917890681435104</v>
      </c>
      <c r="Y36" s="30">
        <f t="shared" si="45"/>
        <v>1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>
        <v>161229</v>
      </c>
      <c r="C38" s="23">
        <f>SUM(E38:Y38)</f>
        <v>139212</v>
      </c>
      <c r="D38" s="15"/>
      <c r="E38" s="26">
        <v>4036</v>
      </c>
      <c r="F38" s="26">
        <v>3500</v>
      </c>
      <c r="G38" s="26">
        <v>13900</v>
      </c>
      <c r="H38" s="26">
        <v>5067</v>
      </c>
      <c r="I38" s="26">
        <v>2905</v>
      </c>
      <c r="J38" s="26">
        <v>14250</v>
      </c>
      <c r="K38" s="26">
        <v>7813</v>
      </c>
      <c r="L38" s="26">
        <v>8167</v>
      </c>
      <c r="M38" s="26">
        <v>3850</v>
      </c>
      <c r="N38" s="26">
        <v>1900</v>
      </c>
      <c r="O38" s="26">
        <v>780</v>
      </c>
      <c r="P38" s="26">
        <v>3400</v>
      </c>
      <c r="Q38" s="26">
        <v>11350</v>
      </c>
      <c r="R38" s="26">
        <v>7200</v>
      </c>
      <c r="S38" s="26">
        <v>7503</v>
      </c>
      <c r="T38" s="26">
        <v>3066</v>
      </c>
      <c r="U38" s="26">
        <v>6245</v>
      </c>
      <c r="V38" s="26">
        <v>1382</v>
      </c>
      <c r="W38" s="26">
        <v>3241</v>
      </c>
      <c r="X38" s="26">
        <v>24407</v>
      </c>
      <c r="Y38" s="26">
        <v>5250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6">F38/F37</f>
        <v>#DIV/0!</v>
      </c>
      <c r="G39" s="30" t="e">
        <f t="shared" si="46"/>
        <v>#DIV/0!</v>
      </c>
      <c r="H39" s="30" t="e">
        <f t="shared" si="46"/>
        <v>#DIV/0!</v>
      </c>
      <c r="I39" s="30" t="e">
        <f t="shared" si="46"/>
        <v>#DIV/0!</v>
      </c>
      <c r="J39" s="30" t="e">
        <f t="shared" si="46"/>
        <v>#DIV/0!</v>
      </c>
      <c r="K39" s="30" t="e">
        <f t="shared" si="46"/>
        <v>#DIV/0!</v>
      </c>
      <c r="L39" s="30" t="e">
        <f t="shared" si="46"/>
        <v>#DIV/0!</v>
      </c>
      <c r="M39" s="30" t="e">
        <f t="shared" si="46"/>
        <v>#DIV/0!</v>
      </c>
      <c r="N39" s="30" t="e">
        <f t="shared" si="46"/>
        <v>#DIV/0!</v>
      </c>
      <c r="O39" s="30" t="e">
        <f t="shared" si="46"/>
        <v>#DIV/0!</v>
      </c>
      <c r="P39" s="30" t="e">
        <f t="shared" si="46"/>
        <v>#DIV/0!</v>
      </c>
      <c r="Q39" s="30" t="e">
        <f t="shared" si="46"/>
        <v>#DIV/0!</v>
      </c>
      <c r="R39" s="30" t="e">
        <f t="shared" si="46"/>
        <v>#DIV/0!</v>
      </c>
      <c r="S39" s="30" t="e">
        <f t="shared" si="46"/>
        <v>#DIV/0!</v>
      </c>
      <c r="T39" s="30" t="e">
        <f t="shared" si="46"/>
        <v>#DIV/0!</v>
      </c>
      <c r="U39" s="30" t="e">
        <f t="shared" si="46"/>
        <v>#DIV/0!</v>
      </c>
      <c r="V39" s="30" t="e">
        <f t="shared" si="46"/>
        <v>#DIV/0!</v>
      </c>
      <c r="W39" s="30" t="e">
        <f t="shared" si="46"/>
        <v>#DIV/0!</v>
      </c>
      <c r="X39" s="30" t="e">
        <f t="shared" si="46"/>
        <v>#DIV/0!</v>
      </c>
      <c r="Y39" s="30" t="e">
        <f t="shared" si="46"/>
        <v>#DIV/0!</v>
      </c>
    </row>
    <row r="40" spans="1:29" s="12" customFormat="1" ht="30" customHeight="1" x14ac:dyDescent="0.25">
      <c r="A40" s="81" t="s">
        <v>53</v>
      </c>
      <c r="B40" s="23">
        <v>141432</v>
      </c>
      <c r="C40" s="23">
        <f>SUM(E40:Y40)</f>
        <v>69535</v>
      </c>
      <c r="D40" s="15"/>
      <c r="E40" s="26">
        <v>3201</v>
      </c>
      <c r="F40" s="26">
        <v>1500</v>
      </c>
      <c r="G40" s="26">
        <v>6300</v>
      </c>
      <c r="H40" s="26">
        <v>4200</v>
      </c>
      <c r="I40" s="26">
        <v>1640</v>
      </c>
      <c r="J40" s="26">
        <v>3490</v>
      </c>
      <c r="K40" s="26">
        <v>880</v>
      </c>
      <c r="L40" s="26">
        <v>2901</v>
      </c>
      <c r="M40" s="26">
        <v>1387</v>
      </c>
      <c r="N40" s="26">
        <v>1300</v>
      </c>
      <c r="O40" s="26"/>
      <c r="P40" s="26">
        <v>1710</v>
      </c>
      <c r="Q40" s="26">
        <v>5752</v>
      </c>
      <c r="R40" s="26">
        <v>2015</v>
      </c>
      <c r="S40" s="26">
        <v>3003</v>
      </c>
      <c r="T40" s="26">
        <v>1064</v>
      </c>
      <c r="U40" s="26">
        <v>4250</v>
      </c>
      <c r="V40" s="26">
        <v>1232</v>
      </c>
      <c r="W40" s="26">
        <v>1920</v>
      </c>
      <c r="X40" s="26">
        <v>18950</v>
      </c>
      <c r="Y40" s="26">
        <v>2840</v>
      </c>
    </row>
    <row r="41" spans="1:29" s="2" customFormat="1" ht="30" customHeight="1" x14ac:dyDescent="0.3">
      <c r="A41" s="11" t="s">
        <v>168</v>
      </c>
      <c r="B41" s="107">
        <v>214447</v>
      </c>
      <c r="C41" s="107">
        <f>SUM(E41:Y41)</f>
        <v>193148</v>
      </c>
      <c r="D41" s="108"/>
      <c r="E41" s="109">
        <v>8532</v>
      </c>
      <c r="F41" s="109">
        <v>6006</v>
      </c>
      <c r="G41" s="109">
        <v>13990</v>
      </c>
      <c r="H41" s="109">
        <v>12915</v>
      </c>
      <c r="I41" s="109">
        <v>5900</v>
      </c>
      <c r="J41" s="109">
        <v>11939</v>
      </c>
      <c r="K41" s="109">
        <v>8497</v>
      </c>
      <c r="L41" s="109">
        <v>10048</v>
      </c>
      <c r="M41" s="109">
        <v>10249</v>
      </c>
      <c r="N41" s="109">
        <v>3000</v>
      </c>
      <c r="O41" s="109">
        <v>6210</v>
      </c>
      <c r="P41" s="109">
        <v>8100</v>
      </c>
      <c r="Q41" s="109">
        <v>11524</v>
      </c>
      <c r="R41" s="109">
        <v>12797</v>
      </c>
      <c r="S41" s="109">
        <v>12851</v>
      </c>
      <c r="T41" s="109">
        <v>9823</v>
      </c>
      <c r="U41" s="109">
        <v>7225</v>
      </c>
      <c r="V41" s="109">
        <v>2400</v>
      </c>
      <c r="W41" s="110">
        <v>6364</v>
      </c>
      <c r="X41" s="109">
        <v>15839</v>
      </c>
      <c r="Y41" s="109">
        <v>8939</v>
      </c>
      <c r="Z41" s="20"/>
    </row>
    <row r="42" spans="1:29" s="2" customFormat="1" ht="30" customHeight="1" x14ac:dyDescent="0.3">
      <c r="A42" s="32" t="s">
        <v>166</v>
      </c>
      <c r="B42" s="23">
        <v>129996</v>
      </c>
      <c r="C42" s="23">
        <f>SUM(E42:Y42)</f>
        <v>52568</v>
      </c>
      <c r="D42" s="15"/>
      <c r="E42" s="10">
        <v>3057</v>
      </c>
      <c r="F42" s="10">
        <v>1013</v>
      </c>
      <c r="G42" s="10">
        <v>6008</v>
      </c>
      <c r="H42" s="10">
        <v>3384</v>
      </c>
      <c r="I42" s="10">
        <v>489</v>
      </c>
      <c r="J42" s="10">
        <v>1954</v>
      </c>
      <c r="K42" s="10">
        <v>477</v>
      </c>
      <c r="L42" s="10">
        <v>2990</v>
      </c>
      <c r="M42" s="10">
        <v>2525</v>
      </c>
      <c r="N42" s="10">
        <v>525</v>
      </c>
      <c r="O42" s="10">
        <v>15</v>
      </c>
      <c r="P42" s="10">
        <v>670</v>
      </c>
      <c r="Q42" s="10">
        <v>3708</v>
      </c>
      <c r="R42" s="10">
        <v>1789</v>
      </c>
      <c r="S42" s="10">
        <v>1710</v>
      </c>
      <c r="T42" s="10">
        <v>614</v>
      </c>
      <c r="U42" s="10">
        <v>4650</v>
      </c>
      <c r="V42" s="10">
        <v>914</v>
      </c>
      <c r="W42" s="10">
        <v>200</v>
      </c>
      <c r="X42" s="10">
        <v>14336</v>
      </c>
      <c r="Y42" s="10">
        <v>1540</v>
      </c>
      <c r="Z42" s="20"/>
    </row>
    <row r="43" spans="1:29" s="2" customFormat="1" ht="30" hidden="1" customHeight="1" x14ac:dyDescent="0.3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3">
      <c r="A44" s="18" t="s">
        <v>52</v>
      </c>
      <c r="B44" s="33">
        <f>B42/B41</f>
        <v>0.60619173968393125</v>
      </c>
      <c r="C44" s="106">
        <f>C42/C41</f>
        <v>0.27216435065338496</v>
      </c>
      <c r="D44" s="15"/>
      <c r="E44" s="105">
        <f>E42/E41</f>
        <v>0.35829817158931082</v>
      </c>
      <c r="F44" s="105">
        <f t="shared" ref="F44:Y44" si="47">F42/F41</f>
        <v>0.16866466866466867</v>
      </c>
      <c r="G44" s="105">
        <f t="shared" si="47"/>
        <v>0.42944960686204431</v>
      </c>
      <c r="H44" s="35">
        <f t="shared" si="47"/>
        <v>0.26202090592334493</v>
      </c>
      <c r="I44" s="35">
        <f t="shared" si="47"/>
        <v>8.2881355932203388E-2</v>
      </c>
      <c r="J44" s="35">
        <f t="shared" si="47"/>
        <v>0.16366529860122289</v>
      </c>
      <c r="K44" s="105">
        <f t="shared" si="47"/>
        <v>5.6137460280098861E-2</v>
      </c>
      <c r="L44" s="105">
        <f t="shared" si="47"/>
        <v>0.29757165605095542</v>
      </c>
      <c r="M44" s="105">
        <f t="shared" si="47"/>
        <v>0.24636549907308031</v>
      </c>
      <c r="N44" s="105">
        <f t="shared" si="47"/>
        <v>0.17499999999999999</v>
      </c>
      <c r="O44" s="105">
        <f t="shared" si="47"/>
        <v>2.4154589371980675E-3</v>
      </c>
      <c r="P44" s="35">
        <f t="shared" si="47"/>
        <v>8.2716049382716053E-2</v>
      </c>
      <c r="Q44" s="35">
        <f t="shared" si="47"/>
        <v>0.32176327664005555</v>
      </c>
      <c r="R44" s="35">
        <f t="shared" si="47"/>
        <v>0.13979839024771432</v>
      </c>
      <c r="S44" s="35">
        <f t="shared" si="47"/>
        <v>0.13306357481908024</v>
      </c>
      <c r="T44" s="105">
        <f t="shared" si="47"/>
        <v>6.2506362618344705E-2</v>
      </c>
      <c r="U44" s="35">
        <f t="shared" si="47"/>
        <v>0.643598615916955</v>
      </c>
      <c r="V44" s="35">
        <f t="shared" si="47"/>
        <v>0.38083333333333336</v>
      </c>
      <c r="W44" s="105">
        <f t="shared" si="47"/>
        <v>3.1426775612822123E-2</v>
      </c>
      <c r="X44" s="35">
        <f t="shared" si="47"/>
        <v>0.90510764568470237</v>
      </c>
      <c r="Y44" s="35">
        <f t="shared" si="47"/>
        <v>0.17227877838684416</v>
      </c>
      <c r="Z44" s="21"/>
    </row>
    <row r="45" spans="1:29" s="2" customFormat="1" ht="30" customHeight="1" x14ac:dyDescent="0.3">
      <c r="A45" s="18" t="s">
        <v>167</v>
      </c>
      <c r="B45" s="23">
        <v>48544</v>
      </c>
      <c r="C45" s="23">
        <f>SUM(E45:Y45)</f>
        <v>17993</v>
      </c>
      <c r="D45" s="15"/>
      <c r="E45" s="34">
        <v>956</v>
      </c>
      <c r="F45" s="34">
        <v>290</v>
      </c>
      <c r="G45" s="34">
        <v>1686</v>
      </c>
      <c r="H45" s="34">
        <v>1087</v>
      </c>
      <c r="I45" s="34">
        <v>53</v>
      </c>
      <c r="J45" s="34">
        <v>456</v>
      </c>
      <c r="K45" s="34"/>
      <c r="L45" s="34">
        <v>1082</v>
      </c>
      <c r="M45" s="34">
        <v>250</v>
      </c>
      <c r="N45" s="104">
        <v>20</v>
      </c>
      <c r="O45" s="34"/>
      <c r="P45" s="34"/>
      <c r="Q45" s="34">
        <v>1694</v>
      </c>
      <c r="R45" s="34">
        <v>253</v>
      </c>
      <c r="S45" s="34">
        <v>945</v>
      </c>
      <c r="T45" s="34"/>
      <c r="U45" s="34">
        <v>2150</v>
      </c>
      <c r="V45" s="34">
        <v>212</v>
      </c>
      <c r="W45" s="34">
        <v>65</v>
      </c>
      <c r="X45" s="34">
        <v>6624</v>
      </c>
      <c r="Y45" s="34">
        <v>170</v>
      </c>
      <c r="Z45" s="21"/>
    </row>
    <row r="46" spans="1:29" s="2" customFormat="1" ht="30" customHeight="1" x14ac:dyDescent="0.3">
      <c r="A46" s="18" t="s">
        <v>54</v>
      </c>
      <c r="B46" s="23">
        <v>64611</v>
      </c>
      <c r="C46" s="23">
        <f>SUM(E46:Y46)</f>
        <v>25303</v>
      </c>
      <c r="D46" s="15"/>
      <c r="E46" s="26">
        <v>1137</v>
      </c>
      <c r="F46" s="26">
        <v>723</v>
      </c>
      <c r="G46" s="26">
        <v>3700</v>
      </c>
      <c r="H46" s="26">
        <v>2087</v>
      </c>
      <c r="I46" s="26">
        <v>218</v>
      </c>
      <c r="J46" s="26">
        <v>1183</v>
      </c>
      <c r="K46" s="26">
        <v>176</v>
      </c>
      <c r="L46" s="26">
        <v>1338</v>
      </c>
      <c r="M46" s="26">
        <v>988</v>
      </c>
      <c r="N46" s="26">
        <v>305</v>
      </c>
      <c r="O46" s="26"/>
      <c r="P46" s="26">
        <v>670</v>
      </c>
      <c r="Q46" s="26">
        <v>1677</v>
      </c>
      <c r="R46" s="26">
        <v>46</v>
      </c>
      <c r="S46" s="26">
        <v>765</v>
      </c>
      <c r="T46" s="26">
        <v>379</v>
      </c>
      <c r="U46" s="26">
        <v>2100</v>
      </c>
      <c r="V46" s="26">
        <v>702</v>
      </c>
      <c r="W46" s="26">
        <v>35</v>
      </c>
      <c r="X46" s="26">
        <v>6134</v>
      </c>
      <c r="Y46" s="26">
        <v>940</v>
      </c>
      <c r="Z46" s="21"/>
    </row>
    <row r="47" spans="1:29" s="2" customFormat="1" ht="30" customHeight="1" x14ac:dyDescent="0.3">
      <c r="A47" s="18" t="s">
        <v>55</v>
      </c>
      <c r="B47" s="23"/>
      <c r="C47" s="23">
        <v>250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3">
      <c r="A49" s="18" t="s">
        <v>57</v>
      </c>
      <c r="B49" s="23">
        <v>2680</v>
      </c>
      <c r="C49" s="23">
        <f>SUM(E49:Y49)</f>
        <v>2585</v>
      </c>
      <c r="D49" s="15"/>
      <c r="E49" s="26">
        <v>630</v>
      </c>
      <c r="F49" s="26"/>
      <c r="G49" s="26">
        <v>272</v>
      </c>
      <c r="H49" s="26">
        <v>25</v>
      </c>
      <c r="I49" s="26">
        <v>118</v>
      </c>
      <c r="J49" s="26">
        <v>185</v>
      </c>
      <c r="K49" s="26"/>
      <c r="L49" s="26">
        <v>112</v>
      </c>
      <c r="M49" s="26">
        <v>80</v>
      </c>
      <c r="N49" s="26"/>
      <c r="O49" s="26"/>
      <c r="P49" s="26"/>
      <c r="Q49" s="26">
        <v>200</v>
      </c>
      <c r="R49" s="26"/>
      <c r="S49" s="26"/>
      <c r="T49" s="26">
        <v>185</v>
      </c>
      <c r="U49" s="26">
        <v>40</v>
      </c>
      <c r="V49" s="26"/>
      <c r="W49" s="26"/>
      <c r="X49" s="26">
        <v>738</v>
      </c>
      <c r="Y49" s="26"/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3">
      <c r="A51" s="17" t="s">
        <v>169</v>
      </c>
      <c r="B51" s="23"/>
      <c r="C51" s="23">
        <f t="shared" si="48"/>
        <v>259</v>
      </c>
      <c r="D51" s="15"/>
      <c r="E51" s="34"/>
      <c r="F51" s="34"/>
      <c r="G51" s="34"/>
      <c r="H51" s="34">
        <v>79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>
        <v>180</v>
      </c>
      <c r="Z51" s="21"/>
    </row>
    <row r="52" spans="1:26" s="2" customFormat="1" ht="30" hidden="1" customHeight="1" outlineLevel="1" x14ac:dyDescent="0.3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3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customHeight="1" x14ac:dyDescent="0.3">
      <c r="A54" s="32" t="s">
        <v>60</v>
      </c>
      <c r="B54" s="23">
        <v>752</v>
      </c>
      <c r="C54" s="23">
        <f t="shared" si="48"/>
        <v>5.5</v>
      </c>
      <c r="D54" s="1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>
        <v>0.5</v>
      </c>
      <c r="U54" s="34">
        <v>5</v>
      </c>
      <c r="V54" s="34"/>
      <c r="W54" s="34"/>
      <c r="X54" s="34"/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 x14ac:dyDescent="0.3">
      <c r="A58" s="32" t="s">
        <v>162</v>
      </c>
      <c r="B58" s="27">
        <v>226</v>
      </c>
      <c r="C58" s="27">
        <f t="shared" si="48"/>
        <v>76.75</v>
      </c>
      <c r="D58" s="9"/>
      <c r="E58" s="26">
        <v>8.75</v>
      </c>
      <c r="F58" s="26"/>
      <c r="G58" s="26">
        <v>25</v>
      </c>
      <c r="H58" s="26"/>
      <c r="I58" s="26"/>
      <c r="J58" s="26"/>
      <c r="K58" s="26">
        <v>1.5</v>
      </c>
      <c r="L58" s="26">
        <v>20</v>
      </c>
      <c r="M58" s="26"/>
      <c r="N58" s="54"/>
      <c r="O58" s="26"/>
      <c r="P58" s="26"/>
      <c r="Q58" s="26"/>
      <c r="R58" s="26"/>
      <c r="S58" s="26"/>
      <c r="T58" s="26"/>
      <c r="U58" s="26">
        <v>1.5</v>
      </c>
      <c r="V58" s="26"/>
      <c r="W58" s="26"/>
      <c r="X58" s="26">
        <v>20</v>
      </c>
      <c r="Y58" s="26"/>
      <c r="Z58" s="20"/>
    </row>
    <row r="59" spans="1:26" s="2" customFormat="1" ht="30" customHeight="1" x14ac:dyDescent="0.3">
      <c r="A59" s="13" t="s">
        <v>201</v>
      </c>
      <c r="B59" s="27">
        <v>363</v>
      </c>
      <c r="C59" s="27">
        <f t="shared" si="48"/>
        <v>228.5</v>
      </c>
      <c r="D59" s="9"/>
      <c r="E59" s="26"/>
      <c r="F59" s="26"/>
      <c r="G59" s="26">
        <v>170</v>
      </c>
      <c r="H59" s="54"/>
      <c r="I59" s="26"/>
      <c r="J59" s="26"/>
      <c r="K59" s="26"/>
      <c r="L59" s="26">
        <v>7</v>
      </c>
      <c r="M59" s="54"/>
      <c r="N59" s="54"/>
      <c r="O59" s="26"/>
      <c r="P59" s="26"/>
      <c r="Q59" s="26"/>
      <c r="R59" s="26"/>
      <c r="S59" s="26"/>
      <c r="T59" s="26"/>
      <c r="U59" s="26">
        <v>1.5</v>
      </c>
      <c r="V59" s="26"/>
      <c r="W59" s="26"/>
      <c r="X59" s="26">
        <v>45</v>
      </c>
      <c r="Y59" s="26">
        <v>5</v>
      </c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customHeight="1" x14ac:dyDescent="0.3">
      <c r="A61" s="18" t="s">
        <v>62</v>
      </c>
      <c r="B61" s="23">
        <v>505</v>
      </c>
      <c r="C61" s="27">
        <f t="shared" si="48"/>
        <v>45</v>
      </c>
      <c r="D61" s="15"/>
      <c r="E61" s="34"/>
      <c r="F61" s="34"/>
      <c r="G61" s="34">
        <v>45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3">
      <c r="A64" s="18" t="s">
        <v>65</v>
      </c>
      <c r="B64" s="23">
        <v>6468</v>
      </c>
      <c r="C64" s="23">
        <f t="shared" si="51"/>
        <v>566</v>
      </c>
      <c r="D64" s="15"/>
      <c r="E64" s="37">
        <v>100</v>
      </c>
      <c r="F64" s="37"/>
      <c r="G64" s="37"/>
      <c r="H64" s="37"/>
      <c r="I64" s="37"/>
      <c r="J64" s="37">
        <v>50</v>
      </c>
      <c r="K64" s="37"/>
      <c r="L64" s="37"/>
      <c r="M64" s="37"/>
      <c r="N64" s="37"/>
      <c r="O64" s="37"/>
      <c r="P64" s="37"/>
      <c r="Q64" s="37">
        <v>250</v>
      </c>
      <c r="R64" s="37"/>
      <c r="S64" s="37"/>
      <c r="T64" s="37"/>
      <c r="U64" s="37"/>
      <c r="V64" s="37"/>
      <c r="W64" s="37"/>
      <c r="X64" s="37">
        <v>166</v>
      </c>
      <c r="Y64" s="37"/>
      <c r="Z64" s="21"/>
    </row>
    <row r="65" spans="1:26" s="2" customFormat="1" ht="30" customHeight="1" x14ac:dyDescent="0.3">
      <c r="A65" s="18" t="s">
        <v>66</v>
      </c>
      <c r="B65" s="23">
        <v>4843</v>
      </c>
      <c r="C65" s="23">
        <f t="shared" si="51"/>
        <v>1040</v>
      </c>
      <c r="D65" s="15"/>
      <c r="E65" s="37"/>
      <c r="F65" s="37"/>
      <c r="G65" s="37">
        <v>200</v>
      </c>
      <c r="H65" s="37">
        <v>340</v>
      </c>
      <c r="I65" s="37"/>
      <c r="J65" s="37">
        <v>500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3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customHeight="1" x14ac:dyDescent="0.3">
      <c r="A67" s="18" t="s">
        <v>68</v>
      </c>
      <c r="B67" s="23">
        <v>180</v>
      </c>
      <c r="C67" s="23">
        <f t="shared" si="51"/>
        <v>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21"/>
    </row>
    <row r="68" spans="1:26" s="2" customFormat="1" ht="30" customHeight="1" x14ac:dyDescent="0.3">
      <c r="A68" s="18" t="s">
        <v>69</v>
      </c>
      <c r="B68" s="23">
        <v>8103</v>
      </c>
      <c r="C68" s="23">
        <f t="shared" si="51"/>
        <v>5050</v>
      </c>
      <c r="D68" s="15"/>
      <c r="E68" s="37">
        <v>40</v>
      </c>
      <c r="F68" s="37">
        <v>32</v>
      </c>
      <c r="G68" s="37">
        <v>270</v>
      </c>
      <c r="H68" s="37">
        <v>30</v>
      </c>
      <c r="I68" s="37"/>
      <c r="J68" s="37">
        <v>160</v>
      </c>
      <c r="K68" s="37"/>
      <c r="L68" s="37">
        <v>235</v>
      </c>
      <c r="M68" s="37"/>
      <c r="N68" s="37">
        <v>150</v>
      </c>
      <c r="O68" s="37"/>
      <c r="P68" s="37"/>
      <c r="Q68" s="37">
        <v>217</v>
      </c>
      <c r="R68" s="37"/>
      <c r="S68" s="37"/>
      <c r="T68" s="37">
        <v>50</v>
      </c>
      <c r="U68" s="37">
        <v>70</v>
      </c>
      <c r="V68" s="37"/>
      <c r="W68" s="37"/>
      <c r="X68" s="37">
        <v>3576</v>
      </c>
      <c r="Y68" s="37">
        <v>220</v>
      </c>
      <c r="Z68" s="21"/>
    </row>
    <row r="69" spans="1:26" s="2" customFormat="1" ht="30" customHeight="1" x14ac:dyDescent="0.3">
      <c r="A69" s="18" t="s">
        <v>70</v>
      </c>
      <c r="B69" s="23">
        <v>2365</v>
      </c>
      <c r="C69" s="23">
        <f t="shared" si="51"/>
        <v>1498</v>
      </c>
      <c r="D69" s="15"/>
      <c r="E69" s="37"/>
      <c r="F69" s="37">
        <v>45</v>
      </c>
      <c r="G69" s="37">
        <v>330</v>
      </c>
      <c r="H69" s="37">
        <v>280</v>
      </c>
      <c r="I69" s="37">
        <v>25</v>
      </c>
      <c r="J69" s="37">
        <v>200</v>
      </c>
      <c r="K69" s="37"/>
      <c r="L69" s="37">
        <v>50</v>
      </c>
      <c r="M69" s="37"/>
      <c r="N69" s="37">
        <v>70</v>
      </c>
      <c r="O69" s="37"/>
      <c r="P69" s="37"/>
      <c r="Q69" s="37">
        <v>5</v>
      </c>
      <c r="R69" s="37"/>
      <c r="S69" s="37"/>
      <c r="T69" s="37">
        <v>5</v>
      </c>
      <c r="U69" s="37">
        <v>50</v>
      </c>
      <c r="V69" s="37">
        <v>38</v>
      </c>
      <c r="W69" s="37"/>
      <c r="X69" s="37">
        <v>150</v>
      </c>
      <c r="Y69" s="37">
        <v>250</v>
      </c>
      <c r="Z69" s="21"/>
    </row>
    <row r="70" spans="1:26" s="2" customFormat="1" ht="30" hidden="1" customHeight="1" x14ac:dyDescent="0.3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customHeight="1" x14ac:dyDescent="0.3">
      <c r="A72" s="18" t="s">
        <v>73</v>
      </c>
      <c r="B72" s="23">
        <v>342</v>
      </c>
      <c r="C72" s="23">
        <f t="shared" si="51"/>
        <v>227</v>
      </c>
      <c r="D72" s="15"/>
      <c r="E72" s="37"/>
      <c r="F72" s="37"/>
      <c r="G72" s="37"/>
      <c r="H72" s="37">
        <v>80</v>
      </c>
      <c r="I72" s="37">
        <v>116</v>
      </c>
      <c r="J72" s="37">
        <v>31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customHeight="1" x14ac:dyDescent="0.3">
      <c r="A74" s="18" t="s">
        <v>75</v>
      </c>
      <c r="B74" s="23">
        <v>80</v>
      </c>
      <c r="C74" s="23">
        <f t="shared" si="51"/>
        <v>31</v>
      </c>
      <c r="D74" s="15"/>
      <c r="E74" s="37"/>
      <c r="F74" s="37"/>
      <c r="G74" s="37"/>
      <c r="H74" s="37">
        <v>7</v>
      </c>
      <c r="I74" s="37"/>
      <c r="J74" s="37"/>
      <c r="K74" s="37"/>
      <c r="L74" s="37"/>
      <c r="M74" s="37"/>
      <c r="N74" s="37"/>
      <c r="O74" s="37"/>
      <c r="P74" s="37"/>
      <c r="Q74" s="37"/>
      <c r="R74" s="37">
        <v>24</v>
      </c>
      <c r="S74" s="37"/>
      <c r="T74" s="37"/>
      <c r="U74" s="37"/>
      <c r="V74" s="37"/>
      <c r="W74" s="37"/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3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3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3">
      <c r="A83" s="13" t="s">
        <v>80</v>
      </c>
      <c r="B83" s="42"/>
      <c r="C83" s="42">
        <f>SUM(E83:Y83)</f>
        <v>-9361</v>
      </c>
      <c r="D83" s="15"/>
      <c r="E83" s="99">
        <f t="shared" ref="E83:Y83" si="52">(E42-E84)</f>
        <v>132</v>
      </c>
      <c r="F83" s="99">
        <f t="shared" si="52"/>
        <v>-1240</v>
      </c>
      <c r="G83" s="99">
        <f t="shared" si="52"/>
        <v>-2542</v>
      </c>
      <c r="H83" s="99">
        <f t="shared" si="52"/>
        <v>-304</v>
      </c>
      <c r="I83" s="99">
        <f t="shared" si="52"/>
        <v>-1811</v>
      </c>
      <c r="J83" s="99">
        <f t="shared" si="52"/>
        <v>-1846</v>
      </c>
      <c r="K83" s="99">
        <f t="shared" si="52"/>
        <v>-2115</v>
      </c>
      <c r="L83" s="99">
        <f t="shared" si="52"/>
        <v>-2131</v>
      </c>
      <c r="M83" s="99">
        <f t="shared" si="52"/>
        <v>-255</v>
      </c>
      <c r="N83" s="99">
        <f t="shared" si="52"/>
        <v>-570</v>
      </c>
      <c r="O83" s="99">
        <f t="shared" si="52"/>
        <v>-645</v>
      </c>
      <c r="P83" s="99">
        <f t="shared" si="52"/>
        <v>-38</v>
      </c>
      <c r="Q83" s="99">
        <f t="shared" si="52"/>
        <v>-167</v>
      </c>
      <c r="R83" s="99">
        <f t="shared" si="52"/>
        <v>-541</v>
      </c>
      <c r="S83" s="99">
        <f t="shared" si="52"/>
        <v>-1495</v>
      </c>
      <c r="T83" s="99">
        <f t="shared" si="52"/>
        <v>-460</v>
      </c>
      <c r="U83" s="99">
        <f t="shared" si="52"/>
        <v>2440</v>
      </c>
      <c r="V83" s="99">
        <f t="shared" si="52"/>
        <v>116</v>
      </c>
      <c r="W83" s="99">
        <f t="shared" si="52"/>
        <v>-1555</v>
      </c>
      <c r="X83" s="99">
        <f t="shared" si="52"/>
        <v>5336</v>
      </c>
      <c r="Y83" s="99">
        <f t="shared" si="52"/>
        <v>330</v>
      </c>
    </row>
    <row r="84" spans="1:26" ht="30.6" hidden="1" customHeight="1" x14ac:dyDescent="0.3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3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8" hidden="1" customHeight="1" x14ac:dyDescent="0.25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 x14ac:dyDescent="0.25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5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5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5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 x14ac:dyDescent="0.4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</row>
    <row r="222" spans="1:25" ht="20.399999999999999" hidden="1" customHeight="1" x14ac:dyDescent="0.3">
      <c r="A222" s="111"/>
      <c r="B222" s="112"/>
      <c r="C222" s="112"/>
      <c r="D222" s="112"/>
      <c r="E222" s="112"/>
      <c r="F222" s="112"/>
      <c r="G222" s="112"/>
      <c r="H222" s="112"/>
      <c r="I222" s="112"/>
      <c r="J222" s="112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3"/>
    <row r="231" spans="1:25" s="65" customFormat="1" hidden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3"/>
    <row r="233" spans="1:25" ht="21.6" hidden="1" customHeight="1" x14ac:dyDescent="0.3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3"/>
    <row r="235" spans="1:25" hidden="1" x14ac:dyDescent="0.3"/>
    <row r="236" spans="1:25" ht="13.8" hidden="1" customHeight="1" x14ac:dyDescent="0.3"/>
    <row r="237" spans="1:25" hidden="1" x14ac:dyDescent="0.3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9" spans="1:25" ht="21.6" hidden="1" x14ac:dyDescent="0.3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2020-05-06T05:42:36Z</cp:lastPrinted>
  <dcterms:created xsi:type="dcterms:W3CDTF">2017-06-08T05:54:08Z</dcterms:created>
  <dcterms:modified xsi:type="dcterms:W3CDTF">2020-05-06T12:06:09Z</dcterms:modified>
</cp:coreProperties>
</file>