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5 май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оперативка!$A$2:$Y$162</definedName>
  </definedNames>
  <calcPr calcId="152511"/>
</workbook>
</file>

<file path=xl/calcChain.xml><?xml version="1.0" encoding="utf-8"?>
<calcChain xmlns="http://schemas.openxmlformats.org/spreadsheetml/2006/main"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47" i="1" l="1"/>
  <c r="C66" i="1" l="1"/>
  <c r="C67" i="1"/>
  <c r="W44" i="1" l="1"/>
  <c r="X34" i="1" l="1"/>
  <c r="C70" i="1" l="1"/>
  <c r="C71" i="1"/>
  <c r="C72" i="1"/>
  <c r="C73" i="1"/>
  <c r="C74" i="1"/>
  <c r="B36" i="1" l="1"/>
  <c r="B34" i="1"/>
  <c r="B26" i="1" l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<sst xmlns="http://schemas.openxmlformats.org/spreadsheetml/2006/main" count="250" uniqueCount="203">
  <si>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</si>
  <si>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</si>
  <si>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</si>
  <si>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</si>
  <si>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</si>
  <si>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</si>
  <si>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</si>
  <si>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</si>
  <si>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</si>
  <si>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</si>
  <si>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</si>
  <si>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</si>
  <si>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</si>
  <si>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</si>
  <si>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</si>
  <si>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</si>
  <si>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</si>
  <si>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</si>
  <si>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</si>
  <si>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</si>
  <si>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</si>
  <si>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</si>
  <si>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</si>
  <si>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</si>
  <si>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</si>
  <si>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</si>
  <si>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</si>
  <si>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</si>
  <si>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</si>
  <si>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</si>
  <si>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</si>
  <si>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</si>
  <si>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</si>
  <si>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</si>
  <si>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</si>
  <si>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</si>
  <si>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</si>
  <si>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</si>
  <si>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</si>
  <si>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</si>
  <si>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</si>
  <si>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</si>
  <si>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</si>
  <si>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</si>
  <si>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</si>
  <si>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</si>
  <si>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</si>
  <si>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</si>
  <si>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</si>
  <si>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</si>
  <si>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</si>
  <si>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</si>
  <si>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</si>
  <si>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</si>
  <si>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</si>
  <si>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</si>
  <si>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</si>
  <si>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</si>
  <si>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</si>
  <si>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</si>
  <si>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</si>
  <si>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</si>
  <si>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</si>
  <si>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</si>
  <si>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</si>
  <si>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</si>
  <si>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</si>
  <si>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</si>
  <si>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</si>
  <si>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</si>
  <si>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</si>
  <si>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</si>
  <si>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</si>
  <si>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</si>
  <si>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</si>
  <si>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</si>
  <si>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</si>
  <si>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</si>
  <si>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</si>
  <si>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</si>
  <si>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</si>
  <si>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</si>
  <si>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</si>
  <si>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</si>
  <si>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</si>
  <si>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</si>
  <si>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</si>
  <si>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</si>
  <si>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</si>
  <si>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</si>
  <si>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</si>
  <si>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</si>
  <si>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</si>
  <si>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</si>
  <si>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</si>
  <si>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</si>
  <si>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</si>
  <si>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</si>
  <si>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</si>
  <si>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</si>
  <si>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</si>
  <si>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</si>
  <si>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</si>
  <si>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</si>
  <si>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</si>
  <si>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</si>
  <si>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</si>
  <si>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</si>
  <si>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</si>
  <si>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</si>
  <si>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</si>
  <si>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</si>
  <si>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</si>
  <si>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</si>
  <si>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</si>
  <si>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</si>
  <si>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</si>
  <si>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</si>
  <si>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</si>
  <si>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</si>
  <si>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</si>
  <si>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</si>
  <si>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</si>
  <si>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</si>
  <si>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</si>
  <si>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</si>
  <si>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</si>
  <si>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</si>
  <si>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</si>
  <si>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</si>
  <si>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</si>
  <si>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</si>
  <si>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</si>
  <si>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</si>
  <si>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</si>
  <si>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</si>
  <si>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</si>
  <si>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</si>
  <si>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</si>
  <si>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</si>
  <si>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</si>
  <si>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</si>
  <si>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</si>
  <si>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</si>
  <si>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</si>
  <si>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</si>
  <si>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</si>
  <si>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</si>
  <si>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</si>
  <si>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</si>
  <si>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</si>
  <si>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</si>
  <si>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</si>
  <si>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</si>
  <si>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</si>
  <si>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</si>
  <si>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</si>
  <si>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</si>
  <si>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</si>
  <si>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</si>
  <si>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</si>
  <si>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</si>
  <si>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</si>
  <si>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</si>
  <si>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</si>
  <si>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</si>
  <si>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</si>
  <si>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</si>
  <si>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</si>
  <si>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</si>
  <si>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</si>
  <si>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</si>
  <si>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</si>
  <si>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</si>
  <si>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</si>
  <si>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</si>
  <si>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</si>
  <si>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</si>
  <si>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</si>
  <si>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</si>
  <si>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</si>
  <si>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</si>
  <si>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</si>
  <si>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</si>
  <si>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</si>
  <si>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</si>
  <si>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</si>
  <si>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</si>
  <si>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</si>
  <si>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</si>
  <si>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</si>
  <si>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</si>
  <si>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</si>
  <si>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</si>
  <si>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</si>
  <si>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</si>
  <si>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</si>
  <si>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</si>
  <si>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</si>
  <si>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</si>
  <si>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</si>
  <si>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</si>
  <si>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12 мая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</si>
</sst>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E36" activePane="bottomRight" state="frozen"/>
      <selection activeCell="A2" sqref="A2"/>
      <selection pane="topRight" activeCell="E2" sqref="E2"/>
      <selection pane="bottomLeft" activeCell="A7" sqref="A7"/>
      <selection pane="bottomRight" activeCell="B10" sqref="B10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2" t="s">
        <v>3</v>
      </c>
      <c r="B4" s="115" t="s">
        <v>196</v>
      </c>
      <c r="C4" s="118" t="s">
        <v>197</v>
      </c>
      <c r="D4" s="118" t="s">
        <v>198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2" customFormat="1" ht="87" customHeight="1" x14ac:dyDescent="0.3">
      <c r="A5" s="113"/>
      <c r="B5" s="116"/>
      <c r="C5" s="119"/>
      <c r="D5" s="119"/>
      <c r="E5" s="124" t="s">
        <v>5</v>
      </c>
      <c r="F5" s="124" t="s">
        <v>6</v>
      </c>
      <c r="G5" s="124" t="s">
        <v>7</v>
      </c>
      <c r="H5" s="124" t="s">
        <v>8</v>
      </c>
      <c r="I5" s="124" t="s">
        <v>9</v>
      </c>
      <c r="J5" s="124" t="s">
        <v>10</v>
      </c>
      <c r="K5" s="124" t="s">
        <v>11</v>
      </c>
      <c r="L5" s="124" t="s">
        <v>12</v>
      </c>
      <c r="M5" s="124" t="s">
        <v>13</v>
      </c>
      <c r="N5" s="124" t="s">
        <v>14</v>
      </c>
      <c r="O5" s="124" t="s">
        <v>15</v>
      </c>
      <c r="P5" s="124" t="s">
        <v>16</v>
      </c>
      <c r="Q5" s="124" t="s">
        <v>17</v>
      </c>
      <c r="R5" s="124" t="s">
        <v>18</v>
      </c>
      <c r="S5" s="124" t="s">
        <v>19</v>
      </c>
      <c r="T5" s="124" t="s">
        <v>20</v>
      </c>
      <c r="U5" s="124" t="s">
        <v>21</v>
      </c>
      <c r="V5" s="124" t="s">
        <v>22</v>
      </c>
      <c r="W5" s="124" t="s">
        <v>23</v>
      </c>
      <c r="X5" s="124" t="s">
        <v>24</v>
      </c>
      <c r="Y5" s="124" t="s">
        <v>25</v>
      </c>
    </row>
    <row r="6" spans="1:26" s="2" customFormat="1" ht="70.2" customHeight="1" thickBot="1" x14ac:dyDescent="0.35">
      <c r="A6" s="114"/>
      <c r="B6" s="117"/>
      <c r="C6" s="120"/>
      <c r="D6" s="120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 t="shared" ref="D8:D32" si="0"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1.0482870793941241</v>
      </c>
      <c r="C9" s="14">
        <f t="shared" si="1"/>
        <v>1.0478194571515707</v>
      </c>
      <c r="D9" s="15"/>
      <c r="E9" s="75">
        <f t="shared" si="1"/>
        <v>1.0662110209312259</v>
      </c>
      <c r="F9" s="75">
        <f t="shared" si="1"/>
        <v>1.0117767537122375</v>
      </c>
      <c r="G9" s="75">
        <f t="shared" si="1"/>
        <v>1.0555717195228398</v>
      </c>
      <c r="H9" s="75">
        <f t="shared" si="1"/>
        <v>1.1005043227665705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1.0018264840182649</v>
      </c>
      <c r="L9" s="75">
        <f t="shared" si="1"/>
        <v>1.0298132183908046</v>
      </c>
      <c r="M9" s="75">
        <f t="shared" si="1"/>
        <v>1</v>
      </c>
      <c r="N9" s="75">
        <f t="shared" si="1"/>
        <v>1.2039258451472192</v>
      </c>
      <c r="O9" s="75">
        <f t="shared" si="1"/>
        <v>1.2463343108504399</v>
      </c>
      <c r="P9" s="75">
        <f t="shared" si="1"/>
        <v>1</v>
      </c>
      <c r="Q9" s="75">
        <f t="shared" si="1"/>
        <v>1.1454146876141762</v>
      </c>
      <c r="R9" s="75">
        <f t="shared" si="1"/>
        <v>1</v>
      </c>
      <c r="S9" s="75">
        <f t="shared" si="1"/>
        <v>1.0986622073578596</v>
      </c>
      <c r="T9" s="75">
        <f t="shared" si="1"/>
        <v>1.0615203761755485</v>
      </c>
      <c r="U9" s="75">
        <f t="shared" si="1"/>
        <v>1.0877967973495306</v>
      </c>
      <c r="V9" s="75">
        <f t="shared" si="1"/>
        <v>0.9</v>
      </c>
      <c r="W9" s="75">
        <f t="shared" si="1"/>
        <v>0.99490032452480293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50520</v>
      </c>
      <c r="D10" s="15">
        <f t="shared" si="0"/>
        <v>1.0269962595543991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1909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2">F10/F8</f>
        <v>0.97216599190283404</v>
      </c>
      <c r="G11" s="75">
        <f t="shared" si="2"/>
        <v>1</v>
      </c>
      <c r="H11" s="75">
        <f t="shared" si="2"/>
        <v>1</v>
      </c>
      <c r="I11" s="75">
        <f t="shared" si="2"/>
        <v>0.94179202092871162</v>
      </c>
      <c r="J11" s="75">
        <f t="shared" si="2"/>
        <v>0.92402659069325732</v>
      </c>
      <c r="K11" s="75">
        <f t="shared" si="2"/>
        <v>0.95670009115770283</v>
      </c>
      <c r="L11" s="75">
        <f t="shared" si="2"/>
        <v>0.97209626787582837</v>
      </c>
      <c r="M11" s="75">
        <f t="shared" si="2"/>
        <v>1</v>
      </c>
      <c r="N11" s="75">
        <f t="shared" si="2"/>
        <v>1</v>
      </c>
      <c r="O11" s="75">
        <f t="shared" si="2"/>
        <v>0.98235294117647054</v>
      </c>
      <c r="P11" s="75">
        <f t="shared" si="2"/>
        <v>1</v>
      </c>
      <c r="Q11" s="75">
        <f t="shared" si="2"/>
        <v>0.98149920255183409</v>
      </c>
      <c r="R11" s="75">
        <f t="shared" si="2"/>
        <v>1</v>
      </c>
      <c r="S11" s="75">
        <f t="shared" si="2"/>
        <v>1</v>
      </c>
      <c r="T11" s="75">
        <f t="shared" si="2"/>
        <v>0.91362126245847175</v>
      </c>
      <c r="U11" s="75">
        <f t="shared" si="2"/>
        <v>0.96903553299492384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3">E12/E8</f>
        <v>0.19951923076923078</v>
      </c>
      <c r="F13" s="16">
        <f t="shared" si="3"/>
        <v>0.10020242914979757</v>
      </c>
      <c r="G13" s="16">
        <f t="shared" si="3"/>
        <v>0.66152149944873206</v>
      </c>
      <c r="H13" s="16">
        <f t="shared" si="3"/>
        <v>0.2857610474631751</v>
      </c>
      <c r="I13" s="16">
        <f t="shared" si="3"/>
        <v>4.7089601046435579E-2</v>
      </c>
      <c r="J13" s="16">
        <f t="shared" si="3"/>
        <v>0.71225071225071224</v>
      </c>
      <c r="K13" s="16">
        <f t="shared" si="3"/>
        <v>0.41020966271649956</v>
      </c>
      <c r="L13" s="16">
        <f t="shared" si="3"/>
        <v>0.14754098360655737</v>
      </c>
      <c r="M13" s="16">
        <f t="shared" ref="M13" si="4">M12/M8</f>
        <v>0.269806338028169</v>
      </c>
      <c r="N13" s="16">
        <f t="shared" ref="N13" si="5">N12/N8</f>
        <v>0.1358695652173913</v>
      </c>
      <c r="O13" s="16">
        <f t="shared" ref="O13" si="6">O12/O8</f>
        <v>0.44117647058823528</v>
      </c>
      <c r="P13" s="16">
        <f t="shared" ref="P13" si="7">P12/P8</f>
        <v>0.16120644825793032</v>
      </c>
      <c r="Q13" s="16">
        <f t="shared" ref="Q13" si="8">Q12/Q8</f>
        <v>0.5103668261562998</v>
      </c>
      <c r="R13" s="16">
        <f t="shared" ref="R13" si="9">R12/R8</f>
        <v>0.22816166883963493</v>
      </c>
      <c r="S13" s="16">
        <f t="shared" ref="S13" si="10">S12/S8</f>
        <v>0.47082699137493655</v>
      </c>
      <c r="T13" s="16">
        <f t="shared" ref="T13" si="11">T12/T8</f>
        <v>0.22148394241417496</v>
      </c>
      <c r="U13" s="16">
        <f t="shared" ref="U13" si="12">U12/U8</f>
        <v>0</v>
      </c>
      <c r="V13" s="16">
        <f t="shared" ref="V13" si="13">V12/V8</f>
        <v>0.64930555555555558</v>
      </c>
      <c r="W13" s="16">
        <f t="shared" ref="W13" si="14">W12/W8</f>
        <v>0.43802423112767941</v>
      </c>
      <c r="X13" s="16">
        <f t="shared" ref="X13" si="15">X12/X8</f>
        <v>0.78115264797507789</v>
      </c>
      <c r="Y13" s="16">
        <f t="shared" ref="Y13" si="16">Y12/Y8</f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41468</v>
      </c>
      <c r="C25" s="23">
        <f>SUM(E25:Y25)</f>
        <v>78949</v>
      </c>
      <c r="D25" s="15"/>
      <c r="E25" s="26">
        <v>1765</v>
      </c>
      <c r="F25" s="26">
        <v>3040</v>
      </c>
      <c r="G25" s="26">
        <v>3044</v>
      </c>
      <c r="H25" s="26">
        <v>5076</v>
      </c>
      <c r="I25" s="26">
        <v>2610</v>
      </c>
      <c r="J25" s="26">
        <v>5940</v>
      </c>
      <c r="K25" s="26">
        <v>2430</v>
      </c>
      <c r="L25" s="26">
        <v>2976</v>
      </c>
      <c r="M25" s="26">
        <v>4792</v>
      </c>
      <c r="N25" s="26">
        <v>1272</v>
      </c>
      <c r="O25" s="26">
        <v>2410</v>
      </c>
      <c r="P25" s="26">
        <v>5462</v>
      </c>
      <c r="Q25" s="26">
        <v>5795</v>
      </c>
      <c r="R25" s="26">
        <v>3291</v>
      </c>
      <c r="S25" s="26">
        <v>7403</v>
      </c>
      <c r="T25" s="26">
        <v>3382</v>
      </c>
      <c r="U25" s="26">
        <v>2570</v>
      </c>
      <c r="V25" s="26">
        <v>1364</v>
      </c>
      <c r="W25" s="26">
        <v>5859</v>
      </c>
      <c r="X25" s="26">
        <v>6800</v>
      </c>
      <c r="Y25" s="26">
        <v>1668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0.40356187046859032</v>
      </c>
      <c r="C26" s="28">
        <f t="shared" si="40"/>
        <v>0.84680152737257597</v>
      </c>
      <c r="D26" s="15"/>
      <c r="E26" s="29">
        <f t="shared" si="40"/>
        <v>0.2586838634031951</v>
      </c>
      <c r="F26" s="29">
        <f t="shared" si="40"/>
        <v>1</v>
      </c>
      <c r="G26" s="29">
        <f t="shared" si="40"/>
        <v>0.55345454545454542</v>
      </c>
      <c r="H26" s="29">
        <f t="shared" si="40"/>
        <v>1</v>
      </c>
      <c r="I26" s="29">
        <f t="shared" si="40"/>
        <v>0.861101946552293</v>
      </c>
      <c r="J26" s="29">
        <f t="shared" si="40"/>
        <v>1</v>
      </c>
      <c r="K26" s="29">
        <f t="shared" si="40"/>
        <v>0.76056338028169013</v>
      </c>
      <c r="L26" s="29">
        <f t="shared" si="40"/>
        <v>0.80716029292107405</v>
      </c>
      <c r="M26" s="29">
        <f t="shared" si="40"/>
        <v>1</v>
      </c>
      <c r="N26" s="29">
        <f t="shared" si="40"/>
        <v>1</v>
      </c>
      <c r="O26" s="29">
        <f t="shared" si="40"/>
        <v>0.91495823842065305</v>
      </c>
      <c r="P26" s="29">
        <f t="shared" si="40"/>
        <v>0.91613552499161355</v>
      </c>
      <c r="Q26" s="29">
        <f t="shared" si="40"/>
        <v>0.89636504253673632</v>
      </c>
      <c r="R26" s="29">
        <f t="shared" si="40"/>
        <v>0.90911602209944753</v>
      </c>
      <c r="S26" s="29">
        <f t="shared" si="40"/>
        <v>0.96581865622961516</v>
      </c>
      <c r="T26" s="29">
        <f t="shared" si="40"/>
        <v>0.81987878787878787</v>
      </c>
      <c r="U26" s="29">
        <f t="shared" si="40"/>
        <v>0.91622103386809273</v>
      </c>
      <c r="V26" s="29">
        <f t="shared" si="40"/>
        <v>0.6840521564694082</v>
      </c>
      <c r="W26" s="29">
        <f t="shared" si="40"/>
        <v>0.96049180327868855</v>
      </c>
      <c r="X26" s="29">
        <f t="shared" si="40"/>
        <v>0.98536443993624112</v>
      </c>
      <c r="Y26" s="29">
        <f t="shared" si="40"/>
        <v>0.6403071017274472</v>
      </c>
    </row>
    <row r="27" spans="1:26" s="103" customFormat="1" ht="30" hidden="1" customHeight="1" x14ac:dyDescent="0.25">
      <c r="A27" s="100" t="s">
        <v>199</v>
      </c>
      <c r="B27" s="101"/>
      <c r="C27" s="23">
        <f>SUM(E27:Y27)</f>
        <v>246</v>
      </c>
      <c r="D27" s="102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30244</v>
      </c>
      <c r="C28" s="23">
        <f>SUM(E28:Y28)</f>
        <v>55105</v>
      </c>
      <c r="D28" s="15"/>
      <c r="E28" s="26"/>
      <c r="F28" s="26">
        <v>425</v>
      </c>
      <c r="G28" s="26">
        <v>3189</v>
      </c>
      <c r="H28" s="26">
        <v>820</v>
      </c>
      <c r="I28" s="26">
        <v>1570</v>
      </c>
      <c r="J28" s="26">
        <v>2680</v>
      </c>
      <c r="K28" s="26">
        <v>3195</v>
      </c>
      <c r="L28" s="26">
        <v>1477</v>
      </c>
      <c r="M28" s="26">
        <v>1920</v>
      </c>
      <c r="N28" s="26">
        <v>342</v>
      </c>
      <c r="O28" s="26">
        <v>2528</v>
      </c>
      <c r="P28" s="26">
        <v>5755</v>
      </c>
      <c r="Q28" s="26">
        <v>6465</v>
      </c>
      <c r="R28" s="26">
        <v>3291</v>
      </c>
      <c r="S28" s="26">
        <v>4207</v>
      </c>
      <c r="T28" s="26">
        <v>1605</v>
      </c>
      <c r="U28" s="26"/>
      <c r="V28" s="26">
        <v>1274</v>
      </c>
      <c r="W28" s="26">
        <v>5920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0.29433117609848669</v>
      </c>
      <c r="C29" s="9">
        <f t="shared" si="41"/>
        <v>0.59105242835078087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0.57981818181818179</v>
      </c>
      <c r="H29" s="30">
        <f t="shared" si="41"/>
        <v>0.16154452324665092</v>
      </c>
      <c r="I29" s="30">
        <f t="shared" si="41"/>
        <v>0.51798086440118773</v>
      </c>
      <c r="J29" s="30">
        <f t="shared" si="41"/>
        <v>0.45117845117845118</v>
      </c>
      <c r="K29" s="30">
        <f t="shared" si="41"/>
        <v>1</v>
      </c>
      <c r="L29" s="30">
        <f t="shared" si="41"/>
        <v>0.40059669107675616</v>
      </c>
      <c r="M29" s="30">
        <f t="shared" si="41"/>
        <v>0.40066777963272121</v>
      </c>
      <c r="N29" s="30">
        <f t="shared" si="41"/>
        <v>0.26886792452830188</v>
      </c>
      <c r="O29" s="30">
        <f t="shared" si="41"/>
        <v>0.95975702353834469</v>
      </c>
      <c r="P29" s="30">
        <f t="shared" si="41"/>
        <v>0.96528010734652803</v>
      </c>
      <c r="Q29" s="30">
        <f t="shared" si="41"/>
        <v>1</v>
      </c>
      <c r="R29" s="30">
        <f t="shared" si="41"/>
        <v>0.90911602209944753</v>
      </c>
      <c r="S29" s="30">
        <f t="shared" si="41"/>
        <v>0.54885844748858448</v>
      </c>
      <c r="T29" s="30">
        <f t="shared" si="41"/>
        <v>0.3890909090909091</v>
      </c>
      <c r="U29" s="30">
        <f t="shared" si="41"/>
        <v>0</v>
      </c>
      <c r="V29" s="30">
        <f t="shared" si="41"/>
        <v>0.63891675025075223</v>
      </c>
      <c r="W29" s="30">
        <f t="shared" si="41"/>
        <v>0.97049180327868856</v>
      </c>
      <c r="X29" s="30">
        <f t="shared" si="41"/>
        <v>0.94218229242138818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 t="shared" si="0"/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20079</v>
      </c>
      <c r="C33" s="23">
        <f>SUM(E33:Y33)</f>
        <v>26653</v>
      </c>
      <c r="D33" s="15"/>
      <c r="E33" s="26"/>
      <c r="F33" s="26">
        <v>489</v>
      </c>
      <c r="G33" s="26">
        <v>1610</v>
      </c>
      <c r="H33" s="26">
        <v>50</v>
      </c>
      <c r="I33" s="26">
        <v>798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1401</v>
      </c>
      <c r="Q33" s="26">
        <v>377</v>
      </c>
      <c r="R33" s="26">
        <v>1526</v>
      </c>
      <c r="S33" s="26">
        <v>1027</v>
      </c>
      <c r="T33" s="26">
        <v>4341</v>
      </c>
      <c r="U33" s="26">
        <v>956</v>
      </c>
      <c r="V33" s="26">
        <v>909</v>
      </c>
      <c r="W33" s="26">
        <v>2620</v>
      </c>
      <c r="X33" s="26">
        <v>3352</v>
      </c>
      <c r="Y33" s="26">
        <v>692</v>
      </c>
    </row>
    <row r="34" spans="1:29" s="12" customFormat="1" ht="30" customHeight="1" x14ac:dyDescent="0.25">
      <c r="A34" s="13" t="s">
        <v>45</v>
      </c>
      <c r="B34" s="28">
        <f t="shared" ref="B34:Y34" si="44">B33/B30</f>
        <v>0.19599402617939032</v>
      </c>
      <c r="C34" s="28">
        <f t="shared" si="44"/>
        <v>0.26538882803943042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0.23940520446096655</v>
      </c>
      <c r="H34" s="29">
        <f t="shared" si="44"/>
        <v>7.0018204733230636E-3</v>
      </c>
      <c r="I34" s="29">
        <f t="shared" si="44"/>
        <v>0.10143637981441464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0.2131216046803176</v>
      </c>
      <c r="P34" s="29">
        <f>P33/Q30</f>
        <v>0.2289964040536123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44"/>
        <v>0.87856709168184577</v>
      </c>
      <c r="U34" s="29">
        <f t="shared" si="44"/>
        <v>0.48975409836065575</v>
      </c>
      <c r="V34" s="29">
        <f t="shared" si="44"/>
        <v>0.59295499021526421</v>
      </c>
      <c r="W34" s="29">
        <f t="shared" si="44"/>
        <v>0.28272364303442321</v>
      </c>
      <c r="X34" s="29">
        <f>X33/X30</f>
        <v>0.40356368889959066</v>
      </c>
      <c r="Y34" s="29">
        <f t="shared" si="44"/>
        <v>0.12256464753808005</v>
      </c>
    </row>
    <row r="35" spans="1:29" s="12" customFormat="1" ht="30" customHeight="1" x14ac:dyDescent="0.25">
      <c r="A35" s="25" t="s">
        <v>49</v>
      </c>
      <c r="B35" s="23">
        <v>76082</v>
      </c>
      <c r="C35" s="23">
        <f>SUM(E35:Y35)</f>
        <v>81026</v>
      </c>
      <c r="D35" s="15"/>
      <c r="E35" s="26">
        <v>1024</v>
      </c>
      <c r="F35" s="26">
        <v>1957</v>
      </c>
      <c r="G35" s="26">
        <v>2540</v>
      </c>
      <c r="H35" s="26">
        <v>1942</v>
      </c>
      <c r="I35" s="26">
        <v>7555</v>
      </c>
      <c r="J35" s="26">
        <v>4438</v>
      </c>
      <c r="K35" s="26">
        <v>3505</v>
      </c>
      <c r="L35" s="26">
        <v>2810</v>
      </c>
      <c r="M35" s="26">
        <v>2367</v>
      </c>
      <c r="N35" s="26">
        <v>3959</v>
      </c>
      <c r="O35" s="26">
        <v>2018</v>
      </c>
      <c r="P35" s="26">
        <v>5066</v>
      </c>
      <c r="Q35" s="26">
        <v>6118</v>
      </c>
      <c r="R35" s="26">
        <v>3661</v>
      </c>
      <c r="S35" s="26">
        <v>4674</v>
      </c>
      <c r="T35" s="26">
        <v>3155</v>
      </c>
      <c r="U35" s="26">
        <v>1851</v>
      </c>
      <c r="V35" s="26">
        <v>50</v>
      </c>
      <c r="W35" s="26">
        <v>8640</v>
      </c>
      <c r="X35" s="26">
        <v>8050</v>
      </c>
      <c r="Y35" s="26">
        <v>5646</v>
      </c>
    </row>
    <row r="36" spans="1:29" s="12" customFormat="1" ht="30" customHeight="1" x14ac:dyDescent="0.25">
      <c r="A36" s="18" t="s">
        <v>45</v>
      </c>
      <c r="B36" s="9">
        <f t="shared" ref="B36:Y36" si="45">B35/B30</f>
        <v>0.74264741768914655</v>
      </c>
      <c r="C36" s="9">
        <f t="shared" si="45"/>
        <v>0.80679079956188393</v>
      </c>
      <c r="D36" s="15"/>
      <c r="E36" s="30"/>
      <c r="F36" s="30">
        <f t="shared" si="45"/>
        <v>1</v>
      </c>
      <c r="G36" s="30">
        <f t="shared" si="45"/>
        <v>0.37769516728624536</v>
      </c>
      <c r="H36" s="30">
        <f t="shared" si="45"/>
        <v>0.27195070718386782</v>
      </c>
      <c r="I36" s="30">
        <f t="shared" si="45"/>
        <v>0.96034066353120628</v>
      </c>
      <c r="J36" s="30">
        <f t="shared" si="45"/>
        <v>1</v>
      </c>
      <c r="K36" s="30">
        <f t="shared" si="45"/>
        <v>0.99971477467199088</v>
      </c>
      <c r="L36" s="30">
        <f t="shared" si="45"/>
        <v>0.63907209460996128</v>
      </c>
      <c r="M36" s="30">
        <f t="shared" si="45"/>
        <v>0.86072727272727267</v>
      </c>
      <c r="N36" s="30">
        <f t="shared" si="45"/>
        <v>0.98262596177711592</v>
      </c>
      <c r="O36" s="30">
        <f t="shared" si="45"/>
        <v>0.42164646886753032</v>
      </c>
      <c r="P36" s="30">
        <f>P35/Q30</f>
        <v>0.82804838182412555</v>
      </c>
      <c r="Q36" s="30">
        <f>Q35/R30</f>
        <v>1.6711281070745698</v>
      </c>
      <c r="R36" s="30">
        <f>R35/S30</f>
        <v>0.84686560259079346</v>
      </c>
      <c r="S36" s="30">
        <f>S35/T30</f>
        <v>0.94596235579842136</v>
      </c>
      <c r="T36" s="30">
        <f t="shared" si="45"/>
        <v>0.63853470957296099</v>
      </c>
      <c r="U36" s="30">
        <f t="shared" si="45"/>
        <v>0.94825819672131151</v>
      </c>
      <c r="V36" s="30">
        <f t="shared" si="45"/>
        <v>3.2615786040443573E-2</v>
      </c>
      <c r="W36" s="30">
        <f t="shared" si="45"/>
        <v>0.93234056328909032</v>
      </c>
      <c r="X36" s="30">
        <f t="shared" si="45"/>
        <v>0.96917890681435104</v>
      </c>
      <c r="Y36" s="30">
        <f t="shared" si="45"/>
        <v>1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172059</v>
      </c>
      <c r="C38" s="23">
        <f>SUM(E38:Y38)</f>
        <v>176193</v>
      </c>
      <c r="D38" s="15"/>
      <c r="E38" s="26">
        <v>6428</v>
      </c>
      <c r="F38" s="26">
        <v>4266</v>
      </c>
      <c r="G38" s="26">
        <v>14400</v>
      </c>
      <c r="H38" s="26">
        <v>7807</v>
      </c>
      <c r="I38" s="26">
        <v>4615</v>
      </c>
      <c r="J38" s="26">
        <v>24200</v>
      </c>
      <c r="K38" s="26">
        <v>7813</v>
      </c>
      <c r="L38" s="26">
        <v>9747</v>
      </c>
      <c r="M38" s="26">
        <v>4020</v>
      </c>
      <c r="N38" s="26">
        <v>2810</v>
      </c>
      <c r="O38" s="26">
        <v>780</v>
      </c>
      <c r="P38" s="26">
        <v>5855</v>
      </c>
      <c r="Q38" s="26">
        <v>12996</v>
      </c>
      <c r="R38" s="26">
        <v>10252</v>
      </c>
      <c r="S38" s="26">
        <v>9716</v>
      </c>
      <c r="T38" s="26">
        <v>4831</v>
      </c>
      <c r="U38" s="26">
        <v>6245</v>
      </c>
      <c r="V38" s="26">
        <v>1825</v>
      </c>
      <c r="W38" s="26">
        <v>6780</v>
      </c>
      <c r="X38" s="26">
        <v>24407</v>
      </c>
      <c r="Y38" s="26">
        <v>6400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166876</v>
      </c>
      <c r="C40" s="23">
        <f>SUM(E40:Y40)</f>
        <v>137542</v>
      </c>
      <c r="D40" s="15"/>
      <c r="E40" s="26">
        <v>6014</v>
      </c>
      <c r="F40" s="26">
        <v>3214</v>
      </c>
      <c r="G40" s="26">
        <v>10376</v>
      </c>
      <c r="H40" s="26">
        <v>7497</v>
      </c>
      <c r="I40" s="26">
        <v>3745</v>
      </c>
      <c r="J40" s="26">
        <v>10265</v>
      </c>
      <c r="K40" s="26">
        <v>4910</v>
      </c>
      <c r="L40" s="26">
        <v>7728</v>
      </c>
      <c r="M40" s="26">
        <v>7018</v>
      </c>
      <c r="N40" s="26">
        <v>2210</v>
      </c>
      <c r="O40" s="26"/>
      <c r="P40" s="26">
        <v>6056</v>
      </c>
      <c r="Q40" s="26">
        <v>9465</v>
      </c>
      <c r="R40" s="26">
        <v>7820</v>
      </c>
      <c r="S40" s="26">
        <v>7705</v>
      </c>
      <c r="T40" s="26">
        <v>3626</v>
      </c>
      <c r="U40" s="26">
        <v>4250</v>
      </c>
      <c r="V40" s="26">
        <v>1625</v>
      </c>
      <c r="W40" s="26">
        <v>5900</v>
      </c>
      <c r="X40" s="26">
        <v>21718</v>
      </c>
      <c r="Y40" s="26">
        <v>6400</v>
      </c>
    </row>
    <row r="41" spans="1:29" s="2" customFormat="1" ht="30" customHeight="1" x14ac:dyDescent="0.3">
      <c r="A41" s="11" t="s">
        <v>168</v>
      </c>
      <c r="B41" s="107">
        <v>214447</v>
      </c>
      <c r="C41" s="107">
        <f>SUM(E41:Y41)</f>
        <v>193148</v>
      </c>
      <c r="D41" s="108"/>
      <c r="E41" s="109">
        <v>8532</v>
      </c>
      <c r="F41" s="109">
        <v>6006</v>
      </c>
      <c r="G41" s="109">
        <v>13990</v>
      </c>
      <c r="H41" s="109">
        <v>12915</v>
      </c>
      <c r="I41" s="109">
        <v>5900</v>
      </c>
      <c r="J41" s="109">
        <v>11939</v>
      </c>
      <c r="K41" s="109">
        <v>8497</v>
      </c>
      <c r="L41" s="109">
        <v>10048</v>
      </c>
      <c r="M41" s="109">
        <v>10249</v>
      </c>
      <c r="N41" s="109">
        <v>3000</v>
      </c>
      <c r="O41" s="109">
        <v>6210</v>
      </c>
      <c r="P41" s="109">
        <v>8100</v>
      </c>
      <c r="Q41" s="109">
        <v>11524</v>
      </c>
      <c r="R41" s="109">
        <v>12797</v>
      </c>
      <c r="S41" s="109">
        <v>12851</v>
      </c>
      <c r="T41" s="109">
        <v>9823</v>
      </c>
      <c r="U41" s="109">
        <v>7225</v>
      </c>
      <c r="V41" s="109">
        <v>2400</v>
      </c>
      <c r="W41" s="110">
        <v>6364</v>
      </c>
      <c r="X41" s="109">
        <v>15839</v>
      </c>
      <c r="Y41" s="109">
        <v>8939</v>
      </c>
      <c r="Z41" s="20"/>
    </row>
    <row r="42" spans="1:29" s="2" customFormat="1" ht="30" customHeight="1" x14ac:dyDescent="0.3">
      <c r="A42" s="32" t="s">
        <v>166</v>
      </c>
      <c r="B42" s="23">
        <v>191488</v>
      </c>
      <c r="C42" s="23">
        <f>SUM(E42:Y42)</f>
        <v>114634</v>
      </c>
      <c r="D42" s="15"/>
      <c r="E42" s="10">
        <v>6815</v>
      </c>
      <c r="F42" s="10">
        <v>2758</v>
      </c>
      <c r="G42" s="10">
        <v>9599</v>
      </c>
      <c r="H42" s="10">
        <v>7156</v>
      </c>
      <c r="I42" s="10">
        <v>2110</v>
      </c>
      <c r="J42" s="10">
        <v>8471</v>
      </c>
      <c r="K42" s="10">
        <v>3673</v>
      </c>
      <c r="L42" s="10">
        <v>6900</v>
      </c>
      <c r="M42" s="10">
        <v>7206</v>
      </c>
      <c r="N42" s="10">
        <v>1378</v>
      </c>
      <c r="O42" s="10">
        <v>1039</v>
      </c>
      <c r="P42" s="10">
        <v>3037</v>
      </c>
      <c r="Q42" s="10">
        <v>6914</v>
      </c>
      <c r="R42" s="10">
        <v>7055</v>
      </c>
      <c r="S42" s="10">
        <v>6153</v>
      </c>
      <c r="T42" s="10">
        <v>3084</v>
      </c>
      <c r="U42" s="10">
        <v>6150</v>
      </c>
      <c r="V42" s="10">
        <v>1393</v>
      </c>
      <c r="W42" s="10">
        <v>3692</v>
      </c>
      <c r="X42" s="10">
        <v>15901</v>
      </c>
      <c r="Y42" s="10">
        <v>4150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0.89293858156094508</v>
      </c>
      <c r="C44" s="106">
        <f>C42/C41</f>
        <v>0.59350342742353013</v>
      </c>
      <c r="D44" s="15"/>
      <c r="E44" s="105">
        <f>E42/E41</f>
        <v>0.79875761837787151</v>
      </c>
      <c r="F44" s="105">
        <f t="shared" ref="F44:Y44" si="47">F42/F41</f>
        <v>0.4592074592074592</v>
      </c>
      <c r="G44" s="105">
        <f t="shared" si="47"/>
        <v>0.686132952108649</v>
      </c>
      <c r="H44" s="35">
        <f t="shared" si="47"/>
        <v>0.55408439798683706</v>
      </c>
      <c r="I44" s="35">
        <f t="shared" si="47"/>
        <v>0.35762711864406782</v>
      </c>
      <c r="J44" s="35">
        <f t="shared" si="47"/>
        <v>0.70952341067091051</v>
      </c>
      <c r="K44" s="105">
        <f t="shared" si="47"/>
        <v>0.43227021301635871</v>
      </c>
      <c r="L44" s="105">
        <f t="shared" si="47"/>
        <v>0.68670382165605093</v>
      </c>
      <c r="M44" s="105">
        <f t="shared" si="47"/>
        <v>0.70309298468143233</v>
      </c>
      <c r="N44" s="129">
        <f t="shared" si="47"/>
        <v>0.45933333333333332</v>
      </c>
      <c r="O44" s="105">
        <f t="shared" si="47"/>
        <v>0.16731078904991947</v>
      </c>
      <c r="P44" s="35">
        <f t="shared" si="47"/>
        <v>0.37493827160493826</v>
      </c>
      <c r="Q44" s="35">
        <f t="shared" si="47"/>
        <v>0.59996528982992015</v>
      </c>
      <c r="R44" s="35">
        <f t="shared" si="47"/>
        <v>0.5513010861920763</v>
      </c>
      <c r="S44" s="35">
        <f t="shared" si="47"/>
        <v>0.47879542448058515</v>
      </c>
      <c r="T44" s="35">
        <f t="shared" si="47"/>
        <v>0.31395703960093657</v>
      </c>
      <c r="U44" s="35">
        <f t="shared" si="47"/>
        <v>0.85121107266435991</v>
      </c>
      <c r="V44" s="35">
        <f t="shared" si="47"/>
        <v>0.58041666666666669</v>
      </c>
      <c r="W44" s="105">
        <f t="shared" si="47"/>
        <v>0.58013827781269645</v>
      </c>
      <c r="X44" s="35">
        <f t="shared" si="47"/>
        <v>1.0039143885346298</v>
      </c>
      <c r="Y44" s="35">
        <f t="shared" si="47"/>
        <v>0.46425774695156058</v>
      </c>
      <c r="Z44" s="21"/>
    </row>
    <row r="45" spans="1:29" s="2" customFormat="1" ht="30" customHeight="1" x14ac:dyDescent="0.3">
      <c r="A45" s="18" t="s">
        <v>167</v>
      </c>
      <c r="B45" s="23">
        <v>70087</v>
      </c>
      <c r="C45" s="23">
        <f>SUM(E45:Y45)</f>
        <v>42774</v>
      </c>
      <c r="D45" s="15"/>
      <c r="E45" s="34">
        <v>4150</v>
      </c>
      <c r="F45" s="34">
        <v>950</v>
      </c>
      <c r="G45" s="34">
        <v>3448</v>
      </c>
      <c r="H45" s="34">
        <v>2059</v>
      </c>
      <c r="I45" s="34">
        <v>440</v>
      </c>
      <c r="J45" s="34">
        <v>2771</v>
      </c>
      <c r="K45" s="34">
        <v>905</v>
      </c>
      <c r="L45" s="34">
        <v>2481</v>
      </c>
      <c r="M45" s="34">
        <v>2952</v>
      </c>
      <c r="N45" s="104">
        <v>275</v>
      </c>
      <c r="O45" s="34">
        <v>80</v>
      </c>
      <c r="P45" s="34">
        <v>685</v>
      </c>
      <c r="Q45" s="34">
        <v>3095</v>
      </c>
      <c r="R45" s="34">
        <v>2723</v>
      </c>
      <c r="S45" s="34">
        <v>2546</v>
      </c>
      <c r="T45" s="34">
        <v>780</v>
      </c>
      <c r="U45" s="34">
        <v>2280</v>
      </c>
      <c r="V45" s="34">
        <v>648</v>
      </c>
      <c r="W45" s="34">
        <v>330</v>
      </c>
      <c r="X45" s="34">
        <v>7976</v>
      </c>
      <c r="Y45" s="34">
        <v>1200</v>
      </c>
      <c r="Z45" s="21"/>
    </row>
    <row r="46" spans="1:29" s="2" customFormat="1" ht="30" customHeight="1" x14ac:dyDescent="0.3">
      <c r="A46" s="18" t="s">
        <v>54</v>
      </c>
      <c r="B46" s="23">
        <v>90539</v>
      </c>
      <c r="C46" s="23">
        <f>SUM(E46:Y46)</f>
        <v>54816</v>
      </c>
      <c r="D46" s="15"/>
      <c r="E46" s="26">
        <v>1701</v>
      </c>
      <c r="F46" s="26">
        <v>1520</v>
      </c>
      <c r="G46" s="26">
        <v>5131</v>
      </c>
      <c r="H46" s="26">
        <v>4082</v>
      </c>
      <c r="I46" s="26">
        <v>1140</v>
      </c>
      <c r="J46" s="26">
        <v>4210</v>
      </c>
      <c r="K46" s="26">
        <v>2018</v>
      </c>
      <c r="L46" s="26">
        <v>3333</v>
      </c>
      <c r="M46" s="26">
        <v>3537</v>
      </c>
      <c r="N46" s="26">
        <v>728</v>
      </c>
      <c r="O46" s="26">
        <v>859</v>
      </c>
      <c r="P46" s="26">
        <v>1990</v>
      </c>
      <c r="Q46" s="26">
        <v>3349</v>
      </c>
      <c r="R46" s="26">
        <v>2111</v>
      </c>
      <c r="S46" s="26">
        <v>3506</v>
      </c>
      <c r="T46" s="26">
        <v>1735</v>
      </c>
      <c r="U46" s="26">
        <v>2150</v>
      </c>
      <c r="V46" s="26">
        <v>747</v>
      </c>
      <c r="W46" s="26">
        <v>2212</v>
      </c>
      <c r="X46" s="26">
        <v>6347</v>
      </c>
      <c r="Y46" s="26">
        <v>2410</v>
      </c>
      <c r="Z46" s="21"/>
    </row>
    <row r="47" spans="1:29" s="2" customFormat="1" ht="30" customHeight="1" x14ac:dyDescent="0.3">
      <c r="A47" s="18" t="s">
        <v>55</v>
      </c>
      <c r="B47" s="23">
        <v>525</v>
      </c>
      <c r="C47" s="23">
        <f>SUM(E47:Y47)</f>
        <v>580</v>
      </c>
      <c r="D47" s="15"/>
      <c r="E47" s="34"/>
      <c r="F47" s="34"/>
      <c r="G47" s="34"/>
      <c r="H47" s="34">
        <v>550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30</v>
      </c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3588</v>
      </c>
      <c r="C49" s="23">
        <f>SUM(E49:Y49)</f>
        <v>4800</v>
      </c>
      <c r="D49" s="15"/>
      <c r="E49" s="26">
        <v>630</v>
      </c>
      <c r="F49" s="26">
        <v>66</v>
      </c>
      <c r="G49" s="26">
        <v>272</v>
      </c>
      <c r="H49" s="26">
        <v>217</v>
      </c>
      <c r="I49" s="26">
        <v>118</v>
      </c>
      <c r="J49" s="26">
        <v>370</v>
      </c>
      <c r="K49" s="26"/>
      <c r="L49" s="26">
        <v>179</v>
      </c>
      <c r="M49" s="26">
        <v>415</v>
      </c>
      <c r="N49" s="26"/>
      <c r="O49" s="26"/>
      <c r="P49" s="26">
        <v>193</v>
      </c>
      <c r="Q49" s="26">
        <v>200</v>
      </c>
      <c r="R49" s="26">
        <v>183</v>
      </c>
      <c r="S49" s="26">
        <v>24</v>
      </c>
      <c r="T49" s="26">
        <v>395</v>
      </c>
      <c r="U49" s="26">
        <v>40</v>
      </c>
      <c r="V49" s="26"/>
      <c r="W49" s="26">
        <v>760</v>
      </c>
      <c r="X49" s="26">
        <v>738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3">
      <c r="A51" s="17" t="s">
        <v>169</v>
      </c>
      <c r="B51" s="23"/>
      <c r="C51" s="23">
        <f t="shared" si="48"/>
        <v>3346</v>
      </c>
      <c r="D51" s="15"/>
      <c r="E51" s="34"/>
      <c r="F51" s="34"/>
      <c r="G51" s="34">
        <v>260</v>
      </c>
      <c r="H51" s="34">
        <v>79</v>
      </c>
      <c r="I51" s="34"/>
      <c r="J51" s="34"/>
      <c r="K51" s="34"/>
      <c r="L51" s="34">
        <v>150</v>
      </c>
      <c r="M51" s="34">
        <v>300</v>
      </c>
      <c r="N51" s="34">
        <v>100</v>
      </c>
      <c r="O51" s="34"/>
      <c r="P51" s="34"/>
      <c r="Q51" s="34"/>
      <c r="R51" s="34">
        <v>55</v>
      </c>
      <c r="S51" s="34">
        <v>1072</v>
      </c>
      <c r="T51" s="34"/>
      <c r="U51" s="34"/>
      <c r="V51" s="34"/>
      <c r="W51" s="34">
        <v>150</v>
      </c>
      <c r="X51" s="34"/>
      <c r="Y51" s="34">
        <v>1180</v>
      </c>
      <c r="Z51" s="21"/>
    </row>
    <row r="52" spans="1:26" s="2" customFormat="1" ht="30" customHeight="1" outlineLevel="1" x14ac:dyDescent="0.3">
      <c r="A52" s="17" t="s">
        <v>170</v>
      </c>
      <c r="B52" s="23"/>
      <c r="C52" s="23">
        <f t="shared" si="48"/>
        <v>750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750</v>
      </c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3">
      <c r="A54" s="32" t="s">
        <v>60</v>
      </c>
      <c r="B54" s="23">
        <v>2774</v>
      </c>
      <c r="C54" s="23">
        <f t="shared" si="48"/>
        <v>595.5</v>
      </c>
      <c r="D54" s="15"/>
      <c r="E54" s="34">
        <v>33</v>
      </c>
      <c r="F54" s="34"/>
      <c r="G54" s="34">
        <v>100</v>
      </c>
      <c r="H54" s="34">
        <v>79</v>
      </c>
      <c r="I54" s="34"/>
      <c r="J54" s="34"/>
      <c r="K54" s="34">
        <v>174</v>
      </c>
      <c r="L54" s="34"/>
      <c r="M54" s="34"/>
      <c r="N54" s="34">
        <v>2</v>
      </c>
      <c r="O54" s="34"/>
      <c r="P54" s="34">
        <v>6</v>
      </c>
      <c r="Q54" s="34"/>
      <c r="R54" s="34">
        <v>15</v>
      </c>
      <c r="S54" s="34">
        <v>5</v>
      </c>
      <c r="T54" s="34">
        <v>0.5</v>
      </c>
      <c r="U54" s="34">
        <v>32</v>
      </c>
      <c r="V54" s="34"/>
      <c r="W54" s="34"/>
      <c r="X54" s="34">
        <v>149</v>
      </c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374</v>
      </c>
      <c r="C58" s="27">
        <f t="shared" si="48"/>
        <v>189.5</v>
      </c>
      <c r="D58" s="9"/>
      <c r="E58" s="26">
        <v>13</v>
      </c>
      <c r="F58" s="26">
        <v>3</v>
      </c>
      <c r="G58" s="26">
        <v>40</v>
      </c>
      <c r="H58" s="26"/>
      <c r="I58" s="26"/>
      <c r="J58" s="26"/>
      <c r="K58" s="26">
        <v>26</v>
      </c>
      <c r="L58" s="26">
        <v>59</v>
      </c>
      <c r="M58" s="26">
        <v>5</v>
      </c>
      <c r="N58" s="54"/>
      <c r="O58" s="26"/>
      <c r="P58" s="26">
        <v>3</v>
      </c>
      <c r="Q58" s="26"/>
      <c r="R58" s="26"/>
      <c r="S58" s="26"/>
      <c r="T58" s="26"/>
      <c r="U58" s="26">
        <v>1.5</v>
      </c>
      <c r="V58" s="26"/>
      <c r="W58" s="26"/>
      <c r="X58" s="26">
        <v>39</v>
      </c>
      <c r="Y58" s="26"/>
      <c r="Z58" s="20"/>
    </row>
    <row r="59" spans="1:26" s="2" customFormat="1" ht="30" customHeight="1" x14ac:dyDescent="0.3">
      <c r="A59" s="13" t="s">
        <v>201</v>
      </c>
      <c r="B59" s="27">
        <v>363</v>
      </c>
      <c r="C59" s="27">
        <f t="shared" si="48"/>
        <v>283.5</v>
      </c>
      <c r="D59" s="9"/>
      <c r="E59" s="26"/>
      <c r="F59" s="26"/>
      <c r="G59" s="26">
        <v>220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>
        <v>1.5</v>
      </c>
      <c r="V59" s="26"/>
      <c r="W59" s="26"/>
      <c r="X59" s="26">
        <v>50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810</v>
      </c>
      <c r="C61" s="27">
        <f t="shared" si="48"/>
        <v>100</v>
      </c>
      <c r="D61" s="15"/>
      <c r="E61" s="34"/>
      <c r="F61" s="34"/>
      <c r="G61" s="34">
        <v>100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8252</v>
      </c>
      <c r="C64" s="23">
        <f t="shared" si="51"/>
        <v>2657</v>
      </c>
      <c r="D64" s="15"/>
      <c r="E64" s="37">
        <v>1500</v>
      </c>
      <c r="F64" s="37"/>
      <c r="G64" s="37"/>
      <c r="H64" s="37"/>
      <c r="I64" s="37"/>
      <c r="J64" s="37">
        <v>50</v>
      </c>
      <c r="K64" s="37"/>
      <c r="L64" s="37">
        <v>30</v>
      </c>
      <c r="M64" s="37"/>
      <c r="N64" s="37"/>
      <c r="O64" s="37"/>
      <c r="P64" s="37">
        <v>146</v>
      </c>
      <c r="Q64" s="37">
        <v>312</v>
      </c>
      <c r="R64" s="37"/>
      <c r="S64" s="37">
        <v>350</v>
      </c>
      <c r="T64" s="37">
        <v>34</v>
      </c>
      <c r="U64" s="37"/>
      <c r="V64" s="37">
        <v>60</v>
      </c>
      <c r="W64" s="37"/>
      <c r="X64" s="37">
        <v>175</v>
      </c>
      <c r="Y64" s="37"/>
      <c r="Z64" s="21"/>
    </row>
    <row r="65" spans="1:26" s="2" customFormat="1" ht="30" customHeight="1" x14ac:dyDescent="0.3">
      <c r="A65" s="18" t="s">
        <v>66</v>
      </c>
      <c r="B65" s="23">
        <v>7095</v>
      </c>
      <c r="C65" s="23">
        <f t="shared" si="51"/>
        <v>2607</v>
      </c>
      <c r="D65" s="15"/>
      <c r="E65" s="37"/>
      <c r="F65" s="37"/>
      <c r="G65" s="37">
        <v>300</v>
      </c>
      <c r="H65" s="37">
        <v>432</v>
      </c>
      <c r="I65" s="37">
        <v>205</v>
      </c>
      <c r="J65" s="37">
        <v>820</v>
      </c>
      <c r="K65" s="37">
        <v>100</v>
      </c>
      <c r="L65" s="37"/>
      <c r="M65" s="37">
        <v>621</v>
      </c>
      <c r="N65" s="37"/>
      <c r="O65" s="37"/>
      <c r="P65" s="37"/>
      <c r="Q65" s="37"/>
      <c r="R65" s="37"/>
      <c r="S65" s="37">
        <v>129</v>
      </c>
      <c r="T65" s="37"/>
      <c r="U65" s="37"/>
      <c r="V65" s="37"/>
      <c r="W65" s="37"/>
      <c r="X65" s="37"/>
      <c r="Y65" s="37"/>
      <c r="Z65" s="21"/>
    </row>
    <row r="66" spans="1:26" s="2" customFormat="1" ht="30" customHeight="1" x14ac:dyDescent="0.3">
      <c r="A66" s="18" t="s">
        <v>67</v>
      </c>
      <c r="B66" s="23">
        <v>1767</v>
      </c>
      <c r="C66" s="23">
        <f t="shared" si="51"/>
        <v>214</v>
      </c>
      <c r="D66" s="15">
        <f t="shared" si="50"/>
        <v>0.1211092246745897</v>
      </c>
      <c r="E66" s="37"/>
      <c r="F66" s="37"/>
      <c r="G66" s="37"/>
      <c r="H66" s="37">
        <v>28</v>
      </c>
      <c r="I66" s="37"/>
      <c r="J66" s="37"/>
      <c r="K66" s="37"/>
      <c r="L66" s="37">
        <v>10</v>
      </c>
      <c r="M66" s="37"/>
      <c r="N66" s="37"/>
      <c r="O66" s="37"/>
      <c r="P66" s="37"/>
      <c r="Q66" s="37"/>
      <c r="R66" s="37"/>
      <c r="S66" s="37"/>
      <c r="T66" s="37">
        <v>91</v>
      </c>
      <c r="U66" s="37"/>
      <c r="V66" s="37"/>
      <c r="W66" s="37"/>
      <c r="X66" s="37">
        <v>85</v>
      </c>
      <c r="Y66" s="37"/>
      <c r="Z66" s="21"/>
    </row>
    <row r="67" spans="1:26" s="2" customFormat="1" ht="30" customHeight="1" x14ac:dyDescent="0.3">
      <c r="A67" s="18" t="s">
        <v>68</v>
      </c>
      <c r="B67" s="23">
        <v>1290</v>
      </c>
      <c r="C67" s="23">
        <f t="shared" si="51"/>
        <v>230</v>
      </c>
      <c r="D67" s="15"/>
      <c r="E67" s="37"/>
      <c r="F67" s="37"/>
      <c r="G67" s="37">
        <v>30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200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15510</v>
      </c>
      <c r="C68" s="23">
        <f t="shared" si="51"/>
        <v>8594</v>
      </c>
      <c r="D68" s="15"/>
      <c r="E68" s="37">
        <v>40</v>
      </c>
      <c r="F68" s="37">
        <v>32</v>
      </c>
      <c r="G68" s="37">
        <v>460</v>
      </c>
      <c r="H68" s="37">
        <v>225</v>
      </c>
      <c r="I68" s="37">
        <v>95</v>
      </c>
      <c r="J68" s="37">
        <v>608</v>
      </c>
      <c r="K68" s="37"/>
      <c r="L68" s="37">
        <v>507</v>
      </c>
      <c r="M68" s="37">
        <v>35</v>
      </c>
      <c r="N68" s="37">
        <v>173</v>
      </c>
      <c r="O68" s="37"/>
      <c r="P68" s="37">
        <v>128</v>
      </c>
      <c r="Q68" s="37">
        <v>277</v>
      </c>
      <c r="R68" s="37"/>
      <c r="S68" s="37">
        <v>108</v>
      </c>
      <c r="T68" s="37">
        <v>333</v>
      </c>
      <c r="U68" s="37">
        <v>70</v>
      </c>
      <c r="V68" s="37">
        <v>45</v>
      </c>
      <c r="W68" s="37">
        <v>61</v>
      </c>
      <c r="X68" s="37">
        <v>5127</v>
      </c>
      <c r="Y68" s="37">
        <v>270</v>
      </c>
      <c r="Z68" s="21"/>
    </row>
    <row r="69" spans="1:26" s="2" customFormat="1" ht="30" customHeight="1" x14ac:dyDescent="0.3">
      <c r="A69" s="18" t="s">
        <v>70</v>
      </c>
      <c r="B69" s="23">
        <v>4570</v>
      </c>
      <c r="C69" s="23">
        <f t="shared" si="51"/>
        <v>2206</v>
      </c>
      <c r="D69" s="15"/>
      <c r="E69" s="37">
        <v>17</v>
      </c>
      <c r="F69" s="37">
        <v>45</v>
      </c>
      <c r="G69" s="37">
        <v>350</v>
      </c>
      <c r="H69" s="37">
        <v>280</v>
      </c>
      <c r="I69" s="37">
        <v>86</v>
      </c>
      <c r="J69" s="37">
        <v>200</v>
      </c>
      <c r="K69" s="37"/>
      <c r="L69" s="37">
        <v>60</v>
      </c>
      <c r="M69" s="37">
        <v>57</v>
      </c>
      <c r="N69" s="37">
        <v>70</v>
      </c>
      <c r="O69" s="37"/>
      <c r="P69" s="37"/>
      <c r="Q69" s="37">
        <v>15</v>
      </c>
      <c r="R69" s="37"/>
      <c r="S69" s="37">
        <v>62</v>
      </c>
      <c r="T69" s="37">
        <v>136</v>
      </c>
      <c r="U69" s="37">
        <v>50</v>
      </c>
      <c r="V69" s="37">
        <v>38</v>
      </c>
      <c r="W69" s="37"/>
      <c r="X69" s="37">
        <v>150</v>
      </c>
      <c r="Y69" s="37">
        <v>590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539</v>
      </c>
      <c r="C72" s="23">
        <f t="shared" si="51"/>
        <v>545</v>
      </c>
      <c r="D72" s="15"/>
      <c r="E72" s="37"/>
      <c r="F72" s="37"/>
      <c r="G72" s="37"/>
      <c r="H72" s="37">
        <v>155</v>
      </c>
      <c r="I72" s="37">
        <v>259</v>
      </c>
      <c r="J72" s="37">
        <v>31</v>
      </c>
      <c r="K72" s="37"/>
      <c r="L72" s="37">
        <v>100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98</v>
      </c>
      <c r="C74" s="23">
        <f t="shared" si="51"/>
        <v>84.2</v>
      </c>
      <c r="D74" s="15"/>
      <c r="E74" s="37"/>
      <c r="F74" s="37"/>
      <c r="G74" s="37"/>
      <c r="H74" s="37">
        <v>15</v>
      </c>
      <c r="I74" s="37"/>
      <c r="J74" s="37"/>
      <c r="K74" s="37"/>
      <c r="L74" s="37"/>
      <c r="M74" s="37"/>
      <c r="N74" s="37"/>
      <c r="O74" s="37"/>
      <c r="P74" s="37"/>
      <c r="Q74" s="37"/>
      <c r="R74" s="37">
        <v>30</v>
      </c>
      <c r="S74" s="37">
        <v>3.2</v>
      </c>
      <c r="T74" s="37"/>
      <c r="U74" s="37"/>
      <c r="V74" s="37"/>
      <c r="W74" s="37">
        <v>36</v>
      </c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customHeight="1" x14ac:dyDescent="0.3">
      <c r="A78" s="13" t="s">
        <v>78</v>
      </c>
      <c r="B78" s="33"/>
      <c r="C78" s="23">
        <f>SUM(E78:Y78)</f>
        <v>154</v>
      </c>
      <c r="D78" s="15"/>
      <c r="E78" s="38">
        <v>2</v>
      </c>
      <c r="F78" s="38"/>
      <c r="G78" s="38">
        <v>18</v>
      </c>
      <c r="H78" s="38">
        <v>2</v>
      </c>
      <c r="I78" s="38">
        <v>4</v>
      </c>
      <c r="J78" s="38">
        <v>38</v>
      </c>
      <c r="K78" s="38">
        <v>1</v>
      </c>
      <c r="L78" s="38">
        <v>7</v>
      </c>
      <c r="M78" s="38"/>
      <c r="N78" s="38">
        <v>1</v>
      </c>
      <c r="O78" s="38"/>
      <c r="P78" s="38"/>
      <c r="Q78" s="38">
        <v>9</v>
      </c>
      <c r="R78" s="38"/>
      <c r="S78" s="38">
        <v>2</v>
      </c>
      <c r="T78" s="38">
        <v>1</v>
      </c>
      <c r="U78" s="38">
        <v>10</v>
      </c>
      <c r="V78" s="38">
        <v>2</v>
      </c>
      <c r="W78" s="38"/>
      <c r="X78" s="38">
        <v>52</v>
      </c>
      <c r="Y78" s="38">
        <v>5</v>
      </c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3">
      <c r="A83" s="13" t="s">
        <v>80</v>
      </c>
      <c r="B83" s="42"/>
      <c r="C83" s="42">
        <f>SUM(E83:Y83)</f>
        <v>7536.333333333333</v>
      </c>
      <c r="D83" s="15"/>
      <c r="E83" s="99">
        <f>(E42-E84)/3</f>
        <v>310.33333333333331</v>
      </c>
      <c r="F83" s="99">
        <f t="shared" ref="F83:Y83" si="52">(F42-F84)/3</f>
        <v>219.33333333333334</v>
      </c>
      <c r="G83" s="99">
        <f t="shared" si="52"/>
        <v>619</v>
      </c>
      <c r="H83" s="99">
        <f t="shared" si="52"/>
        <v>405.33333333333331</v>
      </c>
      <c r="I83" s="99">
        <f t="shared" si="52"/>
        <v>105.33333333333333</v>
      </c>
      <c r="J83" s="99">
        <f t="shared" si="52"/>
        <v>606.33333333333337</v>
      </c>
      <c r="K83" s="99">
        <f t="shared" si="52"/>
        <v>448.66666666666669</v>
      </c>
      <c r="L83" s="99">
        <f t="shared" si="52"/>
        <v>339.33333333333331</v>
      </c>
      <c r="M83" s="99">
        <f t="shared" si="52"/>
        <v>590.33333333333337</v>
      </c>
      <c r="N83" s="99">
        <f t="shared" si="52"/>
        <v>120</v>
      </c>
      <c r="O83" s="99">
        <f t="shared" si="52"/>
        <v>0</v>
      </c>
      <c r="P83" s="99">
        <f t="shared" si="52"/>
        <v>611.33333333333337</v>
      </c>
      <c r="Q83" s="99">
        <f t="shared" si="52"/>
        <v>435</v>
      </c>
      <c r="R83" s="99">
        <f t="shared" si="52"/>
        <v>700.33333333333337</v>
      </c>
      <c r="S83" s="99">
        <f t="shared" si="52"/>
        <v>558.66666666666663</v>
      </c>
      <c r="T83" s="99">
        <f t="shared" si="52"/>
        <v>384</v>
      </c>
      <c r="U83" s="99">
        <f t="shared" si="52"/>
        <v>380</v>
      </c>
      <c r="V83" s="99">
        <f t="shared" si="52"/>
        <v>69</v>
      </c>
      <c r="W83" s="99">
        <f t="shared" si="52"/>
        <v>240.66666666666666</v>
      </c>
      <c r="X83" s="99">
        <f t="shared" si="52"/>
        <v>0</v>
      </c>
      <c r="Y83" s="99">
        <f t="shared" si="52"/>
        <v>393.33333333333331</v>
      </c>
    </row>
    <row r="84" spans="1:26" ht="30.6" customHeight="1" x14ac:dyDescent="0.3">
      <c r="A84" s="13" t="s">
        <v>81</v>
      </c>
      <c r="B84" s="23"/>
      <c r="C84" s="23">
        <f>SUM(E84:Y84)</f>
        <v>92025</v>
      </c>
      <c r="D84" s="15"/>
      <c r="E84" s="10">
        <v>5884</v>
      </c>
      <c r="F84" s="10">
        <v>2100</v>
      </c>
      <c r="G84" s="10">
        <v>7742</v>
      </c>
      <c r="H84" s="10">
        <v>5940</v>
      </c>
      <c r="I84" s="10">
        <v>1794</v>
      </c>
      <c r="J84" s="10">
        <v>6652</v>
      </c>
      <c r="K84" s="10">
        <v>2327</v>
      </c>
      <c r="L84" s="10">
        <v>5882</v>
      </c>
      <c r="M84" s="10">
        <v>5435</v>
      </c>
      <c r="N84" s="10">
        <v>1018</v>
      </c>
      <c r="O84" s="10">
        <v>1039</v>
      </c>
      <c r="P84" s="10">
        <v>1203</v>
      </c>
      <c r="Q84" s="10">
        <v>5609</v>
      </c>
      <c r="R84" s="10">
        <v>4954</v>
      </c>
      <c r="S84" s="10">
        <v>4477</v>
      </c>
      <c r="T84" s="10">
        <v>1932</v>
      </c>
      <c r="U84" s="10">
        <v>5010</v>
      </c>
      <c r="V84" s="10">
        <v>1186</v>
      </c>
      <c r="W84" s="10">
        <v>2970</v>
      </c>
      <c r="X84" s="10">
        <v>15901</v>
      </c>
      <c r="Y84" s="10">
        <v>2970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1:25" ht="20.399999999999999" hidden="1" customHeight="1" x14ac:dyDescent="0.3">
      <c r="A222" s="126"/>
      <c r="B222" s="127"/>
      <c r="C222" s="127"/>
      <c r="D222" s="127"/>
      <c r="E222" s="127"/>
      <c r="F222" s="127"/>
      <c r="G222" s="127"/>
      <c r="H222" s="127"/>
      <c r="I222" s="127"/>
      <c r="J222" s="12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t="16.8" hidden="1" customHeight="1" x14ac:dyDescent="0.3"/>
    <row r="231" spans="1:25" s="65" customFormat="1" ht="16.8" hidden="1" customHeight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t="16.8" hidden="1" customHeight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t="16.8" hidden="1" customHeight="1" x14ac:dyDescent="0.3"/>
    <row r="235" spans="1:25" ht="16.8" hidden="1" customHeight="1" x14ac:dyDescent="0.3"/>
    <row r="236" spans="1:25" ht="13.8" hidden="1" customHeight="1" x14ac:dyDescent="0.3"/>
    <row r="237" spans="1:25" ht="16.8" hidden="1" customHeight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2020-05-12T05:12:53Z</cp:lastPrinted>
  <dcterms:created xsi:type="dcterms:W3CDTF">2017-06-08T05:54:08Z</dcterms:created>
  <dcterms:modified xsi:type="dcterms:W3CDTF">2020-05-12T05:18:47Z</dcterms:modified>
</cp:coreProperties>
</file>