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'Свод'!$A$1:$AX$31</definedName>
  </definedNames>
  <calcPr fullCalcOnLoad="1"/>
</workbook>
</file>

<file path=xl/sharedStrings.xml><?xml version="1.0" encoding="utf-8"?>
<sst xmlns="http://schemas.openxmlformats.org/spreadsheetml/2006/main" count="103" uniqueCount="83">
  <si>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</si>
  <si>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</si>
  <si>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</si>
  <si>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</si>
  <si>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</si>
  <si>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</si>
  <si>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</si>
  <si>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</si>
  <si>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</si>
  <si>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</si>
  <si>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</si>
  <si>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</si>
  <si>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</si>
  <si>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</si>
  <si>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</si>
  <si>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</si>
  <si>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</si>
  <si>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</si>
  <si>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</si>
  <si>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</si>
  <si>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</si>
  <si>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</si>
  <si>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</si>
  <si>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</si>
  <si>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</si>
  <si>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</si>
  <si>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</si>
  <si>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</si>
  <si>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</si>
  <si>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</si>
  <si>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</si>
  <si>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</si>
  <si>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</si>
  <si>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</si>
  <si>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</si>
  <si>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</si>
  <si>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</si>
  <si>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</si>
  <si>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</si>
  <si>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</si>
  <si>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</si>
  <si>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</si>
  <si>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</si>
  <si>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</si>
  <si>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</si>
  <si>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</si>
  <si>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</si>
  <si>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</si>
  <si>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</si>
  <si>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</si>
  <si>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</si>
  <si>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</si>
  <si>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</si>
  <si>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</si>
  <si>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</si>
  <si>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</si>
  <si>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</si>
  <si>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</si>
  <si>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</si>
  <si>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</si>
  <si>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</si>
  <si>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</si>
  <si>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</si>
  <si>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</si>
  <si>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</si>
  <si>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</si>
  <si>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</si>
  <si>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</si>
  <si>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</si>
  <si>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</si>
  <si>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</si>
  <si>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</si>
  <si>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</si>
  <si>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Информация о ходе проведения весенних полевых работ в сельхозпредприятиях и К(Ф)Х  Яльчикского района  на 17.04.2020 года</t>
  </si>
  <si>
    <t>К(Ф)Х Васильева Т.Г.</t>
  </si>
  <si>
    <t>К(Ф)Х Смирнов В.П.</t>
  </si>
  <si>
    <t>К(Ф)Х Чернов В.Ф.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</si>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</sst>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1" fontId="8" fillId="0" borderId="12" xfId="55" applyNumberFormat="1" applyFont="1" applyFill="1" applyBorder="1" applyAlignment="1">
      <alignment horizontal="center" vertical="center" wrapText="1"/>
    </xf>
    <xf numFmtId="1" fontId="8" fillId="32" borderId="12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2" xfId="55" applyNumberFormat="1" applyFont="1" applyFill="1" applyBorder="1" applyAlignment="1">
      <alignment horizontal="center" vertical="center" wrapText="1"/>
    </xf>
    <xf numFmtId="1" fontId="8" fillId="33" borderId="12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1" fontId="10" fillId="33" borderId="12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1" fontId="8" fillId="33" borderId="12" xfId="55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8"/>
  <sheetViews>
    <sheetView tabSelected="1" view="pageBreakPreview" zoomScale="35" zoomScaleNormal="60" zoomScaleSheetLayoutView="35" workbookViewId="0" topLeftCell="A1">
      <pane xSplit="2" ySplit="4" topLeftCell="O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8" sqref="X18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5" width="21.625" style="1" customWidth="1"/>
    <col min="6" max="6" width="22.625" style="1" customWidth="1"/>
    <col min="7" max="7" width="18.00390625" style="1" customWidth="1"/>
    <col min="8" max="8" width="16.00390625" style="1" customWidth="1"/>
    <col min="9" max="9" width="21.25390625" style="1" customWidth="1"/>
    <col min="10" max="10" width="20.75390625" style="1" customWidth="1"/>
    <col min="11" max="11" width="17.375" style="1" customWidth="1"/>
    <col min="12" max="12" width="22.125" style="1" customWidth="1"/>
    <col min="13" max="13" width="17.25390625" style="1" customWidth="1"/>
    <col min="14" max="14" width="18.25390625" style="1" customWidth="1"/>
    <col min="15" max="15" width="22.00390625" style="1" customWidth="1"/>
    <col min="16" max="16" width="25.25390625" style="1" customWidth="1"/>
    <col min="17" max="17" width="20.125" style="1" customWidth="1"/>
    <col min="18" max="18" width="16.75390625" style="1" customWidth="1"/>
    <col min="19" max="19" width="21.625" style="1" customWidth="1"/>
    <col min="20" max="20" width="18.125" style="1" customWidth="1"/>
    <col min="21" max="21" width="18.875" style="1" customWidth="1"/>
    <col min="22" max="22" width="17.25390625" style="1" customWidth="1"/>
    <col min="23" max="23" width="16.375" style="1" customWidth="1"/>
    <col min="24" max="24" width="14.00390625" style="1" customWidth="1"/>
    <col min="25" max="25" width="17.25390625" style="1" customWidth="1"/>
    <col min="26" max="26" width="14.375" style="1" customWidth="1"/>
    <col min="27" max="27" width="14.875" style="1" customWidth="1"/>
    <col min="28" max="28" width="15.625" style="1" customWidth="1"/>
    <col min="29" max="29" width="15.25390625" style="1" customWidth="1"/>
    <col min="30" max="30" width="13.75390625" style="1" customWidth="1"/>
    <col min="31" max="31" width="17.75390625" style="1" customWidth="1"/>
    <col min="32" max="32" width="15.25390625" style="1" customWidth="1"/>
    <col min="33" max="33" width="18.625" style="1" customWidth="1"/>
    <col min="34" max="34" width="0.74609375" style="1" hidden="1" customWidth="1"/>
    <col min="35" max="37" width="9.125" style="1" hidden="1" customWidth="1"/>
    <col min="38" max="38" width="23.875" style="1" customWidth="1"/>
    <col min="39" max="39" width="22.125" style="1" customWidth="1"/>
    <col min="40" max="40" width="28.25390625" style="1" customWidth="1"/>
    <col min="41" max="41" width="23.375" style="1" customWidth="1"/>
    <col min="42" max="16384" width="9.125" style="1" customWidth="1"/>
  </cols>
  <sheetData>
    <row r="1" spans="2:19" s="2" customFormat="1" ht="175.5" customHeight="1">
      <c r="B1" s="5"/>
      <c r="C1" s="51" t="s">
        <v>73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  <c r="Q1" s="53"/>
      <c r="R1" s="5"/>
      <c r="S1" s="5"/>
    </row>
    <row r="2" spans="1:41" s="3" customFormat="1" ht="103.5" customHeight="1">
      <c r="A2" s="54" t="s">
        <v>13</v>
      </c>
      <c r="B2" s="83" t="s">
        <v>27</v>
      </c>
      <c r="C2" s="71" t="s">
        <v>29</v>
      </c>
      <c r="D2" s="71" t="s">
        <v>30</v>
      </c>
      <c r="E2" s="84" t="s">
        <v>14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56" t="s">
        <v>31</v>
      </c>
      <c r="R2" s="57"/>
      <c r="S2" s="58"/>
      <c r="T2" s="54" t="s">
        <v>54</v>
      </c>
      <c r="U2" s="55"/>
      <c r="V2" s="55"/>
      <c r="W2" s="64" t="s">
        <v>55</v>
      </c>
      <c r="X2" s="68"/>
      <c r="Y2" s="68"/>
      <c r="Z2" s="68"/>
      <c r="AA2" s="68"/>
      <c r="AB2" s="68"/>
      <c r="AC2" s="68"/>
      <c r="AD2" s="69"/>
      <c r="AE2" s="89" t="s">
        <v>61</v>
      </c>
      <c r="AF2" s="92"/>
      <c r="AG2" s="93"/>
      <c r="AH2" s="77" t="s">
        <v>62</v>
      </c>
      <c r="AI2" s="77" t="s">
        <v>63</v>
      </c>
      <c r="AJ2" s="64" t="s">
        <v>64</v>
      </c>
      <c r="AK2" s="54" t="s">
        <v>65</v>
      </c>
      <c r="AL2" s="89" t="s">
        <v>67</v>
      </c>
      <c r="AM2" s="76"/>
      <c r="AN2" s="54" t="s">
        <v>70</v>
      </c>
      <c r="AO2" s="55"/>
    </row>
    <row r="3" spans="1:41" s="3" customFormat="1" ht="48" customHeight="1">
      <c r="A3" s="54"/>
      <c r="B3" s="83"/>
      <c r="C3" s="72"/>
      <c r="D3" s="72"/>
      <c r="E3" s="59" t="s">
        <v>23</v>
      </c>
      <c r="F3" s="59" t="s">
        <v>22</v>
      </c>
      <c r="G3" s="59" t="s">
        <v>32</v>
      </c>
      <c r="H3" s="74" t="s">
        <v>25</v>
      </c>
      <c r="I3" s="75"/>
      <c r="J3" s="76"/>
      <c r="K3" s="87" t="s">
        <v>26</v>
      </c>
      <c r="L3" s="88"/>
      <c r="M3" s="88"/>
      <c r="N3" s="54" t="s">
        <v>24</v>
      </c>
      <c r="O3" s="55"/>
      <c r="P3" s="55"/>
      <c r="Q3" s="54"/>
      <c r="R3" s="55"/>
      <c r="S3" s="55"/>
      <c r="T3" s="59" t="s">
        <v>15</v>
      </c>
      <c r="U3" s="59" t="s">
        <v>16</v>
      </c>
      <c r="V3" s="59" t="s">
        <v>17</v>
      </c>
      <c r="W3" s="62" t="s">
        <v>66</v>
      </c>
      <c r="X3" s="62" t="s">
        <v>56</v>
      </c>
      <c r="Y3" s="62" t="s">
        <v>57</v>
      </c>
      <c r="Z3" s="62" t="s">
        <v>58</v>
      </c>
      <c r="AA3" s="62" t="s">
        <v>59</v>
      </c>
      <c r="AB3" s="84" t="s">
        <v>60</v>
      </c>
      <c r="AC3" s="90"/>
      <c r="AD3" s="91"/>
      <c r="AE3" s="59" t="s">
        <v>15</v>
      </c>
      <c r="AF3" s="59" t="s">
        <v>16</v>
      </c>
      <c r="AG3" s="59" t="s">
        <v>17</v>
      </c>
      <c r="AH3" s="78"/>
      <c r="AI3" s="81"/>
      <c r="AJ3" s="65"/>
      <c r="AK3" s="61"/>
      <c r="AL3" s="77" t="s">
        <v>68</v>
      </c>
      <c r="AM3" s="77" t="s">
        <v>69</v>
      </c>
      <c r="AN3" s="77" t="s">
        <v>71</v>
      </c>
      <c r="AO3" s="77" t="s">
        <v>72</v>
      </c>
    </row>
    <row r="4" spans="1:41" s="3" customFormat="1" ht="73.5" customHeight="1">
      <c r="A4" s="77"/>
      <c r="B4" s="71"/>
      <c r="C4" s="73"/>
      <c r="D4" s="73"/>
      <c r="E4" s="60"/>
      <c r="F4" s="60"/>
      <c r="G4" s="60"/>
      <c r="H4" s="29" t="s">
        <v>15</v>
      </c>
      <c r="I4" s="29" t="s">
        <v>16</v>
      </c>
      <c r="J4" s="29" t="s">
        <v>17</v>
      </c>
      <c r="K4" s="14" t="s">
        <v>15</v>
      </c>
      <c r="L4" s="14" t="s">
        <v>16</v>
      </c>
      <c r="M4" s="14" t="s">
        <v>17</v>
      </c>
      <c r="N4" s="8" t="s">
        <v>15</v>
      </c>
      <c r="O4" s="8" t="s">
        <v>16</v>
      </c>
      <c r="P4" s="8" t="s">
        <v>17</v>
      </c>
      <c r="Q4" s="8" t="s">
        <v>15</v>
      </c>
      <c r="R4" s="8" t="s">
        <v>16</v>
      </c>
      <c r="S4" s="8" t="s">
        <v>17</v>
      </c>
      <c r="T4" s="70"/>
      <c r="U4" s="60"/>
      <c r="V4" s="60"/>
      <c r="W4" s="67"/>
      <c r="X4" s="67"/>
      <c r="Y4" s="63"/>
      <c r="Z4" s="63"/>
      <c r="AA4" s="67"/>
      <c r="AB4" s="31" t="s">
        <v>15</v>
      </c>
      <c r="AC4" s="31" t="s">
        <v>16</v>
      </c>
      <c r="AD4" s="31" t="s">
        <v>17</v>
      </c>
      <c r="AE4" s="70"/>
      <c r="AF4" s="60"/>
      <c r="AG4" s="60"/>
      <c r="AH4" s="79"/>
      <c r="AI4" s="82"/>
      <c r="AJ4" s="66"/>
      <c r="AK4" s="61"/>
      <c r="AL4" s="80"/>
      <c r="AM4" s="80"/>
      <c r="AN4" s="70"/>
      <c r="AO4" s="70"/>
    </row>
    <row r="5" spans="1:41" s="23" customFormat="1" ht="49.5" customHeight="1" outlineLevel="1">
      <c r="A5" s="21">
        <v>1</v>
      </c>
      <c r="B5" s="22" t="s">
        <v>0</v>
      </c>
      <c r="C5" s="15">
        <v>330</v>
      </c>
      <c r="D5" s="15">
        <v>0</v>
      </c>
      <c r="E5" s="12">
        <f>H5+K5+N5</f>
        <v>5025</v>
      </c>
      <c r="F5" s="12">
        <f>I5+L5+O5</f>
        <v>5025</v>
      </c>
      <c r="G5" s="12">
        <f>F5/E5*100</f>
        <v>100</v>
      </c>
      <c r="H5" s="12">
        <v>1032</v>
      </c>
      <c r="I5" s="12">
        <v>1032</v>
      </c>
      <c r="J5" s="12">
        <f>I5/H5*100</f>
        <v>100</v>
      </c>
      <c r="K5" s="12">
        <v>951</v>
      </c>
      <c r="L5" s="12">
        <v>951</v>
      </c>
      <c r="M5" s="12">
        <f>L5/K5*100</f>
        <v>100</v>
      </c>
      <c r="N5" s="12">
        <v>3042</v>
      </c>
      <c r="O5" s="12">
        <v>3042</v>
      </c>
      <c r="P5" s="12">
        <f>O5/N5*100</f>
        <v>100</v>
      </c>
      <c r="Q5" s="12">
        <v>3042</v>
      </c>
      <c r="R5" s="12">
        <v>990</v>
      </c>
      <c r="S5" s="12">
        <f>R5/Q5*100</f>
        <v>32.544378698224854</v>
      </c>
      <c r="T5" s="13">
        <v>1066</v>
      </c>
      <c r="U5" s="33">
        <f>W5+X5+Y5+AA5+AC5</f>
        <v>345</v>
      </c>
      <c r="V5" s="34">
        <f>U5/T5*100</f>
        <v>32.36397748592871</v>
      </c>
      <c r="W5" s="15"/>
      <c r="X5" s="15">
        <v>180</v>
      </c>
      <c r="Y5" s="15">
        <v>65</v>
      </c>
      <c r="Z5" s="15"/>
      <c r="AA5" s="15"/>
      <c r="AB5" s="19">
        <v>100</v>
      </c>
      <c r="AC5" s="19">
        <v>100</v>
      </c>
      <c r="AD5" s="35">
        <f>AC5/AB5*100</f>
        <v>100</v>
      </c>
      <c r="AE5" s="35">
        <v>1826</v>
      </c>
      <c r="AF5" s="35">
        <v>520</v>
      </c>
      <c r="AG5" s="35">
        <f>AF5/AE5*100</f>
        <v>28.477546549835708</v>
      </c>
      <c r="AH5" s="38"/>
      <c r="AI5" s="36"/>
      <c r="AJ5" s="39">
        <v>0</v>
      </c>
      <c r="AK5" s="36">
        <v>0</v>
      </c>
      <c r="AL5" s="32"/>
      <c r="AM5" s="36"/>
      <c r="AN5" s="15"/>
      <c r="AO5" s="15"/>
    </row>
    <row r="6" spans="1:41" s="23" customFormat="1" ht="49.5" customHeight="1" outlineLevel="1">
      <c r="A6" s="21">
        <v>2</v>
      </c>
      <c r="B6" s="22" t="s">
        <v>1</v>
      </c>
      <c r="C6" s="15">
        <v>180</v>
      </c>
      <c r="D6" s="15">
        <v>0</v>
      </c>
      <c r="E6" s="12">
        <f aca="true" t="shared" si="0" ref="E6:E31">H6+K6+N6</f>
        <v>1686</v>
      </c>
      <c r="F6" s="12">
        <f aca="true" t="shared" si="1" ref="F6:F29">I6+L6+O6</f>
        <v>1210</v>
      </c>
      <c r="G6" s="12">
        <f aca="true" t="shared" si="2" ref="G6:G31">F6/E6*100</f>
        <v>71.76749703440095</v>
      </c>
      <c r="H6" s="12">
        <v>320</v>
      </c>
      <c r="I6" s="12">
        <v>320</v>
      </c>
      <c r="J6" s="12">
        <f aca="true" t="shared" si="3" ref="J6:J31">I6/H6*100</f>
        <v>100</v>
      </c>
      <c r="K6" s="12">
        <v>264</v>
      </c>
      <c r="L6" s="12">
        <v>90</v>
      </c>
      <c r="M6" s="12">
        <f aca="true" t="shared" si="4" ref="M6:M31">L6/K6*100</f>
        <v>34.090909090909086</v>
      </c>
      <c r="N6" s="12">
        <v>1102</v>
      </c>
      <c r="O6" s="12">
        <v>800</v>
      </c>
      <c r="P6" s="12">
        <f aca="true" t="shared" si="5" ref="P6:P31">O6/N6*100</f>
        <v>72.59528130671507</v>
      </c>
      <c r="Q6" s="12">
        <v>1102</v>
      </c>
      <c r="R6" s="12">
        <v>290</v>
      </c>
      <c r="S6" s="12">
        <f aca="true" t="shared" si="6" ref="S6:S31">R6/Q6*100</f>
        <v>26.31578947368421</v>
      </c>
      <c r="T6" s="13">
        <v>820</v>
      </c>
      <c r="U6" s="33">
        <f aca="true" t="shared" si="7" ref="U6:U19">W6+X6+Y6+AA6+AC6</f>
        <v>225</v>
      </c>
      <c r="V6" s="34">
        <f aca="true" t="shared" si="8" ref="V6:V31">U6/T6*100</f>
        <v>27.439024390243905</v>
      </c>
      <c r="W6" s="15"/>
      <c r="X6" s="15">
        <v>225</v>
      </c>
      <c r="Y6" s="15"/>
      <c r="Z6" s="15"/>
      <c r="AA6" s="15"/>
      <c r="AB6" s="15">
        <v>50</v>
      </c>
      <c r="AC6" s="15"/>
      <c r="AD6" s="35">
        <f aca="true" t="shared" si="9" ref="AD6:AD31">AC6/AB6*100</f>
        <v>0</v>
      </c>
      <c r="AE6" s="35">
        <v>92</v>
      </c>
      <c r="AF6" s="35"/>
      <c r="AG6" s="35">
        <f aca="true" t="shared" si="10" ref="AG6:AG31">AF6/AE6*100</f>
        <v>0</v>
      </c>
      <c r="AH6" s="38"/>
      <c r="AI6" s="36"/>
      <c r="AJ6" s="39">
        <v>0</v>
      </c>
      <c r="AK6" s="36">
        <v>0</v>
      </c>
      <c r="AL6" s="32"/>
      <c r="AM6" s="36"/>
      <c r="AN6" s="15"/>
      <c r="AO6" s="15"/>
    </row>
    <row r="7" spans="1:41" s="30" customFormat="1" ht="49.5" customHeight="1" outlineLevel="1">
      <c r="A7" s="21">
        <v>3</v>
      </c>
      <c r="B7" s="22" t="s">
        <v>2</v>
      </c>
      <c r="C7" s="15">
        <v>200</v>
      </c>
      <c r="D7" s="15">
        <v>0</v>
      </c>
      <c r="E7" s="12">
        <f t="shared" si="0"/>
        <v>1361</v>
      </c>
      <c r="F7" s="12">
        <f t="shared" si="1"/>
        <v>1361</v>
      </c>
      <c r="G7" s="12">
        <f t="shared" si="2"/>
        <v>100</v>
      </c>
      <c r="H7" s="12">
        <v>200</v>
      </c>
      <c r="I7" s="12">
        <v>200</v>
      </c>
      <c r="J7" s="12">
        <f t="shared" si="3"/>
        <v>100</v>
      </c>
      <c r="K7" s="24">
        <v>397</v>
      </c>
      <c r="L7" s="24">
        <v>397</v>
      </c>
      <c r="M7" s="12">
        <f t="shared" si="4"/>
        <v>100</v>
      </c>
      <c r="N7" s="24">
        <v>764</v>
      </c>
      <c r="O7" s="12">
        <v>764</v>
      </c>
      <c r="P7" s="12">
        <f t="shared" si="5"/>
        <v>100</v>
      </c>
      <c r="Q7" s="24">
        <v>764</v>
      </c>
      <c r="R7" s="12">
        <v>80</v>
      </c>
      <c r="S7" s="12">
        <f t="shared" si="6"/>
        <v>10.471204188481675</v>
      </c>
      <c r="T7" s="35">
        <v>450</v>
      </c>
      <c r="U7" s="33">
        <f t="shared" si="7"/>
        <v>70</v>
      </c>
      <c r="V7" s="34">
        <f t="shared" si="8"/>
        <v>15.555555555555555</v>
      </c>
      <c r="W7" s="15">
        <v>70</v>
      </c>
      <c r="X7" s="15"/>
      <c r="Y7" s="15"/>
      <c r="Z7" s="36"/>
      <c r="AA7" s="36"/>
      <c r="AB7" s="15">
        <v>40</v>
      </c>
      <c r="AC7" s="15"/>
      <c r="AD7" s="35">
        <f t="shared" si="9"/>
        <v>0</v>
      </c>
      <c r="AE7" s="35">
        <v>214</v>
      </c>
      <c r="AF7" s="35"/>
      <c r="AG7" s="35">
        <f t="shared" si="10"/>
        <v>0</v>
      </c>
      <c r="AH7" s="40"/>
      <c r="AI7" s="41"/>
      <c r="AJ7" s="42">
        <v>0</v>
      </c>
      <c r="AK7" s="41">
        <v>0</v>
      </c>
      <c r="AL7" s="40"/>
      <c r="AM7" s="36"/>
      <c r="AN7" s="48">
        <v>0</v>
      </c>
      <c r="AO7" s="48"/>
    </row>
    <row r="8" spans="1:41" s="23" customFormat="1" ht="49.5" customHeight="1" outlineLevel="1">
      <c r="A8" s="21">
        <v>4</v>
      </c>
      <c r="B8" s="25" t="s">
        <v>3</v>
      </c>
      <c r="C8" s="16">
        <v>120</v>
      </c>
      <c r="D8" s="16">
        <v>100</v>
      </c>
      <c r="E8" s="12">
        <f t="shared" si="0"/>
        <v>1854</v>
      </c>
      <c r="F8" s="12">
        <f t="shared" si="1"/>
        <v>1854</v>
      </c>
      <c r="G8" s="12">
        <f t="shared" si="2"/>
        <v>100</v>
      </c>
      <c r="H8" s="12">
        <v>291</v>
      </c>
      <c r="I8" s="12">
        <v>291</v>
      </c>
      <c r="J8" s="12">
        <f t="shared" si="3"/>
        <v>100</v>
      </c>
      <c r="K8" s="26">
        <v>165</v>
      </c>
      <c r="L8" s="26">
        <v>165</v>
      </c>
      <c r="M8" s="12">
        <f t="shared" si="4"/>
        <v>100</v>
      </c>
      <c r="N8" s="24">
        <v>1398</v>
      </c>
      <c r="O8" s="12">
        <v>1398</v>
      </c>
      <c r="P8" s="12">
        <f t="shared" si="5"/>
        <v>100</v>
      </c>
      <c r="Q8" s="24">
        <v>812</v>
      </c>
      <c r="R8" s="12">
        <v>300</v>
      </c>
      <c r="S8" s="12">
        <f t="shared" si="6"/>
        <v>36.94581280788177</v>
      </c>
      <c r="T8" s="37">
        <v>572</v>
      </c>
      <c r="U8" s="33">
        <f t="shared" si="7"/>
        <v>120</v>
      </c>
      <c r="V8" s="34">
        <f t="shared" si="8"/>
        <v>20.97902097902098</v>
      </c>
      <c r="W8" s="15">
        <v>120</v>
      </c>
      <c r="X8" s="15"/>
      <c r="Y8" s="15"/>
      <c r="Z8" s="15"/>
      <c r="AA8" s="15"/>
      <c r="AB8" s="15">
        <v>0</v>
      </c>
      <c r="AC8" s="15"/>
      <c r="AD8" s="35">
        <v>0</v>
      </c>
      <c r="AE8" s="35"/>
      <c r="AF8" s="35"/>
      <c r="AG8" s="35"/>
      <c r="AH8" s="38"/>
      <c r="AI8" s="36"/>
      <c r="AJ8" s="39">
        <v>0</v>
      </c>
      <c r="AK8" s="36">
        <v>0</v>
      </c>
      <c r="AL8" s="32"/>
      <c r="AM8" s="36"/>
      <c r="AN8" s="15"/>
      <c r="AO8" s="15"/>
    </row>
    <row r="9" spans="1:41" s="23" customFormat="1" ht="49.5" customHeight="1" outlineLevel="1">
      <c r="A9" s="21">
        <v>5</v>
      </c>
      <c r="B9" s="22" t="s">
        <v>4</v>
      </c>
      <c r="C9" s="15">
        <v>100</v>
      </c>
      <c r="D9" s="15">
        <v>0</v>
      </c>
      <c r="E9" s="12">
        <f t="shared" si="0"/>
        <v>2049</v>
      </c>
      <c r="F9" s="12">
        <f t="shared" si="1"/>
        <v>2049</v>
      </c>
      <c r="G9" s="12">
        <f t="shared" si="2"/>
        <v>100</v>
      </c>
      <c r="H9" s="12">
        <v>400</v>
      </c>
      <c r="I9" s="12">
        <v>400</v>
      </c>
      <c r="J9" s="12">
        <f t="shared" si="3"/>
        <v>100</v>
      </c>
      <c r="K9" s="24">
        <v>810</v>
      </c>
      <c r="L9" s="24">
        <v>810</v>
      </c>
      <c r="M9" s="12">
        <f t="shared" si="4"/>
        <v>100</v>
      </c>
      <c r="N9" s="26">
        <v>839</v>
      </c>
      <c r="O9" s="12">
        <v>839</v>
      </c>
      <c r="P9" s="12">
        <f t="shared" si="5"/>
        <v>100</v>
      </c>
      <c r="Q9" s="26">
        <v>1039</v>
      </c>
      <c r="R9" s="12">
        <v>250</v>
      </c>
      <c r="S9" s="12">
        <f t="shared" si="6"/>
        <v>24.06159769008662</v>
      </c>
      <c r="T9" s="35">
        <v>830</v>
      </c>
      <c r="U9" s="33">
        <f t="shared" si="7"/>
        <v>62</v>
      </c>
      <c r="V9" s="34">
        <f t="shared" si="8"/>
        <v>7.46987951807229</v>
      </c>
      <c r="W9" s="15"/>
      <c r="X9" s="15"/>
      <c r="Y9" s="15">
        <v>20</v>
      </c>
      <c r="Z9" s="15"/>
      <c r="AA9" s="15">
        <v>42</v>
      </c>
      <c r="AB9" s="15">
        <v>40</v>
      </c>
      <c r="AC9" s="15"/>
      <c r="AD9" s="35">
        <f t="shared" si="9"/>
        <v>0</v>
      </c>
      <c r="AE9" s="35">
        <v>129</v>
      </c>
      <c r="AF9" s="35">
        <v>120</v>
      </c>
      <c r="AG9" s="35">
        <f t="shared" si="10"/>
        <v>93.02325581395348</v>
      </c>
      <c r="AH9" s="38"/>
      <c r="AI9" s="36"/>
      <c r="AJ9" s="39">
        <v>0</v>
      </c>
      <c r="AK9" s="36">
        <v>0</v>
      </c>
      <c r="AL9" s="32"/>
      <c r="AM9" s="36"/>
      <c r="AN9" s="15"/>
      <c r="AO9" s="15"/>
    </row>
    <row r="10" spans="1:41" s="23" customFormat="1" ht="49.5" customHeight="1" outlineLevel="1">
      <c r="A10" s="21">
        <v>6</v>
      </c>
      <c r="B10" s="22" t="s">
        <v>5</v>
      </c>
      <c r="C10" s="15">
        <v>150</v>
      </c>
      <c r="D10" s="15">
        <v>0</v>
      </c>
      <c r="E10" s="12">
        <f t="shared" si="0"/>
        <v>2648</v>
      </c>
      <c r="F10" s="12">
        <f t="shared" si="1"/>
        <v>2648</v>
      </c>
      <c r="G10" s="12">
        <f t="shared" si="2"/>
        <v>100</v>
      </c>
      <c r="H10" s="12">
        <v>618</v>
      </c>
      <c r="I10" s="12">
        <v>618</v>
      </c>
      <c r="J10" s="12">
        <f t="shared" si="3"/>
        <v>100</v>
      </c>
      <c r="K10" s="24">
        <v>491</v>
      </c>
      <c r="L10" s="24">
        <v>491</v>
      </c>
      <c r="M10" s="12">
        <f t="shared" si="4"/>
        <v>100</v>
      </c>
      <c r="N10" s="24">
        <v>1539</v>
      </c>
      <c r="O10" s="12">
        <v>1539</v>
      </c>
      <c r="P10" s="12">
        <f t="shared" si="5"/>
        <v>100</v>
      </c>
      <c r="Q10" s="24">
        <v>1539</v>
      </c>
      <c r="R10" s="12">
        <v>700</v>
      </c>
      <c r="S10" s="12">
        <f t="shared" si="6"/>
        <v>45.484080571799865</v>
      </c>
      <c r="T10" s="35">
        <v>1182</v>
      </c>
      <c r="U10" s="33">
        <f t="shared" si="7"/>
        <v>549</v>
      </c>
      <c r="V10" s="34">
        <f t="shared" si="8"/>
        <v>46.44670050761421</v>
      </c>
      <c r="W10" s="15"/>
      <c r="X10" s="15">
        <v>357</v>
      </c>
      <c r="Y10" s="15">
        <v>132</v>
      </c>
      <c r="Z10" s="15"/>
      <c r="AA10" s="15">
        <v>60</v>
      </c>
      <c r="AB10" s="15">
        <v>60</v>
      </c>
      <c r="AC10" s="15"/>
      <c r="AD10" s="35">
        <f t="shared" si="9"/>
        <v>0</v>
      </c>
      <c r="AE10" s="35">
        <v>237</v>
      </c>
      <c r="AF10" s="35">
        <v>33</v>
      </c>
      <c r="AG10" s="35">
        <f t="shared" si="10"/>
        <v>13.924050632911392</v>
      </c>
      <c r="AH10" s="36">
        <v>50</v>
      </c>
      <c r="AI10" s="36">
        <v>15</v>
      </c>
      <c r="AJ10" s="39">
        <v>0</v>
      </c>
      <c r="AK10" s="36">
        <v>0</v>
      </c>
      <c r="AL10" s="32"/>
      <c r="AM10" s="36"/>
      <c r="AN10" s="15"/>
      <c r="AO10" s="15"/>
    </row>
    <row r="11" spans="1:41" s="23" customFormat="1" ht="49.5" customHeight="1" outlineLevel="1">
      <c r="A11" s="21">
        <v>7</v>
      </c>
      <c r="B11" s="22" t="s">
        <v>6</v>
      </c>
      <c r="C11" s="15">
        <v>150</v>
      </c>
      <c r="D11" s="15">
        <v>0</v>
      </c>
      <c r="E11" s="12">
        <f t="shared" si="0"/>
        <v>1375</v>
      </c>
      <c r="F11" s="12">
        <f t="shared" si="1"/>
        <v>1375</v>
      </c>
      <c r="G11" s="12">
        <f t="shared" si="2"/>
        <v>100</v>
      </c>
      <c r="H11" s="12">
        <v>200</v>
      </c>
      <c r="I11" s="12">
        <v>200</v>
      </c>
      <c r="J11" s="12">
        <f t="shared" si="3"/>
        <v>100</v>
      </c>
      <c r="K11" s="24">
        <v>355</v>
      </c>
      <c r="L11" s="24">
        <v>355</v>
      </c>
      <c r="M11" s="12">
        <f t="shared" si="4"/>
        <v>100</v>
      </c>
      <c r="N11" s="26">
        <v>820</v>
      </c>
      <c r="O11" s="12">
        <v>820</v>
      </c>
      <c r="P11" s="12">
        <f t="shared" si="5"/>
        <v>100</v>
      </c>
      <c r="Q11" s="26">
        <v>820</v>
      </c>
      <c r="R11" s="12">
        <v>300</v>
      </c>
      <c r="S11" s="12">
        <f t="shared" si="6"/>
        <v>36.58536585365854</v>
      </c>
      <c r="T11" s="37">
        <v>466</v>
      </c>
      <c r="U11" s="33">
        <f t="shared" si="7"/>
        <v>160</v>
      </c>
      <c r="V11" s="34">
        <f t="shared" si="8"/>
        <v>34.33476394849785</v>
      </c>
      <c r="W11" s="15"/>
      <c r="X11" s="15">
        <v>95</v>
      </c>
      <c r="Y11" s="15">
        <v>65</v>
      </c>
      <c r="Z11" s="15"/>
      <c r="AA11" s="15"/>
      <c r="AB11" s="15">
        <v>45</v>
      </c>
      <c r="AC11" s="15"/>
      <c r="AD11" s="35">
        <f t="shared" si="9"/>
        <v>0</v>
      </c>
      <c r="AE11" s="35">
        <v>254</v>
      </c>
      <c r="AF11" s="35">
        <v>125</v>
      </c>
      <c r="AG11" s="35">
        <f t="shared" si="10"/>
        <v>49.21259842519685</v>
      </c>
      <c r="AH11" s="38"/>
      <c r="AI11" s="36"/>
      <c r="AJ11" s="39">
        <v>0</v>
      </c>
      <c r="AK11" s="36">
        <v>0</v>
      </c>
      <c r="AL11" s="32"/>
      <c r="AM11" s="36"/>
      <c r="AN11" s="15"/>
      <c r="AO11" s="15"/>
    </row>
    <row r="12" spans="1:41" s="23" customFormat="1" ht="49.5" customHeight="1" outlineLevel="1">
      <c r="A12" s="21">
        <v>8</v>
      </c>
      <c r="B12" s="22" t="s">
        <v>7</v>
      </c>
      <c r="C12" s="15">
        <v>70</v>
      </c>
      <c r="D12" s="15">
        <v>0</v>
      </c>
      <c r="E12" s="12">
        <f t="shared" si="0"/>
        <v>950</v>
      </c>
      <c r="F12" s="12">
        <f t="shared" si="1"/>
        <v>950</v>
      </c>
      <c r="G12" s="12">
        <f t="shared" si="2"/>
        <v>100</v>
      </c>
      <c r="H12" s="12">
        <v>200</v>
      </c>
      <c r="I12" s="12">
        <v>200</v>
      </c>
      <c r="J12" s="12">
        <f t="shared" si="3"/>
        <v>100</v>
      </c>
      <c r="K12" s="12">
        <v>50</v>
      </c>
      <c r="L12" s="12">
        <v>50</v>
      </c>
      <c r="M12" s="12">
        <f t="shared" si="4"/>
        <v>100</v>
      </c>
      <c r="N12" s="24">
        <v>700</v>
      </c>
      <c r="O12" s="12">
        <v>700</v>
      </c>
      <c r="P12" s="12">
        <f t="shared" si="5"/>
        <v>100</v>
      </c>
      <c r="Q12" s="24">
        <v>700</v>
      </c>
      <c r="R12" s="12">
        <v>220</v>
      </c>
      <c r="S12" s="12">
        <f t="shared" si="6"/>
        <v>31.428571428571427</v>
      </c>
      <c r="T12" s="35">
        <v>650</v>
      </c>
      <c r="U12" s="33">
        <f t="shared" si="7"/>
        <v>210</v>
      </c>
      <c r="V12" s="34">
        <f t="shared" si="8"/>
        <v>32.30769230769231</v>
      </c>
      <c r="W12" s="15"/>
      <c r="X12" s="15">
        <v>210</v>
      </c>
      <c r="Y12" s="15"/>
      <c r="Z12" s="15"/>
      <c r="AA12" s="15"/>
      <c r="AB12" s="15">
        <v>0</v>
      </c>
      <c r="AC12" s="15"/>
      <c r="AD12" s="35">
        <v>0</v>
      </c>
      <c r="AE12" s="35"/>
      <c r="AF12" s="35"/>
      <c r="AG12" s="35"/>
      <c r="AH12" s="38"/>
      <c r="AI12" s="36"/>
      <c r="AJ12" s="39">
        <v>0</v>
      </c>
      <c r="AK12" s="36">
        <v>0</v>
      </c>
      <c r="AL12" s="32"/>
      <c r="AM12" s="36"/>
      <c r="AN12" s="15"/>
      <c r="AO12" s="15"/>
    </row>
    <row r="13" spans="1:41" s="23" customFormat="1" ht="49.5" customHeight="1" outlineLevel="1">
      <c r="A13" s="21">
        <v>9</v>
      </c>
      <c r="B13" s="22" t="s">
        <v>8</v>
      </c>
      <c r="C13" s="15">
        <v>100</v>
      </c>
      <c r="D13" s="15">
        <v>0</v>
      </c>
      <c r="E13" s="12">
        <f t="shared" si="0"/>
        <v>1032</v>
      </c>
      <c r="F13" s="12">
        <f t="shared" si="1"/>
        <v>1032</v>
      </c>
      <c r="G13" s="12">
        <f t="shared" si="2"/>
        <v>100</v>
      </c>
      <c r="H13" s="12">
        <v>215</v>
      </c>
      <c r="I13" s="12">
        <v>215</v>
      </c>
      <c r="J13" s="12">
        <f t="shared" si="3"/>
        <v>100</v>
      </c>
      <c r="K13" s="24">
        <v>47</v>
      </c>
      <c r="L13" s="24">
        <v>47</v>
      </c>
      <c r="M13" s="12">
        <f t="shared" si="4"/>
        <v>100</v>
      </c>
      <c r="N13" s="12">
        <v>770</v>
      </c>
      <c r="O13" s="12">
        <v>770</v>
      </c>
      <c r="P13" s="12">
        <f t="shared" si="5"/>
        <v>100</v>
      </c>
      <c r="Q13" s="12">
        <v>770</v>
      </c>
      <c r="R13" s="12">
        <v>190</v>
      </c>
      <c r="S13" s="12">
        <f t="shared" si="6"/>
        <v>24.675324675324674</v>
      </c>
      <c r="T13" s="13">
        <v>655</v>
      </c>
      <c r="U13" s="33">
        <f t="shared" si="7"/>
        <v>150</v>
      </c>
      <c r="V13" s="34">
        <f t="shared" si="8"/>
        <v>22.900763358778626</v>
      </c>
      <c r="W13" s="15"/>
      <c r="X13" s="15">
        <v>150</v>
      </c>
      <c r="Y13" s="15"/>
      <c r="Z13" s="15"/>
      <c r="AA13" s="15"/>
      <c r="AB13" s="15">
        <v>35</v>
      </c>
      <c r="AC13" s="15"/>
      <c r="AD13" s="35">
        <f t="shared" si="9"/>
        <v>0</v>
      </c>
      <c r="AE13" s="35"/>
      <c r="AF13" s="35"/>
      <c r="AG13" s="35"/>
      <c r="AH13" s="38"/>
      <c r="AI13" s="36">
        <v>60</v>
      </c>
      <c r="AJ13" s="39">
        <v>3</v>
      </c>
      <c r="AK13" s="36">
        <v>0</v>
      </c>
      <c r="AL13" s="32"/>
      <c r="AM13" s="36"/>
      <c r="AN13" s="15"/>
      <c r="AO13" s="15"/>
    </row>
    <row r="14" spans="1:41" s="23" customFormat="1" ht="49.5" customHeight="1" outlineLevel="1">
      <c r="A14" s="21">
        <v>10</v>
      </c>
      <c r="B14" s="22" t="s">
        <v>9</v>
      </c>
      <c r="C14" s="15">
        <v>100</v>
      </c>
      <c r="D14" s="15">
        <v>0</v>
      </c>
      <c r="E14" s="12">
        <f t="shared" si="0"/>
        <v>927</v>
      </c>
      <c r="F14" s="12">
        <f t="shared" si="1"/>
        <v>690</v>
      </c>
      <c r="G14" s="12">
        <f t="shared" si="2"/>
        <v>74.4336569579288</v>
      </c>
      <c r="H14" s="12">
        <v>0</v>
      </c>
      <c r="I14" s="12">
        <v>0</v>
      </c>
      <c r="J14" s="12">
        <v>0</v>
      </c>
      <c r="K14" s="24">
        <v>60</v>
      </c>
      <c r="L14" s="24">
        <v>60</v>
      </c>
      <c r="M14" s="12">
        <f t="shared" si="4"/>
        <v>100</v>
      </c>
      <c r="N14" s="24">
        <v>867</v>
      </c>
      <c r="O14" s="12">
        <v>630</v>
      </c>
      <c r="P14" s="12">
        <f t="shared" si="5"/>
        <v>72.66435986159169</v>
      </c>
      <c r="Q14" s="24">
        <v>433</v>
      </c>
      <c r="R14" s="12">
        <v>180</v>
      </c>
      <c r="S14" s="12">
        <f t="shared" si="6"/>
        <v>41.570438799076214</v>
      </c>
      <c r="T14" s="35">
        <v>867</v>
      </c>
      <c r="U14" s="33">
        <f t="shared" si="7"/>
        <v>180</v>
      </c>
      <c r="V14" s="34">
        <f t="shared" si="8"/>
        <v>20.761245674740483</v>
      </c>
      <c r="W14" s="15"/>
      <c r="X14" s="15">
        <v>180</v>
      </c>
      <c r="Y14" s="15"/>
      <c r="Z14" s="15"/>
      <c r="AA14" s="15"/>
      <c r="AB14" s="15">
        <v>0</v>
      </c>
      <c r="AC14" s="15"/>
      <c r="AD14" s="35">
        <v>0</v>
      </c>
      <c r="AE14" s="35"/>
      <c r="AF14" s="35"/>
      <c r="AG14" s="35"/>
      <c r="AH14" s="43">
        <v>200</v>
      </c>
      <c r="AI14" s="36"/>
      <c r="AJ14" s="39">
        <v>0</v>
      </c>
      <c r="AK14" s="36">
        <v>0</v>
      </c>
      <c r="AL14" s="32"/>
      <c r="AM14" s="36"/>
      <c r="AN14" s="15"/>
      <c r="AO14" s="15"/>
    </row>
    <row r="15" spans="1:41" s="23" customFormat="1" ht="49.5" customHeight="1" outlineLevel="1">
      <c r="A15" s="21">
        <v>11</v>
      </c>
      <c r="B15" s="22" t="s">
        <v>10</v>
      </c>
      <c r="C15" s="15">
        <v>80</v>
      </c>
      <c r="D15" s="15">
        <v>0</v>
      </c>
      <c r="E15" s="12">
        <f t="shared" si="0"/>
        <v>1440</v>
      </c>
      <c r="F15" s="12">
        <f t="shared" si="1"/>
        <v>1440</v>
      </c>
      <c r="G15" s="12">
        <f t="shared" si="2"/>
        <v>100</v>
      </c>
      <c r="H15" s="12">
        <v>200</v>
      </c>
      <c r="I15" s="12">
        <v>200</v>
      </c>
      <c r="J15" s="12">
        <f t="shared" si="3"/>
        <v>100</v>
      </c>
      <c r="K15" s="26">
        <v>401</v>
      </c>
      <c r="L15" s="26">
        <v>401</v>
      </c>
      <c r="M15" s="12">
        <f t="shared" si="4"/>
        <v>100</v>
      </c>
      <c r="N15" s="26">
        <v>839</v>
      </c>
      <c r="O15" s="12">
        <v>839</v>
      </c>
      <c r="P15" s="12">
        <f t="shared" si="5"/>
        <v>100</v>
      </c>
      <c r="Q15" s="26">
        <v>839</v>
      </c>
      <c r="R15" s="12">
        <v>350</v>
      </c>
      <c r="S15" s="12">
        <f t="shared" si="6"/>
        <v>41.716328963051254</v>
      </c>
      <c r="T15" s="35">
        <v>525</v>
      </c>
      <c r="U15" s="33">
        <f t="shared" si="7"/>
        <v>220</v>
      </c>
      <c r="V15" s="34">
        <f t="shared" si="8"/>
        <v>41.904761904761905</v>
      </c>
      <c r="W15" s="15"/>
      <c r="X15" s="15">
        <v>130</v>
      </c>
      <c r="Y15" s="15">
        <v>20</v>
      </c>
      <c r="Z15" s="15"/>
      <c r="AA15" s="15">
        <v>10</v>
      </c>
      <c r="AB15" s="15">
        <v>60</v>
      </c>
      <c r="AC15" s="15">
        <v>60</v>
      </c>
      <c r="AD15" s="35">
        <f t="shared" si="9"/>
        <v>100</v>
      </c>
      <c r="AE15" s="35">
        <v>254</v>
      </c>
      <c r="AF15" s="35">
        <v>70</v>
      </c>
      <c r="AG15" s="35">
        <f t="shared" si="10"/>
        <v>27.559055118110237</v>
      </c>
      <c r="AH15" s="38"/>
      <c r="AI15" s="36"/>
      <c r="AJ15" s="39">
        <v>0</v>
      </c>
      <c r="AK15" s="36">
        <v>0</v>
      </c>
      <c r="AL15" s="32"/>
      <c r="AM15" s="36">
        <v>40</v>
      </c>
      <c r="AN15" s="15"/>
      <c r="AO15" s="15"/>
    </row>
    <row r="16" spans="1:41" s="23" customFormat="1" ht="49.5" customHeight="1" outlineLevel="1">
      <c r="A16" s="21">
        <v>12</v>
      </c>
      <c r="B16" s="22" t="s">
        <v>11</v>
      </c>
      <c r="C16" s="15">
        <v>110</v>
      </c>
      <c r="D16" s="15">
        <v>0</v>
      </c>
      <c r="E16" s="12">
        <f t="shared" si="0"/>
        <v>1340</v>
      </c>
      <c r="F16" s="12">
        <f t="shared" si="1"/>
        <v>1340</v>
      </c>
      <c r="G16" s="12">
        <f t="shared" si="2"/>
        <v>100</v>
      </c>
      <c r="H16" s="12">
        <v>150</v>
      </c>
      <c r="I16" s="12">
        <v>150</v>
      </c>
      <c r="J16" s="12">
        <f t="shared" si="3"/>
        <v>100</v>
      </c>
      <c r="K16" s="24">
        <v>398</v>
      </c>
      <c r="L16" s="24">
        <v>398</v>
      </c>
      <c r="M16" s="12">
        <f t="shared" si="4"/>
        <v>100</v>
      </c>
      <c r="N16" s="24">
        <v>792</v>
      </c>
      <c r="O16" s="12">
        <v>792</v>
      </c>
      <c r="P16" s="12">
        <f t="shared" si="5"/>
        <v>100</v>
      </c>
      <c r="Q16" s="24">
        <v>792</v>
      </c>
      <c r="R16" s="12">
        <v>500</v>
      </c>
      <c r="S16" s="12">
        <f t="shared" si="6"/>
        <v>63.13131313131313</v>
      </c>
      <c r="T16" s="37">
        <v>380</v>
      </c>
      <c r="U16" s="33">
        <f t="shared" si="7"/>
        <v>380</v>
      </c>
      <c r="V16" s="34">
        <f t="shared" si="8"/>
        <v>100</v>
      </c>
      <c r="W16" s="15">
        <v>150</v>
      </c>
      <c r="X16" s="15">
        <v>140</v>
      </c>
      <c r="Y16" s="15">
        <v>30</v>
      </c>
      <c r="Z16" s="15"/>
      <c r="AA16" s="15"/>
      <c r="AB16" s="15">
        <v>60</v>
      </c>
      <c r="AC16" s="15">
        <v>60</v>
      </c>
      <c r="AD16" s="35">
        <f t="shared" si="9"/>
        <v>100</v>
      </c>
      <c r="AE16" s="35">
        <v>166</v>
      </c>
      <c r="AF16" s="35">
        <v>69</v>
      </c>
      <c r="AG16" s="35">
        <f t="shared" si="10"/>
        <v>41.566265060240966</v>
      </c>
      <c r="AH16" s="38"/>
      <c r="AI16" s="36"/>
      <c r="AJ16" s="39">
        <v>0</v>
      </c>
      <c r="AK16" s="36">
        <v>0</v>
      </c>
      <c r="AL16" s="36">
        <v>52</v>
      </c>
      <c r="AM16" s="36"/>
      <c r="AN16" s="15"/>
      <c r="AO16" s="15"/>
    </row>
    <row r="17" spans="1:41" s="23" customFormat="1" ht="49.5" customHeight="1" outlineLevel="1">
      <c r="A17" s="21">
        <v>13</v>
      </c>
      <c r="B17" s="22" t="s">
        <v>12</v>
      </c>
      <c r="C17" s="15">
        <v>260</v>
      </c>
      <c r="D17" s="15">
        <v>0</v>
      </c>
      <c r="E17" s="12">
        <f t="shared" si="0"/>
        <v>2705</v>
      </c>
      <c r="F17" s="12">
        <f t="shared" si="1"/>
        <v>2705</v>
      </c>
      <c r="G17" s="12">
        <f t="shared" si="2"/>
        <v>100</v>
      </c>
      <c r="H17" s="12">
        <v>600</v>
      </c>
      <c r="I17" s="12">
        <v>600</v>
      </c>
      <c r="J17" s="12">
        <f t="shared" si="3"/>
        <v>100</v>
      </c>
      <c r="K17" s="24">
        <v>866</v>
      </c>
      <c r="L17" s="24">
        <v>866</v>
      </c>
      <c r="M17" s="12">
        <f t="shared" si="4"/>
        <v>100</v>
      </c>
      <c r="N17" s="24">
        <v>1239</v>
      </c>
      <c r="O17" s="12">
        <v>1239</v>
      </c>
      <c r="P17" s="12">
        <f t="shared" si="5"/>
        <v>100</v>
      </c>
      <c r="Q17" s="24">
        <v>1239</v>
      </c>
      <c r="R17" s="12">
        <v>1195</v>
      </c>
      <c r="S17" s="12">
        <f t="shared" si="6"/>
        <v>96.44874899112187</v>
      </c>
      <c r="T17" s="35">
        <v>681</v>
      </c>
      <c r="U17" s="33">
        <f t="shared" si="7"/>
        <v>681</v>
      </c>
      <c r="V17" s="34">
        <f t="shared" si="8"/>
        <v>100</v>
      </c>
      <c r="W17" s="15">
        <v>175</v>
      </c>
      <c r="X17" s="15">
        <v>421</v>
      </c>
      <c r="Y17" s="15"/>
      <c r="Z17" s="15"/>
      <c r="AA17" s="15"/>
      <c r="AB17" s="15">
        <v>86</v>
      </c>
      <c r="AC17" s="15">
        <v>85</v>
      </c>
      <c r="AD17" s="35">
        <f t="shared" si="9"/>
        <v>98.83720930232558</v>
      </c>
      <c r="AE17" s="35">
        <v>316</v>
      </c>
      <c r="AF17" s="35">
        <v>100</v>
      </c>
      <c r="AG17" s="35">
        <f t="shared" si="10"/>
        <v>31.645569620253166</v>
      </c>
      <c r="AH17" s="38"/>
      <c r="AI17" s="36"/>
      <c r="AJ17" s="39">
        <v>0</v>
      </c>
      <c r="AK17" s="36">
        <v>91</v>
      </c>
      <c r="AL17" s="32"/>
      <c r="AM17" s="32"/>
      <c r="AN17" s="15"/>
      <c r="AO17" s="15"/>
    </row>
    <row r="18" spans="1:41" s="30" customFormat="1" ht="49.5" customHeight="1">
      <c r="A18" s="21">
        <v>14</v>
      </c>
      <c r="B18" s="22" t="s">
        <v>19</v>
      </c>
      <c r="C18" s="15">
        <v>100</v>
      </c>
      <c r="D18" s="15">
        <v>0</v>
      </c>
      <c r="E18" s="12">
        <f t="shared" si="0"/>
        <v>1945</v>
      </c>
      <c r="F18" s="12">
        <f t="shared" si="1"/>
        <v>1945</v>
      </c>
      <c r="G18" s="12">
        <f t="shared" si="2"/>
        <v>100</v>
      </c>
      <c r="H18" s="12">
        <v>300</v>
      </c>
      <c r="I18" s="12">
        <v>300</v>
      </c>
      <c r="J18" s="12">
        <f t="shared" si="3"/>
        <v>100</v>
      </c>
      <c r="K18" s="24">
        <v>760</v>
      </c>
      <c r="L18" s="24">
        <v>760</v>
      </c>
      <c r="M18" s="12">
        <f t="shared" si="4"/>
        <v>100</v>
      </c>
      <c r="N18" s="24">
        <v>885</v>
      </c>
      <c r="O18" s="12">
        <v>885</v>
      </c>
      <c r="P18" s="12">
        <f t="shared" si="5"/>
        <v>100</v>
      </c>
      <c r="Q18" s="24">
        <v>885</v>
      </c>
      <c r="R18" s="12">
        <v>300</v>
      </c>
      <c r="S18" s="12">
        <f t="shared" si="6"/>
        <v>33.89830508474576</v>
      </c>
      <c r="T18" s="35">
        <v>635</v>
      </c>
      <c r="U18" s="33">
        <f t="shared" si="7"/>
        <v>130</v>
      </c>
      <c r="V18" s="34">
        <f t="shared" si="8"/>
        <v>20.47244094488189</v>
      </c>
      <c r="W18" s="15"/>
      <c r="X18" s="15">
        <v>30</v>
      </c>
      <c r="Y18" s="15">
        <v>100</v>
      </c>
      <c r="Z18" s="15"/>
      <c r="AA18" s="15"/>
      <c r="AB18" s="15">
        <v>100</v>
      </c>
      <c r="AC18" s="15"/>
      <c r="AD18" s="35">
        <f t="shared" si="9"/>
        <v>0</v>
      </c>
      <c r="AE18" s="35">
        <v>150</v>
      </c>
      <c r="AF18" s="35">
        <v>150</v>
      </c>
      <c r="AG18" s="35">
        <f t="shared" si="10"/>
        <v>100</v>
      </c>
      <c r="AH18" s="38"/>
      <c r="AI18" s="36"/>
      <c r="AJ18" s="39">
        <v>0</v>
      </c>
      <c r="AK18" s="36">
        <v>0</v>
      </c>
      <c r="AL18" s="44"/>
      <c r="AM18" s="44"/>
      <c r="AN18" s="48"/>
      <c r="AO18" s="48"/>
    </row>
    <row r="19" spans="1:41" s="30" customFormat="1" ht="49.5" customHeight="1">
      <c r="A19" s="21">
        <v>15</v>
      </c>
      <c r="B19" s="22" t="s">
        <v>28</v>
      </c>
      <c r="C19" s="15">
        <v>40</v>
      </c>
      <c r="D19" s="15">
        <v>0</v>
      </c>
      <c r="E19" s="12">
        <f t="shared" si="0"/>
        <v>1218</v>
      </c>
      <c r="F19" s="12">
        <f t="shared" si="1"/>
        <v>1218</v>
      </c>
      <c r="G19" s="12">
        <f t="shared" si="2"/>
        <v>100</v>
      </c>
      <c r="H19" s="12">
        <v>422</v>
      </c>
      <c r="I19" s="12">
        <v>422</v>
      </c>
      <c r="J19" s="12">
        <f t="shared" si="3"/>
        <v>100</v>
      </c>
      <c r="K19" s="24">
        <v>0</v>
      </c>
      <c r="L19" s="24">
        <v>0</v>
      </c>
      <c r="M19" s="12">
        <v>0</v>
      </c>
      <c r="N19" s="24">
        <v>796</v>
      </c>
      <c r="O19" s="12">
        <v>796</v>
      </c>
      <c r="P19" s="12">
        <f t="shared" si="5"/>
        <v>100</v>
      </c>
      <c r="Q19" s="24">
        <v>796</v>
      </c>
      <c r="R19" s="12">
        <v>50</v>
      </c>
      <c r="S19" s="12">
        <f t="shared" si="6"/>
        <v>6.281407035175879</v>
      </c>
      <c r="T19" s="35">
        <v>572</v>
      </c>
      <c r="U19" s="33">
        <f t="shared" si="7"/>
        <v>30</v>
      </c>
      <c r="V19" s="34">
        <f t="shared" si="8"/>
        <v>5.244755244755245</v>
      </c>
      <c r="W19" s="15"/>
      <c r="X19" s="15">
        <v>30</v>
      </c>
      <c r="Y19" s="36"/>
      <c r="Z19" s="36"/>
      <c r="AA19" s="36"/>
      <c r="AB19" s="15">
        <v>0</v>
      </c>
      <c r="AC19" s="15"/>
      <c r="AD19" s="35">
        <v>0</v>
      </c>
      <c r="AE19" s="35"/>
      <c r="AF19" s="35"/>
      <c r="AG19" s="35"/>
      <c r="AH19" s="40"/>
      <c r="AI19" s="41"/>
      <c r="AJ19" s="42">
        <v>0</v>
      </c>
      <c r="AK19" s="41">
        <v>0</v>
      </c>
      <c r="AL19" s="40"/>
      <c r="AM19" s="40"/>
      <c r="AN19" s="48"/>
      <c r="AO19" s="48"/>
    </row>
    <row r="20" spans="1:41" s="47" customFormat="1" ht="49.5" customHeight="1">
      <c r="A20" s="45"/>
      <c r="B20" s="46" t="s">
        <v>18</v>
      </c>
      <c r="C20" s="36">
        <f>SUM(C5:C19)</f>
        <v>2090</v>
      </c>
      <c r="D20" s="36">
        <f>SUM(D5:D19)</f>
        <v>100</v>
      </c>
      <c r="E20" s="13">
        <f t="shared" si="0"/>
        <v>27555</v>
      </c>
      <c r="F20" s="13">
        <f t="shared" si="1"/>
        <v>26842</v>
      </c>
      <c r="G20" s="13">
        <f t="shared" si="2"/>
        <v>97.41244783160951</v>
      </c>
      <c r="H20" s="13">
        <f>SUM(H5:H19)</f>
        <v>5148</v>
      </c>
      <c r="I20" s="13">
        <f>SUM(I5:I19)</f>
        <v>5148</v>
      </c>
      <c r="J20" s="13">
        <f t="shared" si="3"/>
        <v>100</v>
      </c>
      <c r="K20" s="13">
        <f>SUM(K5:K19)</f>
        <v>6015</v>
      </c>
      <c r="L20" s="13">
        <f>SUM(L5:L19)</f>
        <v>5841</v>
      </c>
      <c r="M20" s="13">
        <f t="shared" si="4"/>
        <v>97.1072319201995</v>
      </c>
      <c r="N20" s="13">
        <f>SUM(N5:N19)</f>
        <v>16392</v>
      </c>
      <c r="O20" s="13">
        <f>SUM(O5:O19)</f>
        <v>15853</v>
      </c>
      <c r="P20" s="13">
        <f t="shared" si="5"/>
        <v>96.71181063933626</v>
      </c>
      <c r="Q20" s="13">
        <f>SUM(Q5:Q19)</f>
        <v>15572</v>
      </c>
      <c r="R20" s="13">
        <f>SUM(R5:R19)</f>
        <v>5895</v>
      </c>
      <c r="S20" s="13">
        <f t="shared" si="6"/>
        <v>37.8564089391215</v>
      </c>
      <c r="T20" s="13">
        <f>SUM(T5:T19)</f>
        <v>10351</v>
      </c>
      <c r="U20" s="13">
        <f>SUM(U5:U19)</f>
        <v>3512</v>
      </c>
      <c r="V20" s="49">
        <f t="shared" si="8"/>
        <v>33.92908897691044</v>
      </c>
      <c r="W20" s="13">
        <f aca="true" t="shared" si="11" ref="W20:AC20">SUM(W5:W19)</f>
        <v>515</v>
      </c>
      <c r="X20" s="13">
        <f t="shared" si="11"/>
        <v>2148</v>
      </c>
      <c r="Y20" s="13">
        <f t="shared" si="11"/>
        <v>432</v>
      </c>
      <c r="Z20" s="13">
        <f t="shared" si="11"/>
        <v>0</v>
      </c>
      <c r="AA20" s="13">
        <f t="shared" si="11"/>
        <v>112</v>
      </c>
      <c r="AB20" s="13">
        <f t="shared" si="11"/>
        <v>676</v>
      </c>
      <c r="AC20" s="13">
        <f t="shared" si="11"/>
        <v>305</v>
      </c>
      <c r="AD20" s="35">
        <f t="shared" si="9"/>
        <v>45.11834319526627</v>
      </c>
      <c r="AE20" s="35">
        <f>SUM(AE5:AE19)</f>
        <v>3638</v>
      </c>
      <c r="AF20" s="35">
        <f aca="true" t="shared" si="12" ref="AF20:AL20">SUM(AF5:AF19)</f>
        <v>1187</v>
      </c>
      <c r="AG20" s="35">
        <f t="shared" si="10"/>
        <v>32.62781748213304</v>
      </c>
      <c r="AH20" s="35">
        <f t="shared" si="12"/>
        <v>250</v>
      </c>
      <c r="AI20" s="35">
        <f t="shared" si="12"/>
        <v>75</v>
      </c>
      <c r="AJ20" s="35">
        <f t="shared" si="12"/>
        <v>3</v>
      </c>
      <c r="AK20" s="35">
        <f t="shared" si="12"/>
        <v>91</v>
      </c>
      <c r="AL20" s="35">
        <f t="shared" si="12"/>
        <v>52</v>
      </c>
      <c r="AM20" s="35">
        <f>SUM(AM5:AM19)</f>
        <v>40</v>
      </c>
      <c r="AN20" s="41">
        <f>SUM(AN7:AN19)</f>
        <v>0</v>
      </c>
      <c r="AO20" s="41">
        <v>0</v>
      </c>
    </row>
    <row r="21" spans="1:41" s="30" customFormat="1" ht="49.5" customHeight="1">
      <c r="A21" s="21">
        <v>16</v>
      </c>
      <c r="B21" s="22" t="s">
        <v>74</v>
      </c>
      <c r="C21" s="15">
        <v>100</v>
      </c>
      <c r="D21" s="15"/>
      <c r="E21" s="12">
        <v>600</v>
      </c>
      <c r="F21" s="12">
        <f t="shared" si="1"/>
        <v>400</v>
      </c>
      <c r="G21" s="13">
        <f t="shared" si="2"/>
        <v>66.66666666666666</v>
      </c>
      <c r="H21" s="12">
        <v>200</v>
      </c>
      <c r="I21" s="12">
        <v>0</v>
      </c>
      <c r="J21" s="13">
        <v>0</v>
      </c>
      <c r="K21" s="12">
        <v>16</v>
      </c>
      <c r="L21" s="12">
        <v>16</v>
      </c>
      <c r="M21" s="12">
        <f t="shared" si="4"/>
        <v>100</v>
      </c>
      <c r="N21" s="12">
        <v>384</v>
      </c>
      <c r="O21" s="12">
        <v>384</v>
      </c>
      <c r="P21" s="12">
        <f t="shared" si="5"/>
        <v>100</v>
      </c>
      <c r="Q21" s="12">
        <v>384</v>
      </c>
      <c r="R21" s="12">
        <v>150</v>
      </c>
      <c r="S21" s="12">
        <f t="shared" si="6"/>
        <v>39.0625</v>
      </c>
      <c r="T21" s="12">
        <v>334</v>
      </c>
      <c r="U21" s="13">
        <f aca="true" t="shared" si="13" ref="U21:U29">W21+X21+Y21+Z21+AA21+AC21</f>
        <v>130</v>
      </c>
      <c r="V21" s="49">
        <f t="shared" si="8"/>
        <v>38.92215568862276</v>
      </c>
      <c r="W21" s="12">
        <v>70</v>
      </c>
      <c r="X21" s="12">
        <v>60</v>
      </c>
      <c r="Y21" s="12"/>
      <c r="Z21" s="12"/>
      <c r="AA21" s="12"/>
      <c r="AB21" s="12">
        <v>34</v>
      </c>
      <c r="AC21" s="12"/>
      <c r="AD21" s="35">
        <f t="shared" si="9"/>
        <v>0</v>
      </c>
      <c r="AE21" s="24">
        <v>0</v>
      </c>
      <c r="AF21" s="24"/>
      <c r="AG21" s="35">
        <v>0</v>
      </c>
      <c r="AH21" s="24"/>
      <c r="AI21" s="24"/>
      <c r="AJ21" s="24"/>
      <c r="AK21" s="24"/>
      <c r="AL21" s="24"/>
      <c r="AM21" s="24"/>
      <c r="AN21" s="48"/>
      <c r="AO21" s="48"/>
    </row>
    <row r="22" spans="1:41" s="30" customFormat="1" ht="49.5" customHeight="1">
      <c r="A22" s="21">
        <v>17</v>
      </c>
      <c r="B22" s="22" t="s">
        <v>75</v>
      </c>
      <c r="C22" s="15">
        <v>50</v>
      </c>
      <c r="D22" s="15"/>
      <c r="E22" s="12">
        <v>1700</v>
      </c>
      <c r="F22" s="12">
        <f t="shared" si="1"/>
        <v>1700</v>
      </c>
      <c r="G22" s="13">
        <f t="shared" si="2"/>
        <v>100</v>
      </c>
      <c r="H22" s="12">
        <v>500</v>
      </c>
      <c r="I22" s="12">
        <v>500</v>
      </c>
      <c r="J22" s="13">
        <f t="shared" si="3"/>
        <v>100</v>
      </c>
      <c r="K22" s="12">
        <v>459</v>
      </c>
      <c r="L22" s="12">
        <v>459</v>
      </c>
      <c r="M22" s="12">
        <f t="shared" si="4"/>
        <v>100</v>
      </c>
      <c r="N22" s="12">
        <v>741</v>
      </c>
      <c r="O22" s="12">
        <v>741</v>
      </c>
      <c r="P22" s="12">
        <f t="shared" si="5"/>
        <v>100</v>
      </c>
      <c r="Q22" s="12">
        <v>741</v>
      </c>
      <c r="R22" s="12">
        <v>40</v>
      </c>
      <c r="S22" s="12">
        <f t="shared" si="6"/>
        <v>5.398110661268556</v>
      </c>
      <c r="T22" s="12">
        <v>590</v>
      </c>
      <c r="U22" s="13">
        <f t="shared" si="13"/>
        <v>30</v>
      </c>
      <c r="V22" s="49">
        <f t="shared" si="8"/>
        <v>5.084745762711865</v>
      </c>
      <c r="W22" s="12"/>
      <c r="X22" s="12"/>
      <c r="Y22" s="12">
        <v>30</v>
      </c>
      <c r="Z22" s="12"/>
      <c r="AA22" s="12"/>
      <c r="AB22" s="12">
        <v>0</v>
      </c>
      <c r="AC22" s="12"/>
      <c r="AD22" s="35">
        <v>0</v>
      </c>
      <c r="AE22" s="24">
        <v>80</v>
      </c>
      <c r="AF22" s="24"/>
      <c r="AG22" s="35">
        <f t="shared" si="10"/>
        <v>0</v>
      </c>
      <c r="AH22" s="24"/>
      <c r="AI22" s="24"/>
      <c r="AJ22" s="24"/>
      <c r="AK22" s="24"/>
      <c r="AL22" s="24"/>
      <c r="AM22" s="24"/>
      <c r="AN22" s="48"/>
      <c r="AO22" s="48"/>
    </row>
    <row r="23" spans="1:41" s="30" customFormat="1" ht="49.5" customHeight="1">
      <c r="A23" s="21">
        <v>18</v>
      </c>
      <c r="B23" s="22" t="s">
        <v>76</v>
      </c>
      <c r="C23" s="15">
        <v>70</v>
      </c>
      <c r="D23" s="15"/>
      <c r="E23" s="12">
        <v>506</v>
      </c>
      <c r="F23" s="12">
        <f t="shared" si="1"/>
        <v>506</v>
      </c>
      <c r="G23" s="13">
        <f t="shared" si="2"/>
        <v>100</v>
      </c>
      <c r="H23" s="12">
        <v>100</v>
      </c>
      <c r="I23" s="12">
        <v>100</v>
      </c>
      <c r="J23" s="13">
        <f t="shared" si="3"/>
        <v>100</v>
      </c>
      <c r="K23" s="12">
        <v>10</v>
      </c>
      <c r="L23" s="12">
        <v>10</v>
      </c>
      <c r="M23" s="12">
        <f t="shared" si="4"/>
        <v>100</v>
      </c>
      <c r="N23" s="12">
        <v>396</v>
      </c>
      <c r="O23" s="12">
        <v>396</v>
      </c>
      <c r="P23" s="12">
        <f t="shared" si="5"/>
        <v>100</v>
      </c>
      <c r="Q23" s="12">
        <v>396</v>
      </c>
      <c r="R23" s="12">
        <v>180</v>
      </c>
      <c r="S23" s="12">
        <f t="shared" si="6"/>
        <v>45.45454545454545</v>
      </c>
      <c r="T23" s="12">
        <v>395</v>
      </c>
      <c r="U23" s="13">
        <f t="shared" si="13"/>
        <v>148</v>
      </c>
      <c r="V23" s="49">
        <f t="shared" si="8"/>
        <v>37.46835443037975</v>
      </c>
      <c r="W23" s="12"/>
      <c r="X23" s="12">
        <v>148</v>
      </c>
      <c r="Y23" s="12"/>
      <c r="Z23" s="12"/>
      <c r="AA23" s="12"/>
      <c r="AB23" s="12">
        <v>0</v>
      </c>
      <c r="AC23" s="12"/>
      <c r="AD23" s="35">
        <v>0</v>
      </c>
      <c r="AE23" s="24">
        <v>0</v>
      </c>
      <c r="AF23" s="24"/>
      <c r="AG23" s="35">
        <v>0</v>
      </c>
      <c r="AH23" s="24"/>
      <c r="AI23" s="24"/>
      <c r="AJ23" s="24"/>
      <c r="AK23" s="24"/>
      <c r="AL23" s="24"/>
      <c r="AM23" s="24"/>
      <c r="AN23" s="48"/>
      <c r="AO23" s="48"/>
    </row>
    <row r="24" spans="1:41" s="30" customFormat="1" ht="49.5" customHeight="1">
      <c r="A24" s="21">
        <v>19</v>
      </c>
      <c r="B24" s="22" t="s">
        <v>77</v>
      </c>
      <c r="C24" s="15">
        <v>0</v>
      </c>
      <c r="D24" s="15"/>
      <c r="E24" s="12">
        <v>1060</v>
      </c>
      <c r="F24" s="12">
        <f t="shared" si="1"/>
        <v>1060</v>
      </c>
      <c r="G24" s="13">
        <f t="shared" si="2"/>
        <v>100</v>
      </c>
      <c r="H24" s="12">
        <v>150</v>
      </c>
      <c r="I24" s="12">
        <v>150</v>
      </c>
      <c r="J24" s="13">
        <f t="shared" si="3"/>
        <v>100</v>
      </c>
      <c r="K24" s="12">
        <v>180</v>
      </c>
      <c r="L24" s="12">
        <v>180</v>
      </c>
      <c r="M24" s="12">
        <f t="shared" si="4"/>
        <v>100</v>
      </c>
      <c r="N24" s="12">
        <v>730</v>
      </c>
      <c r="O24" s="12">
        <v>730</v>
      </c>
      <c r="P24" s="12">
        <f t="shared" si="5"/>
        <v>100</v>
      </c>
      <c r="Q24" s="12">
        <v>880</v>
      </c>
      <c r="R24" s="12">
        <v>400</v>
      </c>
      <c r="S24" s="12">
        <f t="shared" si="6"/>
        <v>45.45454545454545</v>
      </c>
      <c r="T24" s="12">
        <v>550</v>
      </c>
      <c r="U24" s="13">
        <f t="shared" si="13"/>
        <v>315</v>
      </c>
      <c r="V24" s="49">
        <f t="shared" si="8"/>
        <v>57.27272727272727</v>
      </c>
      <c r="W24" s="12">
        <v>135</v>
      </c>
      <c r="X24" s="12">
        <v>125</v>
      </c>
      <c r="Y24" s="12">
        <v>55</v>
      </c>
      <c r="Z24" s="12"/>
      <c r="AA24" s="12"/>
      <c r="AB24" s="12">
        <v>30</v>
      </c>
      <c r="AC24" s="12"/>
      <c r="AD24" s="35">
        <f t="shared" si="9"/>
        <v>0</v>
      </c>
      <c r="AE24" s="24">
        <v>180</v>
      </c>
      <c r="AF24" s="24"/>
      <c r="AG24" s="35">
        <f t="shared" si="10"/>
        <v>0</v>
      </c>
      <c r="AH24" s="24"/>
      <c r="AI24" s="24"/>
      <c r="AJ24" s="24"/>
      <c r="AK24" s="24"/>
      <c r="AL24" s="24"/>
      <c r="AM24" s="24"/>
      <c r="AN24" s="48"/>
      <c r="AO24" s="48"/>
    </row>
    <row r="25" spans="1:41" s="30" customFormat="1" ht="49.5" customHeight="1">
      <c r="A25" s="21">
        <v>20</v>
      </c>
      <c r="B25" s="22" t="s">
        <v>78</v>
      </c>
      <c r="C25" s="15">
        <v>0</v>
      </c>
      <c r="D25" s="15"/>
      <c r="E25" s="12">
        <v>639</v>
      </c>
      <c r="F25" s="12">
        <f t="shared" si="1"/>
        <v>639</v>
      </c>
      <c r="G25" s="13">
        <f t="shared" si="2"/>
        <v>100</v>
      </c>
      <c r="H25" s="12">
        <v>154</v>
      </c>
      <c r="I25" s="12">
        <v>154</v>
      </c>
      <c r="J25" s="13">
        <f t="shared" si="3"/>
        <v>100</v>
      </c>
      <c r="K25" s="12">
        <v>6</v>
      </c>
      <c r="L25" s="12">
        <v>6</v>
      </c>
      <c r="M25" s="12">
        <f t="shared" si="4"/>
        <v>100</v>
      </c>
      <c r="N25" s="12">
        <v>479</v>
      </c>
      <c r="O25" s="12">
        <v>479</v>
      </c>
      <c r="P25" s="12">
        <f t="shared" si="5"/>
        <v>100</v>
      </c>
      <c r="Q25" s="12">
        <v>479</v>
      </c>
      <c r="R25" s="12">
        <v>0</v>
      </c>
      <c r="S25" s="12">
        <f t="shared" si="6"/>
        <v>0</v>
      </c>
      <c r="T25" s="12">
        <v>372</v>
      </c>
      <c r="U25" s="13">
        <f t="shared" si="13"/>
        <v>0</v>
      </c>
      <c r="V25" s="49">
        <f t="shared" si="8"/>
        <v>0</v>
      </c>
      <c r="W25" s="12"/>
      <c r="X25" s="12"/>
      <c r="Y25" s="12"/>
      <c r="Z25" s="12"/>
      <c r="AA25" s="12"/>
      <c r="AB25" s="12">
        <v>0</v>
      </c>
      <c r="AC25" s="12"/>
      <c r="AD25" s="35">
        <v>0</v>
      </c>
      <c r="AE25" s="24">
        <v>60</v>
      </c>
      <c r="AF25" s="24"/>
      <c r="AG25" s="35">
        <f t="shared" si="10"/>
        <v>0</v>
      </c>
      <c r="AH25" s="24"/>
      <c r="AI25" s="24"/>
      <c r="AJ25" s="24"/>
      <c r="AK25" s="24"/>
      <c r="AL25" s="24"/>
      <c r="AM25" s="24"/>
      <c r="AN25" s="48"/>
      <c r="AO25" s="48"/>
    </row>
    <row r="26" spans="1:41" s="30" customFormat="1" ht="49.5" customHeight="1">
      <c r="A26" s="21">
        <v>21</v>
      </c>
      <c r="B26" s="22" t="s">
        <v>79</v>
      </c>
      <c r="C26" s="15">
        <v>20</v>
      </c>
      <c r="D26" s="15"/>
      <c r="E26" s="12">
        <v>789</v>
      </c>
      <c r="F26" s="12">
        <f t="shared" si="1"/>
        <v>789</v>
      </c>
      <c r="G26" s="13">
        <f t="shared" si="2"/>
        <v>100</v>
      </c>
      <c r="H26" s="12">
        <v>200</v>
      </c>
      <c r="I26" s="12">
        <v>200</v>
      </c>
      <c r="J26" s="13">
        <f t="shared" si="3"/>
        <v>100</v>
      </c>
      <c r="K26" s="12">
        <v>60</v>
      </c>
      <c r="L26" s="12">
        <v>60</v>
      </c>
      <c r="M26" s="12">
        <f t="shared" si="4"/>
        <v>100</v>
      </c>
      <c r="N26" s="12">
        <v>529</v>
      </c>
      <c r="O26" s="12">
        <v>529</v>
      </c>
      <c r="P26" s="12">
        <f t="shared" si="5"/>
        <v>100</v>
      </c>
      <c r="Q26" s="12">
        <v>529</v>
      </c>
      <c r="R26" s="12">
        <v>0</v>
      </c>
      <c r="S26" s="12">
        <f t="shared" si="6"/>
        <v>0</v>
      </c>
      <c r="T26" s="12">
        <v>528</v>
      </c>
      <c r="U26" s="13">
        <f t="shared" si="13"/>
        <v>0</v>
      </c>
      <c r="V26" s="49">
        <f t="shared" si="8"/>
        <v>0</v>
      </c>
      <c r="W26" s="12"/>
      <c r="X26" s="12"/>
      <c r="Y26" s="12"/>
      <c r="Z26" s="12"/>
      <c r="AA26" s="12"/>
      <c r="AB26" s="12">
        <v>0</v>
      </c>
      <c r="AC26" s="12"/>
      <c r="AD26" s="35">
        <v>0</v>
      </c>
      <c r="AE26" s="24">
        <v>0</v>
      </c>
      <c r="AF26" s="24"/>
      <c r="AG26" s="35">
        <v>0</v>
      </c>
      <c r="AH26" s="24"/>
      <c r="AI26" s="24"/>
      <c r="AJ26" s="24"/>
      <c r="AK26" s="24"/>
      <c r="AL26" s="24"/>
      <c r="AM26" s="24"/>
      <c r="AN26" s="48"/>
      <c r="AO26" s="48"/>
    </row>
    <row r="27" spans="1:41" s="30" customFormat="1" ht="49.5" customHeight="1">
      <c r="A27" s="21">
        <v>22</v>
      </c>
      <c r="B27" s="22" t="s">
        <v>80</v>
      </c>
      <c r="C27" s="15">
        <v>140</v>
      </c>
      <c r="D27" s="15"/>
      <c r="E27" s="12">
        <v>350</v>
      </c>
      <c r="F27" s="12">
        <f t="shared" si="1"/>
        <v>350</v>
      </c>
      <c r="G27" s="13">
        <f t="shared" si="2"/>
        <v>100</v>
      </c>
      <c r="H27" s="12">
        <v>0</v>
      </c>
      <c r="I27" s="12">
        <v>0</v>
      </c>
      <c r="J27" s="13">
        <v>0</v>
      </c>
      <c r="K27" s="12">
        <v>0</v>
      </c>
      <c r="L27" s="12">
        <v>0</v>
      </c>
      <c r="M27" s="12">
        <v>0</v>
      </c>
      <c r="N27" s="12">
        <v>350</v>
      </c>
      <c r="O27" s="12">
        <v>350</v>
      </c>
      <c r="P27" s="12">
        <f t="shared" si="5"/>
        <v>100</v>
      </c>
      <c r="Q27" s="12">
        <v>350</v>
      </c>
      <c r="R27" s="12">
        <v>70</v>
      </c>
      <c r="S27" s="12">
        <f t="shared" si="6"/>
        <v>20</v>
      </c>
      <c r="T27" s="12">
        <v>350</v>
      </c>
      <c r="U27" s="13">
        <f t="shared" si="13"/>
        <v>70</v>
      </c>
      <c r="V27" s="49">
        <f t="shared" si="8"/>
        <v>20</v>
      </c>
      <c r="W27" s="12"/>
      <c r="X27" s="12"/>
      <c r="Y27" s="12"/>
      <c r="Z27" s="12"/>
      <c r="AA27" s="12"/>
      <c r="AB27" s="12">
        <v>70</v>
      </c>
      <c r="AC27" s="12">
        <v>70</v>
      </c>
      <c r="AD27" s="35">
        <f t="shared" si="9"/>
        <v>100</v>
      </c>
      <c r="AE27" s="24">
        <v>0</v>
      </c>
      <c r="AF27" s="24"/>
      <c r="AG27" s="35">
        <v>0</v>
      </c>
      <c r="AH27" s="24"/>
      <c r="AI27" s="24"/>
      <c r="AJ27" s="24"/>
      <c r="AK27" s="24"/>
      <c r="AL27" s="24"/>
      <c r="AM27" s="24"/>
      <c r="AN27" s="48"/>
      <c r="AO27" s="48"/>
    </row>
    <row r="28" spans="1:41" s="30" customFormat="1" ht="49.5" customHeight="1">
      <c r="A28" s="21">
        <v>23</v>
      </c>
      <c r="B28" s="22" t="s">
        <v>81</v>
      </c>
      <c r="C28" s="15">
        <v>35</v>
      </c>
      <c r="D28" s="15"/>
      <c r="E28" s="12">
        <v>268</v>
      </c>
      <c r="F28" s="12">
        <f t="shared" si="1"/>
        <v>268</v>
      </c>
      <c r="G28" s="13">
        <f t="shared" si="2"/>
        <v>100</v>
      </c>
      <c r="H28" s="12">
        <v>50</v>
      </c>
      <c r="I28" s="12">
        <v>50</v>
      </c>
      <c r="J28" s="13">
        <f t="shared" si="3"/>
        <v>100</v>
      </c>
      <c r="K28" s="12">
        <v>60</v>
      </c>
      <c r="L28" s="12">
        <v>60</v>
      </c>
      <c r="M28" s="12">
        <f t="shared" si="4"/>
        <v>100</v>
      </c>
      <c r="N28" s="12">
        <v>158</v>
      </c>
      <c r="O28" s="12">
        <v>158</v>
      </c>
      <c r="P28" s="12">
        <f t="shared" si="5"/>
        <v>100</v>
      </c>
      <c r="Q28" s="12">
        <v>158</v>
      </c>
      <c r="R28" s="12">
        <v>100</v>
      </c>
      <c r="S28" s="12">
        <f t="shared" si="6"/>
        <v>63.29113924050633</v>
      </c>
      <c r="T28" s="12">
        <v>136</v>
      </c>
      <c r="U28" s="13">
        <f t="shared" si="13"/>
        <v>70</v>
      </c>
      <c r="V28" s="49">
        <f t="shared" si="8"/>
        <v>51.470588235294116</v>
      </c>
      <c r="W28" s="12">
        <v>20</v>
      </c>
      <c r="X28" s="12">
        <v>40</v>
      </c>
      <c r="Y28" s="12">
        <v>10</v>
      </c>
      <c r="Z28" s="12"/>
      <c r="AA28" s="12"/>
      <c r="AB28" s="12">
        <v>0</v>
      </c>
      <c r="AC28" s="12"/>
      <c r="AD28" s="35">
        <v>0</v>
      </c>
      <c r="AE28" s="24">
        <v>21</v>
      </c>
      <c r="AF28" s="24">
        <v>25</v>
      </c>
      <c r="AG28" s="35">
        <f t="shared" si="10"/>
        <v>119.04761904761905</v>
      </c>
      <c r="AH28" s="24"/>
      <c r="AI28" s="24"/>
      <c r="AJ28" s="24"/>
      <c r="AK28" s="24"/>
      <c r="AL28" s="24"/>
      <c r="AM28" s="24"/>
      <c r="AN28" s="48"/>
      <c r="AO28" s="48"/>
    </row>
    <row r="29" spans="1:41" s="30" customFormat="1" ht="49.5" customHeight="1">
      <c r="A29" s="21">
        <v>24</v>
      </c>
      <c r="B29" s="22" t="s">
        <v>82</v>
      </c>
      <c r="C29" s="15">
        <v>0</v>
      </c>
      <c r="D29" s="15"/>
      <c r="E29" s="12">
        <v>423</v>
      </c>
      <c r="F29" s="12">
        <f t="shared" si="1"/>
        <v>423</v>
      </c>
      <c r="G29" s="13">
        <f t="shared" si="2"/>
        <v>100</v>
      </c>
      <c r="H29" s="12">
        <v>0</v>
      </c>
      <c r="I29" s="12">
        <v>0</v>
      </c>
      <c r="J29" s="13">
        <v>0</v>
      </c>
      <c r="K29" s="12">
        <v>99</v>
      </c>
      <c r="L29" s="12">
        <v>99</v>
      </c>
      <c r="M29" s="12">
        <f t="shared" si="4"/>
        <v>100</v>
      </c>
      <c r="N29" s="12">
        <v>324</v>
      </c>
      <c r="O29" s="12">
        <v>324</v>
      </c>
      <c r="P29" s="12">
        <f t="shared" si="5"/>
        <v>100</v>
      </c>
      <c r="Q29" s="12">
        <v>324</v>
      </c>
      <c r="R29" s="12">
        <v>180</v>
      </c>
      <c r="S29" s="12">
        <f t="shared" si="6"/>
        <v>55.55555555555556</v>
      </c>
      <c r="T29" s="12">
        <v>300</v>
      </c>
      <c r="U29" s="13">
        <f t="shared" si="13"/>
        <v>170</v>
      </c>
      <c r="V29" s="49">
        <f t="shared" si="8"/>
        <v>56.666666666666664</v>
      </c>
      <c r="W29" s="12"/>
      <c r="X29" s="12">
        <v>120</v>
      </c>
      <c r="Y29" s="12">
        <v>50</v>
      </c>
      <c r="Z29" s="12"/>
      <c r="AA29" s="12"/>
      <c r="AB29" s="12">
        <v>0</v>
      </c>
      <c r="AC29" s="12"/>
      <c r="AD29" s="35">
        <v>0</v>
      </c>
      <c r="AE29" s="24">
        <v>24</v>
      </c>
      <c r="AF29" s="24"/>
      <c r="AG29" s="35">
        <f t="shared" si="10"/>
        <v>0</v>
      </c>
      <c r="AH29" s="24"/>
      <c r="AI29" s="24"/>
      <c r="AJ29" s="24"/>
      <c r="AK29" s="24"/>
      <c r="AL29" s="24"/>
      <c r="AM29" s="24"/>
      <c r="AN29" s="48"/>
      <c r="AO29" s="48"/>
    </row>
    <row r="30" spans="1:41" s="50" customFormat="1" ht="49.5" customHeight="1" outlineLevel="1">
      <c r="A30" s="38"/>
      <c r="B30" s="18" t="s">
        <v>20</v>
      </c>
      <c r="C30" s="19">
        <v>616</v>
      </c>
      <c r="D30" s="19">
        <v>0</v>
      </c>
      <c r="E30" s="13">
        <f t="shared" si="0"/>
        <v>11571</v>
      </c>
      <c r="F30" s="13">
        <f>I30+L30+O30</f>
        <v>10820</v>
      </c>
      <c r="G30" s="13">
        <f t="shared" si="2"/>
        <v>93.50963615936394</v>
      </c>
      <c r="H30" s="13">
        <v>1643</v>
      </c>
      <c r="I30" s="13">
        <v>1354</v>
      </c>
      <c r="J30" s="13">
        <f t="shared" si="3"/>
        <v>82.41022519780888</v>
      </c>
      <c r="K30" s="19">
        <v>2092</v>
      </c>
      <c r="L30" s="19">
        <v>2021</v>
      </c>
      <c r="M30" s="13">
        <f t="shared" si="4"/>
        <v>96.60611854684512</v>
      </c>
      <c r="N30" s="19">
        <v>7836</v>
      </c>
      <c r="O30" s="13">
        <v>7445</v>
      </c>
      <c r="P30" s="13">
        <f t="shared" si="5"/>
        <v>95.01020929045431</v>
      </c>
      <c r="Q30" s="19">
        <v>8036</v>
      </c>
      <c r="R30" s="13">
        <v>1840</v>
      </c>
      <c r="S30" s="13">
        <f t="shared" si="6"/>
        <v>22.896963663514185</v>
      </c>
      <c r="T30" s="13">
        <v>6509.6</v>
      </c>
      <c r="U30" s="13">
        <f>W30+X30+Y30+Z30+AA30+AC30</f>
        <v>1477</v>
      </c>
      <c r="V30" s="49">
        <f t="shared" si="8"/>
        <v>22.689566179181515</v>
      </c>
      <c r="W30" s="13">
        <v>384</v>
      </c>
      <c r="X30" s="13">
        <v>846</v>
      </c>
      <c r="Y30" s="13">
        <v>159</v>
      </c>
      <c r="Z30" s="13"/>
      <c r="AA30" s="13">
        <v>0</v>
      </c>
      <c r="AB30" s="13">
        <v>159</v>
      </c>
      <c r="AC30" s="13">
        <v>88</v>
      </c>
      <c r="AD30" s="35">
        <f t="shared" si="9"/>
        <v>55.34591194968554</v>
      </c>
      <c r="AE30" s="13">
        <v>740.7</v>
      </c>
      <c r="AF30" s="13">
        <v>80</v>
      </c>
      <c r="AG30" s="35">
        <f t="shared" si="10"/>
        <v>10.800594032671796</v>
      </c>
      <c r="AH30" s="13"/>
      <c r="AI30" s="13"/>
      <c r="AJ30" s="13"/>
      <c r="AK30" s="13"/>
      <c r="AL30" s="13"/>
      <c r="AM30" s="13">
        <v>20</v>
      </c>
      <c r="AN30" s="36">
        <v>4</v>
      </c>
      <c r="AO30" s="36">
        <v>25.5</v>
      </c>
    </row>
    <row r="31" spans="1:41" s="20" customFormat="1" ht="49.5" customHeight="1" outlineLevel="1">
      <c r="A31" s="17"/>
      <c r="B31" s="18" t="s">
        <v>21</v>
      </c>
      <c r="C31" s="19">
        <f>C30+C20</f>
        <v>2706</v>
      </c>
      <c r="D31" s="19">
        <f>SUM(D20:D30)</f>
        <v>100</v>
      </c>
      <c r="E31" s="13">
        <f t="shared" si="0"/>
        <v>39126</v>
      </c>
      <c r="F31" s="13">
        <f>SUM(F20+F30)</f>
        <v>37662</v>
      </c>
      <c r="G31" s="13">
        <f t="shared" si="2"/>
        <v>96.2582426008281</v>
      </c>
      <c r="H31" s="13">
        <f>H30+H20</f>
        <v>6791</v>
      </c>
      <c r="I31" s="13">
        <f>I30+I20</f>
        <v>6502</v>
      </c>
      <c r="J31" s="13">
        <f t="shared" si="3"/>
        <v>95.74436754528051</v>
      </c>
      <c r="K31" s="35">
        <f>K30+K20</f>
        <v>8107</v>
      </c>
      <c r="L31" s="35">
        <f>L30+L20</f>
        <v>7862</v>
      </c>
      <c r="M31" s="12">
        <f t="shared" si="4"/>
        <v>96.97792031577649</v>
      </c>
      <c r="N31" s="35">
        <f>N30+N20</f>
        <v>24228</v>
      </c>
      <c r="O31" s="35">
        <f>O30+O20</f>
        <v>23298</v>
      </c>
      <c r="P31" s="12">
        <f t="shared" si="5"/>
        <v>96.16146607231303</v>
      </c>
      <c r="Q31" s="35">
        <f>Q30+Q20</f>
        <v>23608</v>
      </c>
      <c r="R31" s="35">
        <f>R30+R20</f>
        <v>7735</v>
      </c>
      <c r="S31" s="12">
        <f t="shared" si="6"/>
        <v>32.76431718061674</v>
      </c>
      <c r="T31" s="35">
        <f>SUM(T20+T30)</f>
        <v>16860.6</v>
      </c>
      <c r="U31" s="35">
        <f>SUM(U20+U30)</f>
        <v>4989</v>
      </c>
      <c r="V31" s="34">
        <f t="shared" si="8"/>
        <v>29.589694316928227</v>
      </c>
      <c r="W31" s="35">
        <f>SUM(W20+W30)</f>
        <v>899</v>
      </c>
      <c r="X31" s="35">
        <f aca="true" t="shared" si="14" ref="X31:AC31">SUM(X20+X30)</f>
        <v>2994</v>
      </c>
      <c r="Y31" s="35">
        <f t="shared" si="14"/>
        <v>591</v>
      </c>
      <c r="Z31" s="35">
        <f t="shared" si="14"/>
        <v>0</v>
      </c>
      <c r="AA31" s="35">
        <f t="shared" si="14"/>
        <v>112</v>
      </c>
      <c r="AB31" s="35">
        <f t="shared" si="14"/>
        <v>835</v>
      </c>
      <c r="AC31" s="35">
        <f t="shared" si="14"/>
        <v>393</v>
      </c>
      <c r="AD31" s="35">
        <f t="shared" si="9"/>
        <v>47.06586826347306</v>
      </c>
      <c r="AE31" s="35">
        <f>SUM(AE20+AE30)</f>
        <v>4378.7</v>
      </c>
      <c r="AF31" s="35">
        <f>SUM(AF20+AF30)</f>
        <v>1267</v>
      </c>
      <c r="AG31" s="35">
        <f t="shared" si="10"/>
        <v>28.93552880992075</v>
      </c>
      <c r="AH31" s="35">
        <f>SUM(AH20:AH30)</f>
        <v>250</v>
      </c>
      <c r="AI31" s="35">
        <f>SUM(AI20:AI30)</f>
        <v>75</v>
      </c>
      <c r="AJ31" s="35">
        <f>SUM(AJ20:AJ30)</f>
        <v>3</v>
      </c>
      <c r="AK31" s="35">
        <f>SUM(AK20:AK30)</f>
        <v>91</v>
      </c>
      <c r="AL31" s="35">
        <f>SUM(AL20+AL30)</f>
        <v>52</v>
      </c>
      <c r="AM31" s="35">
        <f>SUM(AM20+AM30)</f>
        <v>60</v>
      </c>
      <c r="AN31" s="35">
        <f>SUM(AN20+AN30)</f>
        <v>4</v>
      </c>
      <c r="AO31" s="35">
        <f>SUM(AO20+AO30)</f>
        <v>25.5</v>
      </c>
    </row>
    <row r="32" spans="1:41" ht="30.75">
      <c r="A32" s="7"/>
      <c r="B32" s="11"/>
      <c r="C32" s="11"/>
      <c r="D32" s="11"/>
      <c r="AO32" s="1">
        <f>SUM(AO7:AO20)</f>
        <v>0</v>
      </c>
    </row>
    <row r="33" spans="1:4" ht="30.75">
      <c r="A33" s="7"/>
      <c r="B33" s="11"/>
      <c r="C33" s="11"/>
      <c r="D33" s="11"/>
    </row>
    <row r="34" spans="1:4" ht="30.75">
      <c r="A34" s="7"/>
      <c r="B34" s="11"/>
      <c r="C34" s="11"/>
      <c r="D34" s="11"/>
    </row>
    <row r="35" spans="1:4" ht="30.75">
      <c r="A35" s="7"/>
      <c r="B35" s="6"/>
      <c r="C35" s="6"/>
      <c r="D35" s="6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0">
    <mergeCell ref="AF3:AF4"/>
    <mergeCell ref="AN2:AO2"/>
    <mergeCell ref="AN3:AN4"/>
    <mergeCell ref="AO3:AO4"/>
    <mergeCell ref="AG3:AG4"/>
    <mergeCell ref="AB3:AD3"/>
    <mergeCell ref="AE2:AG2"/>
    <mergeCell ref="A2:A4"/>
    <mergeCell ref="B2:B4"/>
    <mergeCell ref="E2:P2"/>
    <mergeCell ref="K3:M3"/>
    <mergeCell ref="N3:P3"/>
    <mergeCell ref="F3:F4"/>
    <mergeCell ref="C2:C4"/>
    <mergeCell ref="D2:D4"/>
    <mergeCell ref="H3:J3"/>
    <mergeCell ref="AH2:AH4"/>
    <mergeCell ref="AL3:AL4"/>
    <mergeCell ref="AM3:AM4"/>
    <mergeCell ref="AI2:AI4"/>
    <mergeCell ref="AL2:AM2"/>
    <mergeCell ref="Z3:Z4"/>
    <mergeCell ref="AE3:AE4"/>
    <mergeCell ref="W2:AD2"/>
    <mergeCell ref="T3:T4"/>
    <mergeCell ref="U3:U4"/>
    <mergeCell ref="W3:W4"/>
    <mergeCell ref="X3:X4"/>
    <mergeCell ref="E3:E4"/>
    <mergeCell ref="Q3:S3"/>
    <mergeCell ref="C1:Q1"/>
    <mergeCell ref="Q2:S2"/>
    <mergeCell ref="G3:G4"/>
    <mergeCell ref="AK2:AK4"/>
    <mergeCell ref="V3:V4"/>
    <mergeCell ref="Y3:Y4"/>
    <mergeCell ref="AJ2:AJ4"/>
    <mergeCell ref="AA3:AA4"/>
    <mergeCell ref="T2:V2"/>
  </mergeCells>
  <printOptions horizontalCentered="1" verticalCentered="1"/>
  <pageMargins left="0" right="0" top="0" bottom="0" header="0" footer="0"/>
  <pageSetup horizontalDpi="600" verticalDpi="600" orientation="landscape" paperSize="9" scale="27" r:id="rId1"/>
  <colBreaks count="1" manualBreakCount="1">
    <brk id="19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52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53</v>
      </c>
    </row>
    <row r="3" ht="12.75">
      <c r="B3" t="s">
        <v>33</v>
      </c>
    </row>
    <row r="4" spans="2:3" ht="12.75">
      <c r="B4" t="s">
        <v>34</v>
      </c>
      <c r="C4">
        <v>6901</v>
      </c>
    </row>
    <row r="5" spans="2:7" ht="12.75">
      <c r="B5" t="s">
        <v>35</v>
      </c>
      <c r="C5" s="27">
        <v>3498</v>
      </c>
      <c r="E5">
        <v>200</v>
      </c>
      <c r="F5">
        <v>200</v>
      </c>
      <c r="G5">
        <v>200</v>
      </c>
    </row>
    <row r="6" spans="2:3" ht="12.75">
      <c r="B6" t="s">
        <v>36</v>
      </c>
      <c r="C6" s="28">
        <v>0.507</v>
      </c>
    </row>
    <row r="7" spans="2:3" ht="12.75">
      <c r="B7" t="s">
        <v>37</v>
      </c>
      <c r="C7">
        <v>13</v>
      </c>
    </row>
    <row r="8" spans="2:3" ht="12.75">
      <c r="B8" t="s">
        <v>38</v>
      </c>
      <c r="C8">
        <v>0</v>
      </c>
    </row>
    <row r="9" spans="2:3" ht="12.75">
      <c r="B9" t="s">
        <v>39</v>
      </c>
      <c r="C9" s="27">
        <v>8306</v>
      </c>
    </row>
    <row r="10" spans="2:7" ht="12.75">
      <c r="B10" t="s">
        <v>40</v>
      </c>
      <c r="C10" s="27">
        <v>1290</v>
      </c>
      <c r="E10">
        <v>50</v>
      </c>
      <c r="F10">
        <v>300</v>
      </c>
      <c r="G10">
        <v>280</v>
      </c>
    </row>
    <row r="11" spans="2:3" ht="12.75">
      <c r="B11" t="s">
        <v>36</v>
      </c>
      <c r="C11" s="28">
        <v>0.155</v>
      </c>
    </row>
    <row r="12" spans="2:3" ht="12.75">
      <c r="B12" t="s">
        <v>41</v>
      </c>
      <c r="C12">
        <v>0</v>
      </c>
    </row>
    <row r="13" spans="2:3" ht="12.75">
      <c r="B13" t="s">
        <v>36</v>
      </c>
      <c r="C13" s="28">
        <v>0</v>
      </c>
    </row>
    <row r="14" spans="2:3" ht="12.75">
      <c r="B14" t="s">
        <v>42</v>
      </c>
      <c r="C14">
        <v>0</v>
      </c>
    </row>
    <row r="15" spans="2:3" ht="12.75">
      <c r="B15" t="s">
        <v>43</v>
      </c>
      <c r="C15">
        <v>0</v>
      </c>
    </row>
    <row r="16" spans="2:3" ht="12.75">
      <c r="B16" t="s">
        <v>44</v>
      </c>
      <c r="C16">
        <v>0</v>
      </c>
    </row>
    <row r="18" ht="33">
      <c r="B18" s="13">
        <v>1032</v>
      </c>
    </row>
    <row r="19" ht="33">
      <c r="B19" s="13">
        <v>320</v>
      </c>
    </row>
    <row r="20" ht="33">
      <c r="B20" s="13">
        <v>200</v>
      </c>
    </row>
    <row r="21" ht="33">
      <c r="B21" s="13">
        <v>291</v>
      </c>
    </row>
    <row r="22" ht="33">
      <c r="B22" s="13">
        <v>400</v>
      </c>
    </row>
    <row r="23" ht="33">
      <c r="B23" s="13">
        <v>618</v>
      </c>
    </row>
    <row r="24" ht="33">
      <c r="B24" s="13">
        <v>200</v>
      </c>
    </row>
    <row r="25" ht="33">
      <c r="B25" s="13">
        <v>200</v>
      </c>
    </row>
    <row r="26" ht="33">
      <c r="B26" s="13">
        <v>215</v>
      </c>
    </row>
    <row r="27" ht="33">
      <c r="B27" s="13"/>
    </row>
    <row r="28" ht="33">
      <c r="B28" s="13">
        <v>200</v>
      </c>
    </row>
    <row r="29" ht="33">
      <c r="B29" s="13">
        <v>150</v>
      </c>
    </row>
    <row r="30" ht="33">
      <c r="B30" s="13">
        <v>600</v>
      </c>
    </row>
    <row r="31" ht="33">
      <c r="B31" s="13">
        <v>300</v>
      </c>
    </row>
    <row r="32" ht="33">
      <c r="B32" s="9">
        <v>422</v>
      </c>
    </row>
    <row r="33" ht="33">
      <c r="B33" s="9">
        <f>SUM(B18:B32)</f>
        <v>5148</v>
      </c>
    </row>
    <row r="34" ht="33">
      <c r="B34" s="13">
        <v>1643</v>
      </c>
    </row>
    <row r="35" ht="33">
      <c r="B35" s="10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2020-04-15T05:32:15Z</cp:lastPrinted>
  <dcterms:created xsi:type="dcterms:W3CDTF">2001-05-07T11:51:26Z</dcterms:created>
  <dcterms:modified xsi:type="dcterms:W3CDTF">2020-04-17T06:52:33Z</dcterms:modified>
  <cp:category/>
  <cp:version/>
  <cp:contentType/>
  <cp:contentStatus/>
</cp:coreProperties>
</file>