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0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'Свод'!$A$1:$Q$22</definedName>
  </definedNames>
  <calcPr fullCalcOnLoad="1"/>
</workbook>
</file>

<file path=xl/sharedStrings.xml><?xml version="1.0" encoding="utf-8"?>
<sst xmlns="http://schemas.openxmlformats.org/spreadsheetml/2006/main" count="64" uniqueCount="56">
  <si>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</si>
  <si>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</si>
  <si>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</si>
  <si>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</si>
  <si>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</si>
  <si>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</si>
  <si>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</si>
  <si>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</si>
  <si>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</si>
  <si>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</si>
  <si>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</si>
  <si>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</si>
  <si>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</si>
  <si>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</si>
  <si>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</si>
  <si>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</si>
  <si>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</si>
  <si>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</si>
  <si>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</si>
  <si>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</si>
  <si>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</si>
  <si>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</si>
  <si>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</si>
  <si>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</si>
  <si>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</si>
  <si>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</si>
  <si>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</si>
  <si>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</si>
  <si>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</si>
  <si>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</si>
  <si>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</si>
  <si>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</si>
  <si>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</si>
  <si>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</si>
  <si>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</si>
  <si>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</si>
  <si>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</si>
  <si>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</si>
  <si>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</si>
  <si>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</si>
  <si>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</si>
  <si>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 xml:space="preserve"> </t>
  </si>
  <si>
    <t>Химзащита зерновых и зернобобовых  культур, га</t>
  </si>
  <si>
    <t>Химпрополка зерновых и зернобобовых  культур , га</t>
  </si>
  <si>
    <t>Скошено многолетних трав, га</t>
  </si>
  <si>
    <t>Заготовлено, т</t>
  </si>
  <si>
    <t>Сено</t>
  </si>
  <si>
    <t>Сенаж</t>
  </si>
  <si>
    <t>План</t>
  </si>
  <si>
    <t>Вып.</t>
  </si>
  <si>
    <t xml:space="preserve">% </t>
  </si>
  <si>
    <t>З/корм</t>
  </si>
  <si>
    <t xml:space="preserve">Вып. </t>
  </si>
  <si>
    <t>%</t>
  </si>
  <si>
    <t>Междурядная обработка картофеля, га</t>
  </si>
  <si>
    <t>Информация о ходе проведения весенних полевых работ в сельхозпредприятиях и К(Ф)Х  Яльчикского района  на 22.06.2020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</si>
</sst>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8" fillId="33" borderId="11" xfId="55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9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5" sqref="M15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62.00390625" style="1" customWidth="1"/>
    <col min="4" max="4" width="56.75390625" style="1" customWidth="1"/>
    <col min="5" max="5" width="20.125" style="1" customWidth="1"/>
    <col min="6" max="6" width="25.875" style="1" customWidth="1"/>
    <col min="7" max="7" width="22.25390625" style="1" customWidth="1"/>
    <col min="8" max="8" width="19.25390625" style="1" customWidth="1"/>
    <col min="9" max="10" width="21.00390625" style="1" customWidth="1"/>
    <col min="11" max="11" width="22.75390625" style="1" customWidth="1"/>
    <col min="12" max="12" width="19.00390625" style="1" customWidth="1"/>
    <col min="13" max="13" width="19.75390625" style="1" customWidth="1"/>
    <col min="14" max="14" width="20.125" style="1" customWidth="1"/>
    <col min="15" max="15" width="17.375" style="1" customWidth="1"/>
    <col min="16" max="16" width="20.125" style="1" customWidth="1"/>
    <col min="17" max="17" width="29.625" style="1" customWidth="1"/>
    <col min="18" max="16384" width="9.125" style="1" customWidth="1"/>
  </cols>
  <sheetData>
    <row r="1" spans="2:15" s="2" customFormat="1" ht="175.5" customHeight="1">
      <c r="B1" s="5"/>
      <c r="C1" s="42" t="s">
        <v>55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7" s="3" customFormat="1" ht="161.25" customHeight="1">
      <c r="A2" s="44" t="s">
        <v>13</v>
      </c>
      <c r="B2" s="46" t="s">
        <v>18</v>
      </c>
      <c r="C2" s="47" t="s">
        <v>43</v>
      </c>
      <c r="D2" s="47" t="s">
        <v>42</v>
      </c>
      <c r="E2" s="48" t="s">
        <v>44</v>
      </c>
      <c r="F2" s="48"/>
      <c r="G2" s="48"/>
      <c r="H2" s="48"/>
      <c r="I2" s="48"/>
      <c r="J2" s="48"/>
      <c r="K2" s="50" t="s">
        <v>45</v>
      </c>
      <c r="L2" s="51"/>
      <c r="M2" s="51"/>
      <c r="N2" s="51"/>
      <c r="O2" s="51"/>
      <c r="P2" s="52"/>
      <c r="Q2" s="39" t="s">
        <v>54</v>
      </c>
    </row>
    <row r="3" spans="1:17" s="3" customFormat="1" ht="48" customHeight="1">
      <c r="A3" s="44"/>
      <c r="B3" s="46"/>
      <c r="C3" s="53"/>
      <c r="D3" s="53"/>
      <c r="E3" s="49"/>
      <c r="F3" s="49"/>
      <c r="G3" s="49"/>
      <c r="H3" s="49"/>
      <c r="I3" s="49"/>
      <c r="J3" s="49"/>
      <c r="K3" s="50" t="s">
        <v>46</v>
      </c>
      <c r="L3" s="51"/>
      <c r="M3" s="52"/>
      <c r="N3" s="50" t="s">
        <v>47</v>
      </c>
      <c r="O3" s="51"/>
      <c r="P3" s="52"/>
      <c r="Q3" s="40"/>
    </row>
    <row r="4" spans="1:17" s="3" customFormat="1" ht="96.75" customHeight="1">
      <c r="A4" s="45"/>
      <c r="B4" s="47"/>
      <c r="C4" s="54"/>
      <c r="D4" s="54"/>
      <c r="E4" s="24" t="s">
        <v>48</v>
      </c>
      <c r="F4" s="33" t="s">
        <v>49</v>
      </c>
      <c r="G4" s="34" t="s">
        <v>50</v>
      </c>
      <c r="H4" s="37" t="s">
        <v>51</v>
      </c>
      <c r="I4" s="34" t="s">
        <v>46</v>
      </c>
      <c r="J4" s="34" t="s">
        <v>47</v>
      </c>
      <c r="K4" s="34" t="s">
        <v>48</v>
      </c>
      <c r="L4" s="34" t="s">
        <v>52</v>
      </c>
      <c r="M4" s="34" t="s">
        <v>53</v>
      </c>
      <c r="N4" s="34" t="s">
        <v>48</v>
      </c>
      <c r="O4" s="34" t="s">
        <v>49</v>
      </c>
      <c r="P4" s="34" t="s">
        <v>53</v>
      </c>
      <c r="Q4" s="41"/>
    </row>
    <row r="5" spans="1:17" s="20" customFormat="1" ht="49.5" customHeight="1" outlineLevel="1">
      <c r="A5" s="18">
        <v>1</v>
      </c>
      <c r="B5" s="19" t="s">
        <v>0</v>
      </c>
      <c r="C5" s="12">
        <v>2168</v>
      </c>
      <c r="D5" s="12">
        <v>2018</v>
      </c>
      <c r="E5" s="12">
        <v>800</v>
      </c>
      <c r="F5" s="12">
        <f>H5+I5+J5</f>
        <v>800</v>
      </c>
      <c r="G5" s="35">
        <f>F5/E5*100</f>
        <v>100</v>
      </c>
      <c r="H5" s="12">
        <v>160</v>
      </c>
      <c r="I5" s="12">
        <v>250</v>
      </c>
      <c r="J5" s="12">
        <v>390</v>
      </c>
      <c r="K5" s="12">
        <v>420</v>
      </c>
      <c r="L5" s="12">
        <v>373</v>
      </c>
      <c r="M5" s="35">
        <f>L5/K5*100</f>
        <v>88.80952380952381</v>
      </c>
      <c r="N5" s="12">
        <v>7000</v>
      </c>
      <c r="O5" s="12">
        <v>1100</v>
      </c>
      <c r="P5" s="35">
        <f>O5/N5*100</f>
        <v>15.714285714285714</v>
      </c>
      <c r="Q5" s="12"/>
    </row>
    <row r="6" spans="1:17" s="20" customFormat="1" ht="49.5" customHeight="1" outlineLevel="1">
      <c r="A6" s="18">
        <v>2</v>
      </c>
      <c r="B6" s="19" t="s">
        <v>1</v>
      </c>
      <c r="C6" s="12">
        <v>1165</v>
      </c>
      <c r="D6" s="12">
        <v>1165</v>
      </c>
      <c r="E6" s="12">
        <v>200</v>
      </c>
      <c r="F6" s="12">
        <f aca="true" t="shared" si="0" ref="F6:F22">H6+I6+J6</f>
        <v>220</v>
      </c>
      <c r="G6" s="35">
        <f aca="true" t="shared" si="1" ref="G6:G22">F6/E6*100</f>
        <v>110.00000000000001</v>
      </c>
      <c r="H6" s="12">
        <v>15</v>
      </c>
      <c r="I6" s="12">
        <v>50</v>
      </c>
      <c r="J6" s="12">
        <v>155</v>
      </c>
      <c r="K6" s="12">
        <v>350</v>
      </c>
      <c r="L6" s="12">
        <v>30</v>
      </c>
      <c r="M6" s="35">
        <f aca="true" t="shared" si="2" ref="M6:M22">L6/K6*100</f>
        <v>8.571428571428571</v>
      </c>
      <c r="N6" s="12">
        <v>2500</v>
      </c>
      <c r="O6" s="12">
        <v>1100</v>
      </c>
      <c r="P6" s="35">
        <f aca="true" t="shared" si="3" ref="P6:P22">O6/N6*100</f>
        <v>44</v>
      </c>
      <c r="Q6" s="12"/>
    </row>
    <row r="7" spans="1:17" s="23" customFormat="1" ht="49.5" customHeight="1" outlineLevel="1">
      <c r="A7" s="18">
        <v>3</v>
      </c>
      <c r="B7" s="19" t="s">
        <v>2</v>
      </c>
      <c r="C7" s="12">
        <v>651</v>
      </c>
      <c r="D7" s="12">
        <v>651</v>
      </c>
      <c r="E7" s="12">
        <v>250</v>
      </c>
      <c r="F7" s="12">
        <f t="shared" si="0"/>
        <v>185</v>
      </c>
      <c r="G7" s="35">
        <f t="shared" si="1"/>
        <v>74</v>
      </c>
      <c r="H7" s="29">
        <v>10</v>
      </c>
      <c r="I7" s="29">
        <v>175</v>
      </c>
      <c r="J7" s="32"/>
      <c r="K7" s="32">
        <v>500</v>
      </c>
      <c r="L7" s="32">
        <v>60</v>
      </c>
      <c r="M7" s="35">
        <f t="shared" si="2"/>
        <v>12</v>
      </c>
      <c r="N7" s="32">
        <v>2100</v>
      </c>
      <c r="O7" s="32"/>
      <c r="P7" s="35">
        <f t="shared" si="3"/>
        <v>0</v>
      </c>
      <c r="Q7" s="12"/>
    </row>
    <row r="8" spans="1:17" s="20" customFormat="1" ht="49.5" customHeight="1" outlineLevel="1">
      <c r="A8" s="18">
        <v>4</v>
      </c>
      <c r="B8" s="31" t="s">
        <v>3</v>
      </c>
      <c r="C8" s="13">
        <v>950</v>
      </c>
      <c r="D8" s="13">
        <v>950</v>
      </c>
      <c r="E8" s="13">
        <v>90</v>
      </c>
      <c r="F8" s="12">
        <f t="shared" si="0"/>
        <v>90</v>
      </c>
      <c r="G8" s="35">
        <f t="shared" si="1"/>
        <v>100</v>
      </c>
      <c r="H8" s="12"/>
      <c r="I8" s="12">
        <v>90</v>
      </c>
      <c r="J8" s="12"/>
      <c r="K8" s="12">
        <v>50</v>
      </c>
      <c r="L8" s="12">
        <v>60</v>
      </c>
      <c r="M8" s="35">
        <f t="shared" si="2"/>
        <v>120</v>
      </c>
      <c r="N8" s="12"/>
      <c r="O8" s="12"/>
      <c r="P8" s="35" t="e">
        <f t="shared" si="3"/>
        <v>#DIV/0!</v>
      </c>
      <c r="Q8" s="12">
        <v>240</v>
      </c>
    </row>
    <row r="9" spans="1:17" s="20" customFormat="1" ht="49.5" customHeight="1" outlineLevel="1">
      <c r="A9" s="18">
        <v>5</v>
      </c>
      <c r="B9" s="19" t="s">
        <v>4</v>
      </c>
      <c r="C9" s="12">
        <v>1100</v>
      </c>
      <c r="D9" s="12">
        <v>1000</v>
      </c>
      <c r="E9" s="12">
        <v>460</v>
      </c>
      <c r="F9" s="12">
        <f t="shared" si="0"/>
        <v>350</v>
      </c>
      <c r="G9" s="35">
        <f t="shared" si="1"/>
        <v>76.08695652173914</v>
      </c>
      <c r="H9" s="12">
        <v>70</v>
      </c>
      <c r="I9" s="12">
        <v>120</v>
      </c>
      <c r="J9" s="12">
        <v>160</v>
      </c>
      <c r="K9" s="12">
        <v>1000</v>
      </c>
      <c r="L9" s="12">
        <v>60</v>
      </c>
      <c r="M9" s="35">
        <f t="shared" si="2"/>
        <v>6</v>
      </c>
      <c r="N9" s="12">
        <v>4000</v>
      </c>
      <c r="O9" s="12">
        <v>800</v>
      </c>
      <c r="P9" s="35">
        <f t="shared" si="3"/>
        <v>20</v>
      </c>
      <c r="Q9" s="12"/>
    </row>
    <row r="10" spans="1:17" s="20" customFormat="1" ht="49.5" customHeight="1" outlineLevel="1">
      <c r="A10" s="18" t="s">
        <v>41</v>
      </c>
      <c r="B10" s="19" t="s">
        <v>5</v>
      </c>
      <c r="C10" s="12">
        <v>1660</v>
      </c>
      <c r="D10" s="12">
        <v>1035</v>
      </c>
      <c r="E10" s="12">
        <v>370</v>
      </c>
      <c r="F10" s="12">
        <f t="shared" si="0"/>
        <v>318</v>
      </c>
      <c r="G10" s="35">
        <f t="shared" si="1"/>
        <v>85.94594594594595</v>
      </c>
      <c r="H10" s="12">
        <v>20</v>
      </c>
      <c r="I10" s="12">
        <v>66</v>
      </c>
      <c r="J10" s="12">
        <v>232</v>
      </c>
      <c r="K10" s="12">
        <v>100</v>
      </c>
      <c r="L10" s="12">
        <v>50</v>
      </c>
      <c r="M10" s="35">
        <f t="shared" si="2"/>
        <v>50</v>
      </c>
      <c r="N10" s="12">
        <v>3000</v>
      </c>
      <c r="O10" s="12">
        <v>1500</v>
      </c>
      <c r="P10" s="35">
        <f t="shared" si="3"/>
        <v>50</v>
      </c>
      <c r="Q10" s="12"/>
    </row>
    <row r="11" spans="1:17" s="20" customFormat="1" ht="49.5" customHeight="1" outlineLevel="1">
      <c r="A11" s="18">
        <v>7</v>
      </c>
      <c r="B11" s="19" t="s">
        <v>6</v>
      </c>
      <c r="C11" s="12">
        <v>765</v>
      </c>
      <c r="D11" s="12">
        <v>765</v>
      </c>
      <c r="E11" s="12">
        <v>250</v>
      </c>
      <c r="F11" s="12">
        <f t="shared" si="0"/>
        <v>280</v>
      </c>
      <c r="G11" s="35">
        <f t="shared" si="1"/>
        <v>112.00000000000001</v>
      </c>
      <c r="H11" s="12">
        <v>25</v>
      </c>
      <c r="I11" s="12">
        <v>40</v>
      </c>
      <c r="J11" s="12">
        <v>215</v>
      </c>
      <c r="K11" s="12">
        <v>90</v>
      </c>
      <c r="L11" s="12">
        <v>70</v>
      </c>
      <c r="M11" s="35">
        <f t="shared" si="2"/>
        <v>77.77777777777779</v>
      </c>
      <c r="N11" s="12">
        <v>1873</v>
      </c>
      <c r="O11" s="12">
        <v>1660</v>
      </c>
      <c r="P11" s="35">
        <f t="shared" si="3"/>
        <v>88.62786972770955</v>
      </c>
      <c r="Q11" s="12"/>
    </row>
    <row r="12" spans="1:17" s="20" customFormat="1" ht="49.5" customHeight="1" outlineLevel="1">
      <c r="A12" s="18">
        <v>8</v>
      </c>
      <c r="B12" s="19" t="s">
        <v>7</v>
      </c>
      <c r="C12" s="12">
        <v>850</v>
      </c>
      <c r="D12" s="12">
        <v>850</v>
      </c>
      <c r="E12" s="12">
        <v>50</v>
      </c>
      <c r="F12" s="12">
        <f t="shared" si="0"/>
        <v>50</v>
      </c>
      <c r="G12" s="35">
        <f t="shared" si="1"/>
        <v>100</v>
      </c>
      <c r="H12" s="12"/>
      <c r="I12" s="12">
        <v>50</v>
      </c>
      <c r="J12" s="12"/>
      <c r="K12" s="12">
        <v>70</v>
      </c>
      <c r="L12" s="12">
        <v>100</v>
      </c>
      <c r="M12" s="35">
        <f t="shared" si="2"/>
        <v>142.85714285714286</v>
      </c>
      <c r="N12" s="12"/>
      <c r="O12" s="12"/>
      <c r="P12" s="35" t="e">
        <f t="shared" si="3"/>
        <v>#DIV/0!</v>
      </c>
      <c r="Q12" s="12">
        <v>50</v>
      </c>
    </row>
    <row r="13" spans="1:17" s="20" customFormat="1" ht="49.5" customHeight="1" outlineLevel="1">
      <c r="A13" s="18">
        <v>9</v>
      </c>
      <c r="B13" s="19" t="s">
        <v>8</v>
      </c>
      <c r="C13" s="12">
        <v>978</v>
      </c>
      <c r="D13" s="12">
        <v>978</v>
      </c>
      <c r="E13" s="12">
        <v>30</v>
      </c>
      <c r="F13" s="12">
        <f t="shared" si="0"/>
        <v>20</v>
      </c>
      <c r="G13" s="35">
        <f t="shared" si="1"/>
        <v>66.66666666666666</v>
      </c>
      <c r="H13" s="12"/>
      <c r="I13" s="12">
        <v>20</v>
      </c>
      <c r="J13" s="12"/>
      <c r="K13" s="12">
        <v>30</v>
      </c>
      <c r="L13" s="12">
        <v>50</v>
      </c>
      <c r="M13" s="35">
        <f t="shared" si="2"/>
        <v>166.66666666666669</v>
      </c>
      <c r="N13" s="12"/>
      <c r="O13" s="12"/>
      <c r="P13" s="35" t="e">
        <f t="shared" si="3"/>
        <v>#DIV/0!</v>
      </c>
      <c r="Q13" s="12"/>
    </row>
    <row r="14" spans="1:17" s="20" customFormat="1" ht="49.5" customHeight="1" outlineLevel="1">
      <c r="A14" s="18">
        <v>10</v>
      </c>
      <c r="B14" s="19" t="s">
        <v>9</v>
      </c>
      <c r="C14" s="12">
        <v>889</v>
      </c>
      <c r="D14" s="12">
        <v>889</v>
      </c>
      <c r="E14" s="12">
        <v>40</v>
      </c>
      <c r="F14" s="12">
        <f t="shared" si="0"/>
        <v>40</v>
      </c>
      <c r="G14" s="35">
        <f t="shared" si="1"/>
        <v>100</v>
      </c>
      <c r="H14" s="12"/>
      <c r="I14" s="12">
        <v>40</v>
      </c>
      <c r="J14" s="12"/>
      <c r="K14" s="12">
        <v>60</v>
      </c>
      <c r="L14" s="12">
        <v>90</v>
      </c>
      <c r="M14" s="35">
        <f t="shared" si="2"/>
        <v>150</v>
      </c>
      <c r="N14" s="12"/>
      <c r="O14" s="12"/>
      <c r="P14" s="35" t="e">
        <f t="shared" si="3"/>
        <v>#DIV/0!</v>
      </c>
      <c r="Q14" s="12"/>
    </row>
    <row r="15" spans="1:17" s="20" customFormat="1" ht="49.5" customHeight="1" outlineLevel="1">
      <c r="A15" s="18">
        <v>11</v>
      </c>
      <c r="B15" s="19" t="s">
        <v>10</v>
      </c>
      <c r="C15" s="12">
        <v>665</v>
      </c>
      <c r="D15" s="12">
        <v>665</v>
      </c>
      <c r="E15" s="12">
        <v>300</v>
      </c>
      <c r="F15" s="12">
        <f t="shared" si="0"/>
        <v>224</v>
      </c>
      <c r="G15" s="35">
        <f t="shared" si="1"/>
        <v>74.66666666666667</v>
      </c>
      <c r="H15" s="12">
        <v>14</v>
      </c>
      <c r="I15" s="12">
        <v>50</v>
      </c>
      <c r="J15" s="12">
        <v>160</v>
      </c>
      <c r="K15" s="12">
        <v>300</v>
      </c>
      <c r="L15" s="12">
        <v>30</v>
      </c>
      <c r="M15" s="35">
        <f t="shared" si="2"/>
        <v>10</v>
      </c>
      <c r="N15" s="12">
        <v>1400</v>
      </c>
      <c r="O15" s="12">
        <v>702</v>
      </c>
      <c r="P15" s="35">
        <f t="shared" si="3"/>
        <v>50.142857142857146</v>
      </c>
      <c r="Q15" s="12"/>
    </row>
    <row r="16" spans="1:17" s="20" customFormat="1" ht="49.5" customHeight="1" outlineLevel="1">
      <c r="A16" s="18">
        <v>12</v>
      </c>
      <c r="B16" s="19" t="s">
        <v>11</v>
      </c>
      <c r="C16" s="12">
        <v>680</v>
      </c>
      <c r="D16" s="12">
        <v>530</v>
      </c>
      <c r="E16" s="12">
        <v>350</v>
      </c>
      <c r="F16" s="12">
        <f t="shared" si="0"/>
        <v>390</v>
      </c>
      <c r="G16" s="35">
        <f t="shared" si="1"/>
        <v>111.42857142857143</v>
      </c>
      <c r="H16" s="12">
        <v>25</v>
      </c>
      <c r="I16" s="12">
        <v>15</v>
      </c>
      <c r="J16" s="12">
        <v>350</v>
      </c>
      <c r="K16" s="12">
        <v>100</v>
      </c>
      <c r="L16" s="12"/>
      <c r="M16" s="35">
        <f t="shared" si="2"/>
        <v>0</v>
      </c>
      <c r="N16" s="12">
        <v>3850</v>
      </c>
      <c r="O16" s="12">
        <v>5273</v>
      </c>
      <c r="P16" s="35">
        <f t="shared" si="3"/>
        <v>136.96103896103895</v>
      </c>
      <c r="Q16" s="12"/>
    </row>
    <row r="17" spans="1:17" s="20" customFormat="1" ht="49.5" customHeight="1" outlineLevel="1">
      <c r="A17" s="18">
        <v>13</v>
      </c>
      <c r="B17" s="19" t="s">
        <v>12</v>
      </c>
      <c r="C17" s="12">
        <v>1900</v>
      </c>
      <c r="D17" s="12">
        <v>1900</v>
      </c>
      <c r="E17" s="12">
        <v>700</v>
      </c>
      <c r="F17" s="12">
        <f t="shared" si="0"/>
        <v>730</v>
      </c>
      <c r="G17" s="35">
        <f t="shared" si="1"/>
        <v>104.28571428571429</v>
      </c>
      <c r="H17" s="12">
        <v>40</v>
      </c>
      <c r="I17" s="12">
        <v>150</v>
      </c>
      <c r="J17" s="12">
        <v>540</v>
      </c>
      <c r="K17" s="12">
        <v>300</v>
      </c>
      <c r="L17" s="12">
        <v>263</v>
      </c>
      <c r="M17" s="35">
        <f t="shared" si="2"/>
        <v>87.66666666666667</v>
      </c>
      <c r="N17" s="12">
        <v>3000</v>
      </c>
      <c r="O17" s="12">
        <v>1600</v>
      </c>
      <c r="P17" s="35">
        <f t="shared" si="3"/>
        <v>53.333333333333336</v>
      </c>
      <c r="Q17" s="12"/>
    </row>
    <row r="18" spans="1:17" s="23" customFormat="1" ht="49.5" customHeight="1">
      <c r="A18" s="18">
        <v>14</v>
      </c>
      <c r="B18" s="19" t="s">
        <v>15</v>
      </c>
      <c r="C18" s="12">
        <v>935</v>
      </c>
      <c r="D18" s="12">
        <v>935</v>
      </c>
      <c r="E18" s="12">
        <v>600</v>
      </c>
      <c r="F18" s="12">
        <f t="shared" si="0"/>
        <v>450</v>
      </c>
      <c r="G18" s="35">
        <f t="shared" si="1"/>
        <v>75</v>
      </c>
      <c r="H18" s="12">
        <v>80</v>
      </c>
      <c r="I18" s="12">
        <v>130</v>
      </c>
      <c r="J18" s="12">
        <v>240</v>
      </c>
      <c r="K18" s="12">
        <v>600</v>
      </c>
      <c r="L18" s="12">
        <v>300</v>
      </c>
      <c r="M18" s="35">
        <f t="shared" si="2"/>
        <v>50</v>
      </c>
      <c r="N18" s="12">
        <v>1900</v>
      </c>
      <c r="O18" s="12">
        <v>500</v>
      </c>
      <c r="P18" s="35">
        <f t="shared" si="3"/>
        <v>26.31578947368421</v>
      </c>
      <c r="Q18" s="12"/>
    </row>
    <row r="19" spans="1:17" s="23" customFormat="1" ht="49.5" customHeight="1">
      <c r="A19" s="18">
        <v>15</v>
      </c>
      <c r="B19" s="19" t="s">
        <v>19</v>
      </c>
      <c r="C19" s="12">
        <v>994</v>
      </c>
      <c r="D19" s="12">
        <v>994</v>
      </c>
      <c r="E19" s="12"/>
      <c r="F19" s="12"/>
      <c r="G19" s="35"/>
      <c r="H19" s="29"/>
      <c r="I19" s="29"/>
      <c r="J19" s="29"/>
      <c r="K19" s="29"/>
      <c r="L19" s="29"/>
      <c r="M19" s="35"/>
      <c r="N19" s="29"/>
      <c r="O19" s="29"/>
      <c r="P19" s="35" t="e">
        <f t="shared" si="3"/>
        <v>#DIV/0!</v>
      </c>
      <c r="Q19" s="24"/>
    </row>
    <row r="20" spans="1:17" s="28" customFormat="1" ht="49.5" customHeight="1">
      <c r="A20" s="26"/>
      <c r="B20" s="27" t="s">
        <v>14</v>
      </c>
      <c r="C20" s="24">
        <f>SUM(C5:C19)</f>
        <v>16350</v>
      </c>
      <c r="D20" s="24">
        <f>SUM(D5:D19)</f>
        <v>15325</v>
      </c>
      <c r="E20" s="24">
        <f>SUM(E5:E19)</f>
        <v>4490</v>
      </c>
      <c r="F20" s="24">
        <f t="shared" si="0"/>
        <v>4147</v>
      </c>
      <c r="G20" s="35">
        <f t="shared" si="1"/>
        <v>92.3608017817372</v>
      </c>
      <c r="H20" s="32">
        <f>SUM(H5:H19)</f>
        <v>459</v>
      </c>
      <c r="I20" s="32">
        <f>SUM(I5:I19)</f>
        <v>1246</v>
      </c>
      <c r="J20" s="32">
        <f>SUM(J5:J19)</f>
        <v>2442</v>
      </c>
      <c r="K20" s="32">
        <f>SUM(K5:K19)</f>
        <v>3970</v>
      </c>
      <c r="L20" s="32">
        <f>SUM(L5:L19)</f>
        <v>1536</v>
      </c>
      <c r="M20" s="36">
        <f t="shared" si="2"/>
        <v>38.69017632241813</v>
      </c>
      <c r="N20" s="32">
        <f>SUM(N5:N19)</f>
        <v>30623</v>
      </c>
      <c r="O20" s="32">
        <f>SUM(O5:O19)</f>
        <v>14235</v>
      </c>
      <c r="P20" s="35">
        <f t="shared" si="3"/>
        <v>46.484668386506875</v>
      </c>
      <c r="Q20" s="32">
        <f>SUM(Q5:Q19)</f>
        <v>290</v>
      </c>
    </row>
    <row r="21" spans="1:17" s="30" customFormat="1" ht="49.5" customHeight="1" outlineLevel="1">
      <c r="A21" s="25"/>
      <c r="B21" s="15" t="s">
        <v>16</v>
      </c>
      <c r="C21" s="13">
        <v>6806</v>
      </c>
      <c r="D21" s="13">
        <v>6117</v>
      </c>
      <c r="E21" s="12">
        <v>2000</v>
      </c>
      <c r="F21" s="12">
        <f t="shared" si="0"/>
        <v>1254</v>
      </c>
      <c r="G21" s="35">
        <f t="shared" si="1"/>
        <v>62.7</v>
      </c>
      <c r="H21" s="29">
        <v>70</v>
      </c>
      <c r="I21" s="29">
        <v>1171</v>
      </c>
      <c r="J21" s="29">
        <v>13</v>
      </c>
      <c r="K21" s="12">
        <v>1340</v>
      </c>
      <c r="L21" s="12">
        <v>1288</v>
      </c>
      <c r="M21" s="35">
        <f t="shared" si="2"/>
        <v>96.11940298507463</v>
      </c>
      <c r="N21" s="12">
        <v>2000</v>
      </c>
      <c r="O21" s="12">
        <v>600</v>
      </c>
      <c r="P21" s="35">
        <f t="shared" si="3"/>
        <v>30</v>
      </c>
      <c r="Q21" s="24">
        <v>122</v>
      </c>
    </row>
    <row r="22" spans="1:17" s="17" customFormat="1" ht="49.5" customHeight="1" outlineLevel="1">
      <c r="A22" s="14"/>
      <c r="B22" s="15" t="s">
        <v>17</v>
      </c>
      <c r="C22" s="16">
        <f>C21+C20</f>
        <v>23156</v>
      </c>
      <c r="D22" s="16">
        <f>D21+D20</f>
        <v>21442</v>
      </c>
      <c r="E22" s="24">
        <f>SUM(E20:E21)</f>
        <v>6490</v>
      </c>
      <c r="F22" s="24">
        <f t="shared" si="0"/>
        <v>5401</v>
      </c>
      <c r="G22" s="35">
        <f t="shared" si="1"/>
        <v>83.22033898305085</v>
      </c>
      <c r="H22" s="32">
        <f>SUM(H20:H21)</f>
        <v>529</v>
      </c>
      <c r="I22" s="32">
        <f aca="true" t="shared" si="4" ref="I22:Q22">SUM(I20:I21)</f>
        <v>2417</v>
      </c>
      <c r="J22" s="32">
        <f t="shared" si="4"/>
        <v>2455</v>
      </c>
      <c r="K22" s="32">
        <f t="shared" si="4"/>
        <v>5310</v>
      </c>
      <c r="L22" s="32">
        <f t="shared" si="4"/>
        <v>2824</v>
      </c>
      <c r="M22" s="36">
        <f t="shared" si="2"/>
        <v>53.18267419962335</v>
      </c>
      <c r="N22" s="32">
        <f t="shared" si="4"/>
        <v>32623</v>
      </c>
      <c r="O22" s="32">
        <f t="shared" si="4"/>
        <v>14835</v>
      </c>
      <c r="P22" s="35">
        <f t="shared" si="3"/>
        <v>45.47405204916776</v>
      </c>
      <c r="Q22" s="32">
        <f t="shared" si="4"/>
        <v>412</v>
      </c>
    </row>
    <row r="23" spans="1:17" ht="33">
      <c r="A23" s="7"/>
      <c r="B23" s="10"/>
      <c r="C23" s="10"/>
      <c r="D23" s="10"/>
      <c r="Q23" s="38"/>
    </row>
    <row r="24" spans="1:4" ht="30.75">
      <c r="A24" s="7"/>
      <c r="B24" s="10"/>
      <c r="C24" s="10"/>
      <c r="D24" s="10"/>
    </row>
    <row r="25" spans="1:4" ht="30.75">
      <c r="A25" s="7"/>
      <c r="B25" s="10"/>
      <c r="C25" s="10"/>
      <c r="D25" s="10"/>
    </row>
    <row r="26" spans="1:4" ht="30.75">
      <c r="A26" s="7"/>
      <c r="B26" s="6"/>
      <c r="C26" s="6"/>
      <c r="D26" s="6"/>
    </row>
    <row r="27" spans="1:4" ht="30.75">
      <c r="A27" s="7"/>
      <c r="B27" s="6"/>
      <c r="C27" s="6"/>
      <c r="D27" s="6"/>
    </row>
    <row r="28" spans="1:4" ht="30.75">
      <c r="A28" s="7"/>
      <c r="B28" s="6"/>
      <c r="C28" s="6"/>
      <c r="D28" s="6"/>
    </row>
    <row r="29" spans="1:4" ht="30.75">
      <c r="A29" s="7"/>
      <c r="B29" s="6"/>
      <c r="C29" s="6"/>
      <c r="D29" s="6"/>
    </row>
    <row r="30" spans="1:4" ht="30.75">
      <c r="A30" s="7"/>
      <c r="B30" s="6"/>
      <c r="C30" s="6"/>
      <c r="D30" s="6"/>
    </row>
    <row r="31" spans="1:4" ht="30.75">
      <c r="A31" s="7"/>
      <c r="B31" s="6"/>
      <c r="C31" s="6"/>
      <c r="D31" s="6"/>
    </row>
    <row r="32" spans="1:4" ht="30.75">
      <c r="A32" s="7"/>
      <c r="B32" s="6"/>
      <c r="C32" s="6"/>
      <c r="D32" s="6"/>
    </row>
    <row r="33" spans="1:4" ht="30.75">
      <c r="A33" s="7"/>
      <c r="B33" s="6"/>
      <c r="C33" s="6"/>
      <c r="D33" s="6"/>
    </row>
    <row r="34" spans="1:4" ht="30.75">
      <c r="A34" s="7"/>
      <c r="B34" s="6"/>
      <c r="C34" s="6"/>
      <c r="D34" s="6"/>
    </row>
    <row r="35" spans="1:4" ht="30.75">
      <c r="A35" s="7"/>
      <c r="B35" s="6"/>
      <c r="C35" s="6"/>
      <c r="D35" s="6"/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6" customHeight="1">
      <c r="B403" s="1"/>
    </row>
    <row r="404" ht="16.5" hidden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/>
  </sheetData>
  <sheetProtection/>
  <mergeCells count="10">
    <mergeCell ref="Q2:Q4"/>
    <mergeCell ref="C1:O1"/>
    <mergeCell ref="A2:A4"/>
    <mergeCell ref="B2:B4"/>
    <mergeCell ref="E2:J3"/>
    <mergeCell ref="K2:P2"/>
    <mergeCell ref="K3:M3"/>
    <mergeCell ref="N3:P3"/>
    <mergeCell ref="C2:C4"/>
    <mergeCell ref="D2:D4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39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40</v>
      </c>
    </row>
    <row r="3" ht="12.75">
      <c r="B3" t="s">
        <v>20</v>
      </c>
    </row>
    <row r="4" spans="2:3" ht="12.75">
      <c r="B4" t="s">
        <v>21</v>
      </c>
      <c r="C4">
        <v>6901</v>
      </c>
    </row>
    <row r="5" spans="2:7" ht="12.75">
      <c r="B5" t="s">
        <v>22</v>
      </c>
      <c r="C5" s="21">
        <v>3498</v>
      </c>
      <c r="E5">
        <v>200</v>
      </c>
      <c r="F5">
        <v>200</v>
      </c>
      <c r="G5">
        <v>200</v>
      </c>
    </row>
    <row r="6" spans="2:3" ht="12.75">
      <c r="B6" t="s">
        <v>23</v>
      </c>
      <c r="C6" s="22">
        <v>0.507</v>
      </c>
    </row>
    <row r="7" spans="2:3" ht="12.75">
      <c r="B7" t="s">
        <v>24</v>
      </c>
      <c r="C7">
        <v>13</v>
      </c>
    </row>
    <row r="8" spans="2:3" ht="12.75">
      <c r="B8" t="s">
        <v>25</v>
      </c>
      <c r="C8">
        <v>0</v>
      </c>
    </row>
    <row r="9" spans="2:3" ht="12.75">
      <c r="B9" t="s">
        <v>26</v>
      </c>
      <c r="C9" s="21">
        <v>8306</v>
      </c>
    </row>
    <row r="10" spans="2:7" ht="12.75">
      <c r="B10" t="s">
        <v>27</v>
      </c>
      <c r="C10" s="21">
        <v>1290</v>
      </c>
      <c r="E10">
        <v>50</v>
      </c>
      <c r="F10">
        <v>300</v>
      </c>
      <c r="G10">
        <v>280</v>
      </c>
    </row>
    <row r="11" spans="2:3" ht="12.75">
      <c r="B11" t="s">
        <v>23</v>
      </c>
      <c r="C11" s="22">
        <v>0.155</v>
      </c>
    </row>
    <row r="12" spans="2:3" ht="12.75">
      <c r="B12" t="s">
        <v>28</v>
      </c>
      <c r="C12">
        <v>0</v>
      </c>
    </row>
    <row r="13" spans="2:3" ht="12.75">
      <c r="B13" t="s">
        <v>23</v>
      </c>
      <c r="C13" s="22">
        <v>0</v>
      </c>
    </row>
    <row r="14" spans="2:3" ht="12.75">
      <c r="B14" t="s">
        <v>29</v>
      </c>
      <c r="C14">
        <v>0</v>
      </c>
    </row>
    <row r="15" spans="2:3" ht="12.75">
      <c r="B15" t="s">
        <v>30</v>
      </c>
      <c r="C15">
        <v>0</v>
      </c>
    </row>
    <row r="16" spans="2:3" ht="12.75">
      <c r="B16" t="s">
        <v>31</v>
      </c>
      <c r="C16">
        <v>0</v>
      </c>
    </row>
    <row r="18" ht="33">
      <c r="B18" s="11">
        <v>1032</v>
      </c>
    </row>
    <row r="19" ht="33">
      <c r="B19" s="11">
        <v>320</v>
      </c>
    </row>
    <row r="20" ht="33">
      <c r="B20" s="11">
        <v>200</v>
      </c>
    </row>
    <row r="21" ht="33">
      <c r="B21" s="11">
        <v>291</v>
      </c>
    </row>
    <row r="22" ht="33">
      <c r="B22" s="11">
        <v>400</v>
      </c>
    </row>
    <row r="23" ht="33">
      <c r="B23" s="11">
        <v>618</v>
      </c>
    </row>
    <row r="24" ht="33">
      <c r="B24" s="11">
        <v>200</v>
      </c>
    </row>
    <row r="25" ht="33">
      <c r="B25" s="11">
        <v>200</v>
      </c>
    </row>
    <row r="26" ht="33">
      <c r="B26" s="11">
        <v>215</v>
      </c>
    </row>
    <row r="27" ht="33">
      <c r="B27" s="11"/>
    </row>
    <row r="28" ht="33">
      <c r="B28" s="11">
        <v>200</v>
      </c>
    </row>
    <row r="29" ht="33">
      <c r="B29" s="11">
        <v>150</v>
      </c>
    </row>
    <row r="30" ht="33">
      <c r="B30" s="11">
        <v>600</v>
      </c>
    </row>
    <row r="31" ht="33">
      <c r="B31" s="11">
        <v>300</v>
      </c>
    </row>
    <row r="32" ht="33">
      <c r="B32" s="8">
        <v>422</v>
      </c>
    </row>
    <row r="33" ht="33">
      <c r="B33" s="8">
        <f>SUM(B18:B32)</f>
        <v>5148</v>
      </c>
    </row>
    <row r="34" ht="33">
      <c r="B34" s="11">
        <v>1643</v>
      </c>
    </row>
    <row r="35" ht="33">
      <c r="B35" s="9">
        <f>SUM(B33:B34)</f>
        <v>6791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2020-06-22T05:10:51Z</cp:lastPrinted>
  <dcterms:created xsi:type="dcterms:W3CDTF">2001-05-07T11:51:26Z</dcterms:created>
  <dcterms:modified xsi:type="dcterms:W3CDTF">2020-06-22T05:11:50Z</dcterms:modified>
  <cp:category/>
  <cp:version/>
  <cp:contentType/>
  <cp:contentStatus/>
</cp:coreProperties>
</file>