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200" tabRatio="469" activeTab="0"/>
  </bookViews>
  <sheets>
    <sheet name="Свод" sheetId="1" r:id="rId1"/>
    <sheet name="Лист1" sheetId="2" r:id="rId2"/>
  </sheets>
  <definedNames>
    <definedName name="А2">#REF!</definedName>
    <definedName name="_xlnm.Print_Titles" localSheetId="0">'Свод'!$A:$B</definedName>
    <definedName name="_xlnm.Print_Area" localSheetId="0">'Свод'!$A$1:$L$24</definedName>
  </definedNames>
  <calcPr fullCalcOnLoad="1"/>
</workbook>
</file>

<file path=xl/sharedStrings.xml><?xml version="1.0" encoding="utf-8"?>
<sst xmlns="http://schemas.openxmlformats.org/spreadsheetml/2006/main" count="61" uniqueCount="54">
  <si>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</si>
  <si>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</si>
  <si>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</si>
  <si>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</si>
  <si>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</si>
  <si>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</si>
  <si>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</si>
  <si>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</si>
  <si>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</si>
  <si>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</si>
  <si>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</si>
  <si>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</si>
  <si>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</si>
  <si>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№№ п/п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</si>
  <si>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</si>
  <si>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</si>
  <si>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</si>
  <si>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</si>
  <si>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</si>
  <si>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</si>
  <si>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Протравлено семян, факт, тонн</t>
  </si>
  <si>
    <t xml:space="preserve">Площадь посева озимых культур на зерно и з.к., га </t>
  </si>
  <si>
    <t>Подкормлено озимых, га</t>
  </si>
  <si>
    <t>% к посеву</t>
  </si>
  <si>
    <t>Количество хозяйств</t>
  </si>
  <si>
    <t xml:space="preserve">Пробороновано озимых культур, га  </t>
  </si>
  <si>
    <t>Площадь многолетних трав всего,  га (4-сх 2019)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</si>
  <si>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</si>
  <si>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</si>
  <si>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</si>
  <si>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</si>
  <si>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Культивация зяби, га</t>
  </si>
  <si>
    <t>труд</t>
  </si>
  <si>
    <t>эмметево</t>
  </si>
  <si>
    <t>сатурн</t>
  </si>
  <si>
    <t>урожай</t>
  </si>
  <si>
    <t>победа</t>
  </si>
  <si>
    <t>рассвет</t>
  </si>
  <si>
    <t>комбайн</t>
  </si>
  <si>
    <t>прогресс</t>
  </si>
  <si>
    <t>аск яльчики</t>
  </si>
  <si>
    <t xml:space="preserve"> </t>
  </si>
  <si>
    <t>Заготовлено, т</t>
  </si>
  <si>
    <t>Сено</t>
  </si>
  <si>
    <t>Сенаж</t>
  </si>
  <si>
    <t>План</t>
  </si>
  <si>
    <t>Вып.</t>
  </si>
  <si>
    <t xml:space="preserve">Вып. </t>
  </si>
  <si>
    <t>%</t>
  </si>
  <si>
    <t>К(Ф)Х Бикулов А.Н.</t>
  </si>
  <si>
    <t>К(Ф)Х Турхан Р.А.</t>
  </si>
  <si>
    <t>Скошено однолетних трав, га</t>
  </si>
  <si>
    <t>Подготовки почвы, га</t>
  </si>
  <si>
    <t>Информация о ходе проведения весенних полевых работ в сельхозпредприятиях и К(Ф)Х  Яльчикского района  на 13.07.2020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</si>
</sst>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b/>
      <sz val="24"/>
      <name val="Times New Roman"/>
      <family val="1"/>
    </font>
    <font>
      <sz val="24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1" fontId="7" fillId="0" borderId="11" xfId="55" applyNumberFormat="1" applyFont="1" applyFill="1" applyBorder="1" applyAlignment="1">
      <alignment horizontal="center" vertical="center" wrapText="1"/>
    </xf>
    <xf numFmtId="1" fontId="7" fillId="32" borderId="11" xfId="55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1" fontId="7" fillId="33" borderId="11" xfId="55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vertical="center"/>
    </xf>
    <xf numFmtId="0" fontId="9" fillId="33" borderId="11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33" borderId="0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9" fillId="33" borderId="11" xfId="0" applyFont="1" applyFill="1" applyBorder="1" applyAlignment="1">
      <alignment horizontal="center"/>
    </xf>
    <xf numFmtId="0" fontId="3" fillId="33" borderId="0" xfId="0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1" fontId="9" fillId="33" borderId="11" xfId="0" applyNumberFormat="1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1"/>
  <sheetViews>
    <sheetView tabSelected="1" view="pageBreakPreview" zoomScale="39" zoomScaleNormal="60" zoomScaleSheetLayoutView="39" workbookViewId="0" topLeftCell="A1">
      <pane xSplit="2" ySplit="4" topLeftCell="C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19" sqref="J19"/>
    </sheetView>
  </sheetViews>
  <sheetFormatPr defaultColWidth="9.00390625" defaultRowHeight="12.75" outlineLevelRow="1"/>
  <cols>
    <col min="1" max="1" width="11.75390625" style="1" customWidth="1"/>
    <col min="2" max="2" width="50.625" style="4" customWidth="1"/>
    <col min="3" max="3" width="22.75390625" style="1" customWidth="1"/>
    <col min="4" max="4" width="19.00390625" style="1" customWidth="1"/>
    <col min="5" max="5" width="19.75390625" style="1" customWidth="1"/>
    <col min="6" max="6" width="20.125" style="1" customWidth="1"/>
    <col min="7" max="7" width="17.375" style="1" customWidth="1"/>
    <col min="8" max="8" width="20.125" style="1" customWidth="1"/>
    <col min="9" max="9" width="23.375" style="1" customWidth="1"/>
    <col min="10" max="10" width="27.375" style="1" customWidth="1"/>
    <col min="11" max="12" width="24.625" style="1" customWidth="1"/>
    <col min="13" max="16384" width="9.125" style="1" customWidth="1"/>
  </cols>
  <sheetData>
    <row r="1" spans="2:12" s="2" customFormat="1" ht="175.5" customHeight="1">
      <c r="B1" s="32" t="s">
        <v>53</v>
      </c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s="3" customFormat="1" ht="161.25" customHeight="1">
      <c r="A2" s="37" t="s">
        <v>13</v>
      </c>
      <c r="B2" s="39" t="s">
        <v>18</v>
      </c>
      <c r="C2" s="41" t="s">
        <v>42</v>
      </c>
      <c r="D2" s="42"/>
      <c r="E2" s="42"/>
      <c r="F2" s="42"/>
      <c r="G2" s="42"/>
      <c r="H2" s="43"/>
      <c r="I2" s="44" t="s">
        <v>51</v>
      </c>
      <c r="J2" s="45"/>
      <c r="K2" s="46"/>
      <c r="L2" s="34" t="s">
        <v>52</v>
      </c>
    </row>
    <row r="3" spans="1:12" s="3" customFormat="1" ht="48" customHeight="1">
      <c r="A3" s="37"/>
      <c r="B3" s="39"/>
      <c r="C3" s="41" t="s">
        <v>43</v>
      </c>
      <c r="D3" s="42"/>
      <c r="E3" s="43"/>
      <c r="F3" s="41" t="s">
        <v>44</v>
      </c>
      <c r="G3" s="42"/>
      <c r="H3" s="43"/>
      <c r="I3" s="47"/>
      <c r="J3" s="48"/>
      <c r="K3" s="49"/>
      <c r="L3" s="35"/>
    </row>
    <row r="4" spans="1:12" s="3" customFormat="1" ht="96.75" customHeight="1">
      <c r="A4" s="38"/>
      <c r="B4" s="40"/>
      <c r="C4" s="25" t="s">
        <v>45</v>
      </c>
      <c r="D4" s="25" t="s">
        <v>47</v>
      </c>
      <c r="E4" s="25" t="s">
        <v>48</v>
      </c>
      <c r="F4" s="25" t="s">
        <v>45</v>
      </c>
      <c r="G4" s="25" t="s">
        <v>46</v>
      </c>
      <c r="H4" s="25" t="s">
        <v>48</v>
      </c>
      <c r="I4" s="25" t="s">
        <v>45</v>
      </c>
      <c r="J4" s="25" t="s">
        <v>46</v>
      </c>
      <c r="K4" s="25" t="s">
        <v>48</v>
      </c>
      <c r="L4" s="36"/>
    </row>
    <row r="5" spans="1:12" s="15" customFormat="1" ht="49.5" customHeight="1" outlineLevel="1">
      <c r="A5" s="13">
        <v>1</v>
      </c>
      <c r="B5" s="30" t="s">
        <v>0</v>
      </c>
      <c r="C5" s="11">
        <v>420</v>
      </c>
      <c r="D5" s="11">
        <v>515</v>
      </c>
      <c r="E5" s="26">
        <f>D5/C5*100</f>
        <v>122.61904761904762</v>
      </c>
      <c r="F5" s="11">
        <v>7000</v>
      </c>
      <c r="G5" s="11">
        <v>7000</v>
      </c>
      <c r="H5" s="26">
        <f>G5/F5*100</f>
        <v>100</v>
      </c>
      <c r="I5" s="26">
        <v>1826</v>
      </c>
      <c r="J5" s="26">
        <v>1826</v>
      </c>
      <c r="K5" s="26">
        <f>J5/I5*100</f>
        <v>100</v>
      </c>
      <c r="L5" s="11">
        <v>100</v>
      </c>
    </row>
    <row r="6" spans="1:12" s="15" customFormat="1" ht="49.5" customHeight="1" outlineLevel="1">
      <c r="A6" s="13">
        <v>2</v>
      </c>
      <c r="B6" s="30" t="s">
        <v>1</v>
      </c>
      <c r="C6" s="11">
        <v>350</v>
      </c>
      <c r="D6" s="11">
        <v>173</v>
      </c>
      <c r="E6" s="26">
        <f aca="true" t="shared" si="0" ref="E6:E24">D6/C6*100</f>
        <v>49.42857142857143</v>
      </c>
      <c r="F6" s="11">
        <v>2500</v>
      </c>
      <c r="G6" s="11">
        <v>2966</v>
      </c>
      <c r="H6" s="26">
        <f aca="true" t="shared" si="1" ref="H6:H24">G6/F6*100</f>
        <v>118.63999999999999</v>
      </c>
      <c r="I6" s="26">
        <v>132</v>
      </c>
      <c r="J6" s="26">
        <v>102</v>
      </c>
      <c r="K6" s="26">
        <f aca="true" t="shared" si="2" ref="K6:K24">J6/I6*100</f>
        <v>77.27272727272727</v>
      </c>
      <c r="L6" s="11">
        <v>60</v>
      </c>
    </row>
    <row r="7" spans="1:12" s="18" customFormat="1" ht="49.5" customHeight="1" outlineLevel="1">
      <c r="A7" s="13">
        <v>3</v>
      </c>
      <c r="B7" s="30" t="s">
        <v>2</v>
      </c>
      <c r="C7" s="23">
        <v>500</v>
      </c>
      <c r="D7" s="11">
        <v>365</v>
      </c>
      <c r="E7" s="26">
        <f t="shared" si="0"/>
        <v>73</v>
      </c>
      <c r="F7" s="23">
        <v>2100</v>
      </c>
      <c r="G7" s="23">
        <v>1800</v>
      </c>
      <c r="H7" s="26">
        <f t="shared" si="1"/>
        <v>85.71428571428571</v>
      </c>
      <c r="I7" s="26">
        <v>183</v>
      </c>
      <c r="J7" s="26">
        <v>183</v>
      </c>
      <c r="K7" s="26">
        <f t="shared" si="2"/>
        <v>100</v>
      </c>
      <c r="L7" s="11"/>
    </row>
    <row r="8" spans="1:12" s="15" customFormat="1" ht="49.5" customHeight="1" outlineLevel="1">
      <c r="A8" s="13">
        <v>4</v>
      </c>
      <c r="B8" s="31" t="s">
        <v>3</v>
      </c>
      <c r="C8" s="11">
        <v>50</v>
      </c>
      <c r="D8" s="11">
        <v>60</v>
      </c>
      <c r="E8" s="26">
        <f t="shared" si="0"/>
        <v>120</v>
      </c>
      <c r="F8" s="11"/>
      <c r="G8" s="11"/>
      <c r="H8" s="26"/>
      <c r="I8" s="26"/>
      <c r="J8" s="26"/>
      <c r="K8" s="26"/>
      <c r="L8" s="11">
        <v>300</v>
      </c>
    </row>
    <row r="9" spans="1:12" s="15" customFormat="1" ht="49.5" customHeight="1" outlineLevel="1">
      <c r="A9" s="13">
        <v>5</v>
      </c>
      <c r="B9" s="30" t="s">
        <v>4</v>
      </c>
      <c r="C9" s="11">
        <v>1000</v>
      </c>
      <c r="D9" s="11">
        <v>300</v>
      </c>
      <c r="E9" s="26">
        <f t="shared" si="0"/>
        <v>30</v>
      </c>
      <c r="F9" s="11">
        <v>4000</v>
      </c>
      <c r="G9" s="11">
        <v>2200</v>
      </c>
      <c r="H9" s="26">
        <f t="shared" si="1"/>
        <v>55.00000000000001</v>
      </c>
      <c r="I9" s="26">
        <v>180</v>
      </c>
      <c r="J9" s="26">
        <v>90</v>
      </c>
      <c r="K9" s="26">
        <f t="shared" si="2"/>
        <v>50</v>
      </c>
      <c r="L9" s="11">
        <v>110</v>
      </c>
    </row>
    <row r="10" spans="1:12" s="15" customFormat="1" ht="49.5" customHeight="1" outlineLevel="1">
      <c r="A10" s="13" t="s">
        <v>41</v>
      </c>
      <c r="B10" s="30" t="s">
        <v>5</v>
      </c>
      <c r="C10" s="11">
        <v>100</v>
      </c>
      <c r="D10" s="11">
        <v>295</v>
      </c>
      <c r="E10" s="26">
        <f t="shared" si="0"/>
        <v>295</v>
      </c>
      <c r="F10" s="11">
        <v>3000</v>
      </c>
      <c r="G10" s="11">
        <v>3200</v>
      </c>
      <c r="H10" s="26">
        <f t="shared" si="1"/>
        <v>106.66666666666667</v>
      </c>
      <c r="I10" s="26">
        <v>310</v>
      </c>
      <c r="J10" s="26">
        <v>310</v>
      </c>
      <c r="K10" s="26">
        <f t="shared" si="2"/>
        <v>100</v>
      </c>
      <c r="L10" s="11">
        <v>142</v>
      </c>
    </row>
    <row r="11" spans="1:12" s="15" customFormat="1" ht="49.5" customHeight="1" outlineLevel="1">
      <c r="A11" s="13">
        <v>7</v>
      </c>
      <c r="B11" s="30" t="s">
        <v>6</v>
      </c>
      <c r="C11" s="11">
        <v>90</v>
      </c>
      <c r="D11" s="11">
        <v>95</v>
      </c>
      <c r="E11" s="26">
        <f t="shared" si="0"/>
        <v>105.55555555555556</v>
      </c>
      <c r="F11" s="11">
        <v>1873</v>
      </c>
      <c r="G11" s="11">
        <v>2360</v>
      </c>
      <c r="H11" s="26">
        <f t="shared" si="1"/>
        <v>126.00106780565936</v>
      </c>
      <c r="I11" s="26">
        <v>180</v>
      </c>
      <c r="J11" s="26">
        <v>160</v>
      </c>
      <c r="K11" s="26">
        <f t="shared" si="2"/>
        <v>88.88888888888889</v>
      </c>
      <c r="L11" s="11">
        <v>150</v>
      </c>
    </row>
    <row r="12" spans="1:12" s="15" customFormat="1" ht="49.5" customHeight="1" outlineLevel="1">
      <c r="A12" s="13">
        <v>8</v>
      </c>
      <c r="B12" s="30" t="s">
        <v>7</v>
      </c>
      <c r="C12" s="11">
        <v>70</v>
      </c>
      <c r="D12" s="11">
        <v>150</v>
      </c>
      <c r="E12" s="26">
        <f t="shared" si="0"/>
        <v>214.28571428571428</v>
      </c>
      <c r="F12" s="11"/>
      <c r="G12" s="11"/>
      <c r="H12" s="26"/>
      <c r="I12" s="26"/>
      <c r="J12" s="26"/>
      <c r="K12" s="26"/>
      <c r="L12" s="11"/>
    </row>
    <row r="13" spans="1:12" s="15" customFormat="1" ht="49.5" customHeight="1" outlineLevel="1">
      <c r="A13" s="13">
        <v>9</v>
      </c>
      <c r="B13" s="30" t="s">
        <v>8</v>
      </c>
      <c r="C13" s="11">
        <v>30</v>
      </c>
      <c r="D13" s="11">
        <v>120</v>
      </c>
      <c r="E13" s="26">
        <f t="shared" si="0"/>
        <v>400</v>
      </c>
      <c r="F13" s="11"/>
      <c r="G13" s="11"/>
      <c r="H13" s="26"/>
      <c r="I13" s="26"/>
      <c r="J13" s="26"/>
      <c r="K13" s="26"/>
      <c r="L13" s="11">
        <v>50</v>
      </c>
    </row>
    <row r="14" spans="1:12" s="15" customFormat="1" ht="49.5" customHeight="1" outlineLevel="1">
      <c r="A14" s="13">
        <v>10</v>
      </c>
      <c r="B14" s="30" t="s">
        <v>9</v>
      </c>
      <c r="C14" s="11">
        <v>60</v>
      </c>
      <c r="D14" s="11">
        <v>100</v>
      </c>
      <c r="E14" s="26">
        <f t="shared" si="0"/>
        <v>166.66666666666669</v>
      </c>
      <c r="F14" s="11"/>
      <c r="G14" s="11"/>
      <c r="H14" s="26"/>
      <c r="I14" s="26"/>
      <c r="J14" s="26"/>
      <c r="K14" s="26"/>
      <c r="L14" s="11">
        <v>100</v>
      </c>
    </row>
    <row r="15" spans="1:12" s="15" customFormat="1" ht="49.5" customHeight="1" outlineLevel="1">
      <c r="A15" s="13">
        <v>11</v>
      </c>
      <c r="B15" s="30" t="s">
        <v>10</v>
      </c>
      <c r="C15" s="11">
        <v>300</v>
      </c>
      <c r="D15" s="11">
        <v>458</v>
      </c>
      <c r="E15" s="26">
        <f t="shared" si="0"/>
        <v>152.66666666666666</v>
      </c>
      <c r="F15" s="11">
        <v>1400</v>
      </c>
      <c r="G15" s="11">
        <v>2403</v>
      </c>
      <c r="H15" s="26">
        <f t="shared" si="1"/>
        <v>171.64285714285714</v>
      </c>
      <c r="I15" s="26">
        <v>274</v>
      </c>
      <c r="J15" s="26">
        <v>274</v>
      </c>
      <c r="K15" s="26">
        <f t="shared" si="2"/>
        <v>100</v>
      </c>
      <c r="L15" s="11">
        <v>150</v>
      </c>
    </row>
    <row r="16" spans="1:12" s="15" customFormat="1" ht="49.5" customHeight="1" outlineLevel="1">
      <c r="A16" s="13">
        <v>12</v>
      </c>
      <c r="B16" s="30" t="s">
        <v>11</v>
      </c>
      <c r="C16" s="11">
        <v>100</v>
      </c>
      <c r="D16" s="11">
        <v>358</v>
      </c>
      <c r="E16" s="26">
        <f t="shared" si="0"/>
        <v>358</v>
      </c>
      <c r="F16" s="11">
        <v>3850</v>
      </c>
      <c r="G16" s="11">
        <v>8228</v>
      </c>
      <c r="H16" s="26">
        <f t="shared" si="1"/>
        <v>213.7142857142857</v>
      </c>
      <c r="I16" s="26">
        <v>156</v>
      </c>
      <c r="J16" s="26">
        <v>156</v>
      </c>
      <c r="K16" s="26">
        <f t="shared" si="2"/>
        <v>100</v>
      </c>
      <c r="L16" s="11"/>
    </row>
    <row r="17" spans="1:12" s="15" customFormat="1" ht="49.5" customHeight="1" outlineLevel="1">
      <c r="A17" s="13">
        <v>13</v>
      </c>
      <c r="B17" s="30" t="s">
        <v>12</v>
      </c>
      <c r="C17" s="11">
        <v>300</v>
      </c>
      <c r="D17" s="11">
        <v>265</v>
      </c>
      <c r="E17" s="26">
        <f t="shared" si="0"/>
        <v>88.33333333333333</v>
      </c>
      <c r="F17" s="11">
        <v>3000</v>
      </c>
      <c r="G17" s="11">
        <v>6500</v>
      </c>
      <c r="H17" s="26">
        <f t="shared" si="1"/>
        <v>216.66666666666666</v>
      </c>
      <c r="I17" s="26">
        <v>296</v>
      </c>
      <c r="J17" s="26">
        <v>296</v>
      </c>
      <c r="K17" s="26">
        <f t="shared" si="2"/>
        <v>100</v>
      </c>
      <c r="L17" s="11">
        <v>91</v>
      </c>
    </row>
    <row r="18" spans="1:12" s="18" customFormat="1" ht="49.5" customHeight="1">
      <c r="A18" s="13">
        <v>14</v>
      </c>
      <c r="B18" s="30" t="s">
        <v>15</v>
      </c>
      <c r="C18" s="11">
        <v>600</v>
      </c>
      <c r="D18" s="11">
        <v>700</v>
      </c>
      <c r="E18" s="26">
        <f t="shared" si="0"/>
        <v>116.66666666666667</v>
      </c>
      <c r="F18" s="11">
        <v>1900</v>
      </c>
      <c r="G18" s="11">
        <v>1800</v>
      </c>
      <c r="H18" s="26">
        <f t="shared" si="1"/>
        <v>94.73684210526315</v>
      </c>
      <c r="I18" s="26">
        <v>150</v>
      </c>
      <c r="J18" s="26">
        <v>150</v>
      </c>
      <c r="K18" s="26">
        <f t="shared" si="2"/>
        <v>100</v>
      </c>
      <c r="L18" s="11">
        <v>150</v>
      </c>
    </row>
    <row r="19" spans="1:12" s="18" customFormat="1" ht="49.5" customHeight="1">
      <c r="A19" s="13">
        <v>15</v>
      </c>
      <c r="B19" s="14" t="s">
        <v>19</v>
      </c>
      <c r="C19" s="23"/>
      <c r="D19" s="23"/>
      <c r="E19" s="26"/>
      <c r="F19" s="23"/>
      <c r="G19" s="23"/>
      <c r="H19" s="26"/>
      <c r="I19" s="26"/>
      <c r="J19" s="26"/>
      <c r="K19" s="26"/>
      <c r="L19" s="11">
        <v>224</v>
      </c>
    </row>
    <row r="20" spans="1:12" s="24" customFormat="1" ht="49.5" customHeight="1">
      <c r="A20" s="21"/>
      <c r="B20" s="22" t="s">
        <v>14</v>
      </c>
      <c r="C20" s="19">
        <f>SUM(C5:C19)</f>
        <v>3970</v>
      </c>
      <c r="D20" s="19">
        <f>SUM(D5:D19)</f>
        <v>3954</v>
      </c>
      <c r="E20" s="27">
        <f t="shared" si="0"/>
        <v>99.5969773299748</v>
      </c>
      <c r="F20" s="19">
        <f>SUM(F5:F19)</f>
        <v>30623</v>
      </c>
      <c r="G20" s="19">
        <f>SUM(G5:G19)</f>
        <v>38457</v>
      </c>
      <c r="H20" s="27">
        <f t="shared" si="1"/>
        <v>125.58207882963785</v>
      </c>
      <c r="I20" s="27">
        <v>3687</v>
      </c>
      <c r="J20" s="27">
        <f>SUM(J5:J19)</f>
        <v>3547</v>
      </c>
      <c r="K20" s="26">
        <f t="shared" si="2"/>
        <v>96.2028749660971</v>
      </c>
      <c r="L20" s="19">
        <f>SUM(L5:L19)</f>
        <v>1627</v>
      </c>
    </row>
    <row r="21" spans="1:12" s="15" customFormat="1" ht="49.5" customHeight="1">
      <c r="A21" s="13"/>
      <c r="B21" s="14" t="s">
        <v>49</v>
      </c>
      <c r="C21" s="11"/>
      <c r="D21" s="11">
        <v>157</v>
      </c>
      <c r="E21" s="26"/>
      <c r="F21" s="11"/>
      <c r="G21" s="11">
        <v>2000</v>
      </c>
      <c r="H21" s="26"/>
      <c r="I21" s="26">
        <v>180</v>
      </c>
      <c r="J21" s="26">
        <v>45</v>
      </c>
      <c r="K21" s="26">
        <f t="shared" si="2"/>
        <v>25</v>
      </c>
      <c r="L21" s="11">
        <v>60</v>
      </c>
    </row>
    <row r="22" spans="1:12" s="15" customFormat="1" ht="49.5" customHeight="1">
      <c r="A22" s="13"/>
      <c r="B22" s="14" t="s">
        <v>50</v>
      </c>
      <c r="C22" s="11"/>
      <c r="D22" s="11">
        <v>400</v>
      </c>
      <c r="E22" s="26"/>
      <c r="F22" s="11"/>
      <c r="G22" s="11">
        <v>400</v>
      </c>
      <c r="H22" s="26"/>
      <c r="I22" s="26">
        <v>100</v>
      </c>
      <c r="J22" s="26">
        <v>10</v>
      </c>
      <c r="K22" s="26">
        <f t="shared" si="2"/>
        <v>10</v>
      </c>
      <c r="L22" s="11"/>
    </row>
    <row r="23" spans="1:12" s="24" customFormat="1" ht="49.5" customHeight="1" outlineLevel="1">
      <c r="A23" s="20"/>
      <c r="B23" s="12" t="s">
        <v>16</v>
      </c>
      <c r="C23" s="19">
        <v>1340</v>
      </c>
      <c r="D23" s="19">
        <v>4006</v>
      </c>
      <c r="E23" s="27">
        <f t="shared" si="0"/>
        <v>298.95522388059703</v>
      </c>
      <c r="F23" s="19">
        <v>2000</v>
      </c>
      <c r="G23" s="19">
        <v>5500</v>
      </c>
      <c r="H23" s="27">
        <f t="shared" si="1"/>
        <v>275</v>
      </c>
      <c r="I23" s="27">
        <v>686</v>
      </c>
      <c r="J23" s="27">
        <v>417</v>
      </c>
      <c r="K23" s="26">
        <f t="shared" si="2"/>
        <v>60.7871720116618</v>
      </c>
      <c r="L23" s="19">
        <v>543</v>
      </c>
    </row>
    <row r="24" spans="1:12" s="29" customFormat="1" ht="49.5" customHeight="1" outlineLevel="1">
      <c r="A24" s="28"/>
      <c r="B24" s="12" t="s">
        <v>17</v>
      </c>
      <c r="C24" s="19">
        <f>SUM(C20+C23)</f>
        <v>5310</v>
      </c>
      <c r="D24" s="19">
        <f>SUM(D20+D23)</f>
        <v>7960</v>
      </c>
      <c r="E24" s="27">
        <f t="shared" si="0"/>
        <v>149.90583804143128</v>
      </c>
      <c r="F24" s="19">
        <f>SUM(F20+F23)</f>
        <v>32623</v>
      </c>
      <c r="G24" s="19">
        <f>SUM(G20+G23)</f>
        <v>43957</v>
      </c>
      <c r="H24" s="27">
        <f t="shared" si="1"/>
        <v>134.74235968488492</v>
      </c>
      <c r="I24" s="27">
        <v>4373</v>
      </c>
      <c r="J24" s="27">
        <f>J23+J20</f>
        <v>3964</v>
      </c>
      <c r="K24" s="26">
        <f t="shared" si="2"/>
        <v>90.64715298422136</v>
      </c>
      <c r="L24" s="19">
        <f>L20+L23</f>
        <v>2170</v>
      </c>
    </row>
    <row r="25" spans="1:2" ht="30.75">
      <c r="A25" s="6"/>
      <c r="B25" s="9"/>
    </row>
    <row r="26" spans="1:2" ht="30.75">
      <c r="A26" s="6"/>
      <c r="B26" s="9"/>
    </row>
    <row r="27" spans="1:2" ht="30.75">
      <c r="A27" s="6"/>
      <c r="B27" s="9"/>
    </row>
    <row r="28" spans="1:2" ht="30.75">
      <c r="A28" s="6"/>
      <c r="B28" s="5"/>
    </row>
    <row r="29" spans="1:2" ht="30.75">
      <c r="A29" s="6"/>
      <c r="B29" s="5"/>
    </row>
    <row r="30" spans="1:2" ht="30.75">
      <c r="A30" s="6"/>
      <c r="B30" s="5"/>
    </row>
    <row r="31" spans="1:2" ht="30.75">
      <c r="A31" s="6"/>
      <c r="B31" s="5"/>
    </row>
    <row r="32" spans="1:2" ht="30.75">
      <c r="A32" s="6"/>
      <c r="B32" s="5"/>
    </row>
    <row r="33" spans="1:2" ht="30.75">
      <c r="A33" s="6"/>
      <c r="B33" s="5"/>
    </row>
    <row r="34" spans="1:2" ht="30.75">
      <c r="A34" s="6"/>
      <c r="B34" s="5"/>
    </row>
    <row r="35" spans="1:2" ht="30.75">
      <c r="A35" s="6"/>
      <c r="B35" s="5"/>
    </row>
    <row r="36" spans="1:2" ht="30.75">
      <c r="A36" s="6"/>
      <c r="B36" s="5"/>
    </row>
    <row r="37" spans="1:2" ht="30.75">
      <c r="A37" s="6"/>
      <c r="B37" s="5"/>
    </row>
    <row r="38" ht="16.5">
      <c r="B38" s="1"/>
    </row>
    <row r="39" ht="16.5">
      <c r="B39" s="1"/>
    </row>
    <row r="40" ht="16.5">
      <c r="B40" s="1"/>
    </row>
    <row r="41" ht="16.5">
      <c r="B41" s="1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6" customHeight="1">
      <c r="B405" s="1"/>
    </row>
    <row r="406" ht="16.5" hidden="1">
      <c r="B406" s="1"/>
    </row>
    <row r="407" ht="16.5" hidden="1">
      <c r="B407" s="1"/>
    </row>
    <row r="408" ht="16.5" hidden="1">
      <c r="B408" s="1"/>
    </row>
    <row r="409" ht="16.5" hidden="1">
      <c r="B409" s="1"/>
    </row>
    <row r="410" ht="16.5" hidden="1">
      <c r="B410" s="1"/>
    </row>
    <row r="411" ht="16.5" hidden="1">
      <c r="B411" s="1"/>
    </row>
    <row r="412" ht="16.5" hidden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/>
  </sheetData>
  <sheetProtection/>
  <mergeCells count="8">
    <mergeCell ref="B1:L1"/>
    <mergeCell ref="L2:L4"/>
    <mergeCell ref="A2:A4"/>
    <mergeCell ref="B2:B4"/>
    <mergeCell ref="C2:H2"/>
    <mergeCell ref="C3:E3"/>
    <mergeCell ref="F3:H3"/>
    <mergeCell ref="I2:K3"/>
  </mergeCells>
  <printOptions horizontalCentered="1" verticalCentered="1"/>
  <pageMargins left="0" right="0" top="0" bottom="0" header="0" footer="0"/>
  <pageSetup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35"/>
  <sheetViews>
    <sheetView zoomScalePageLayoutView="0" workbookViewId="0" topLeftCell="A1">
      <selection activeCell="B18" sqref="B18:B35"/>
    </sheetView>
  </sheetViews>
  <sheetFormatPr defaultColWidth="9.00390625" defaultRowHeight="12.75"/>
  <cols>
    <col min="2" max="2" width="34.125" style="0" customWidth="1"/>
    <col min="12" max="12" width="11.75390625" style="0" customWidth="1"/>
  </cols>
  <sheetData>
    <row r="2" spans="4:12" ht="12.75">
      <c r="D2" t="s">
        <v>39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  <c r="J2" t="s">
        <v>37</v>
      </c>
      <c r="K2" t="s">
        <v>38</v>
      </c>
      <c r="L2" t="s">
        <v>40</v>
      </c>
    </row>
    <row r="3" ht="12.75">
      <c r="B3" t="s">
        <v>20</v>
      </c>
    </row>
    <row r="4" spans="2:3" ht="12.75">
      <c r="B4" t="s">
        <v>21</v>
      </c>
      <c r="C4">
        <v>6901</v>
      </c>
    </row>
    <row r="5" spans="2:7" ht="12.75">
      <c r="B5" t="s">
        <v>22</v>
      </c>
      <c r="C5" s="16">
        <v>3498</v>
      </c>
      <c r="E5">
        <v>200</v>
      </c>
      <c r="F5">
        <v>200</v>
      </c>
      <c r="G5">
        <v>200</v>
      </c>
    </row>
    <row r="6" spans="2:3" ht="12.75">
      <c r="B6" t="s">
        <v>23</v>
      </c>
      <c r="C6" s="17">
        <v>0.507</v>
      </c>
    </row>
    <row r="7" spans="2:3" ht="12.75">
      <c r="B7" t="s">
        <v>24</v>
      </c>
      <c r="C7">
        <v>13</v>
      </c>
    </row>
    <row r="8" spans="2:3" ht="12.75">
      <c r="B8" t="s">
        <v>25</v>
      </c>
      <c r="C8">
        <v>0</v>
      </c>
    </row>
    <row r="9" spans="2:3" ht="12.75">
      <c r="B9" t="s">
        <v>26</v>
      </c>
      <c r="C9" s="16">
        <v>8306</v>
      </c>
    </row>
    <row r="10" spans="2:7" ht="12.75">
      <c r="B10" t="s">
        <v>27</v>
      </c>
      <c r="C10" s="16">
        <v>1290</v>
      </c>
      <c r="E10">
        <v>50</v>
      </c>
      <c r="F10">
        <v>300</v>
      </c>
      <c r="G10">
        <v>280</v>
      </c>
    </row>
    <row r="11" spans="2:3" ht="12.75">
      <c r="B11" t="s">
        <v>23</v>
      </c>
      <c r="C11" s="17">
        <v>0.155</v>
      </c>
    </row>
    <row r="12" spans="2:3" ht="12.75">
      <c r="B12" t="s">
        <v>28</v>
      </c>
      <c r="C12">
        <v>0</v>
      </c>
    </row>
    <row r="13" spans="2:3" ht="12.75">
      <c r="B13" t="s">
        <v>23</v>
      </c>
      <c r="C13" s="17">
        <v>0</v>
      </c>
    </row>
    <row r="14" spans="2:3" ht="12.75">
      <c r="B14" t="s">
        <v>29</v>
      </c>
      <c r="C14">
        <v>0</v>
      </c>
    </row>
    <row r="15" spans="2:3" ht="12.75">
      <c r="B15" t="s">
        <v>30</v>
      </c>
      <c r="C15">
        <v>0</v>
      </c>
    </row>
    <row r="16" spans="2:3" ht="12.75">
      <c r="B16" t="s">
        <v>31</v>
      </c>
      <c r="C16">
        <v>0</v>
      </c>
    </row>
    <row r="18" ht="33">
      <c r="B18" s="10">
        <v>1032</v>
      </c>
    </row>
    <row r="19" ht="33">
      <c r="B19" s="10">
        <v>320</v>
      </c>
    </row>
    <row r="20" ht="33">
      <c r="B20" s="10">
        <v>200</v>
      </c>
    </row>
    <row r="21" ht="33">
      <c r="B21" s="10">
        <v>291</v>
      </c>
    </row>
    <row r="22" ht="33">
      <c r="B22" s="10">
        <v>400</v>
      </c>
    </row>
    <row r="23" ht="33">
      <c r="B23" s="10">
        <v>618</v>
      </c>
    </row>
    <row r="24" ht="33">
      <c r="B24" s="10">
        <v>200</v>
      </c>
    </row>
    <row r="25" ht="33">
      <c r="B25" s="10">
        <v>200</v>
      </c>
    </row>
    <row r="26" ht="33">
      <c r="B26" s="10">
        <v>215</v>
      </c>
    </row>
    <row r="27" ht="33">
      <c r="B27" s="10"/>
    </row>
    <row r="28" ht="33">
      <c r="B28" s="10">
        <v>200</v>
      </c>
    </row>
    <row r="29" ht="33">
      <c r="B29" s="10">
        <v>150</v>
      </c>
    </row>
    <row r="30" ht="33">
      <c r="B30" s="10">
        <v>600</v>
      </c>
    </row>
    <row r="31" ht="33">
      <c r="B31" s="10">
        <v>300</v>
      </c>
    </row>
    <row r="32" ht="33">
      <c r="B32" s="7">
        <v>422</v>
      </c>
    </row>
    <row r="33" ht="33">
      <c r="B33" s="7">
        <f>SUM(B18:B32)</f>
        <v>5148</v>
      </c>
    </row>
    <row r="34" ht="33">
      <c r="B34" s="10">
        <v>1643</v>
      </c>
    </row>
    <row r="35" ht="33">
      <c r="B35" s="8">
        <f>SUM(B33:B34)</f>
        <v>6791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Малова</cp:lastModifiedBy>
  <cp:lastPrinted>2020-07-07T10:05:42Z</cp:lastPrinted>
  <dcterms:created xsi:type="dcterms:W3CDTF">2001-05-07T11:51:26Z</dcterms:created>
  <dcterms:modified xsi:type="dcterms:W3CDTF">2020-07-13T05:23:16Z</dcterms:modified>
  <cp:category/>
  <cp:version/>
  <cp:contentType/>
  <cp:contentStatus/>
</cp:coreProperties>
</file>