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59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<sst xmlns="http://schemas.openxmlformats.org/spreadsheetml/2006/main" count="111" uniqueCount="48">
  <si>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</si>
  <si>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</si>
  <si>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</si>
  <si>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</si>
  <si>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</si>
  <si>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</si>
  <si>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</si>
  <si>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</si>
  <si>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</si>
  <si>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</si>
  <si>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</si>
  <si>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</si>
  <si>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</si>
  <si>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</si>
  <si>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</si>
  <si>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</si>
  <si>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</si>
  <si>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</si>
  <si>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</si>
  <si>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</si>
  <si>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</si>
  <si>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</si>
  <si>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</si>
  <si>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</si>
  <si>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</si>
  <si>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</si>
  <si>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</si>
  <si>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</si>
  <si>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</si>
  <si>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</si>
  <si>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</si>
  <si>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</si>
  <si>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</si>
  <si>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</si>
  <si>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</si>
  <si>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</si>
  <si>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</si>
  <si>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</si>
  <si>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</si>
  <si>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</si>
  <si>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</si>
  <si>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</si>
  <si>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</si>
  <si>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</si>
  <si>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</si>
  <si>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</si>
  <si>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</si>
  <si>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декабря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</si>
</sst>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8">
      <pane xSplit="2" topLeftCell="AS1" activePane="topRight" state="frozen"/>
      <selection pane="topLeft" activeCell="A1" sqref="A1"/>
      <selection pane="topRight" activeCell="BO22" sqref="BO2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15451.099999999999</v>
      </c>
      <c r="D10" s="21">
        <f aca="true" t="shared" si="0" ref="D10:D26">G10+AK10</f>
        <v>14987.5</v>
      </c>
      <c r="E10" s="2">
        <f>D10/C10*100</f>
        <v>96.99956637391513</v>
      </c>
      <c r="F10" s="21">
        <v>2441.8</v>
      </c>
      <c r="G10" s="2">
        <v>2433.8</v>
      </c>
      <c r="H10" s="2">
        <f>G10/F10*100</f>
        <v>99.67237283970842</v>
      </c>
      <c r="I10" s="21">
        <v>40</v>
      </c>
      <c r="J10" s="2">
        <v>43.7</v>
      </c>
      <c r="K10" s="2">
        <f aca="true" t="shared" si="1" ref="K10:K27">J10/I10*100</f>
        <v>109.25</v>
      </c>
      <c r="L10" s="21">
        <v>0.3</v>
      </c>
      <c r="M10" s="2">
        <v>1.1</v>
      </c>
      <c r="N10" s="2">
        <f>M10/L10*100</f>
        <v>366.6666666666667</v>
      </c>
      <c r="O10" s="21">
        <v>312</v>
      </c>
      <c r="P10" s="2">
        <v>188.1</v>
      </c>
      <c r="Q10" s="2">
        <f>P10/O10*100</f>
        <v>60.28846153846153</v>
      </c>
      <c r="R10" s="23">
        <v>702</v>
      </c>
      <c r="S10" s="2">
        <v>608</v>
      </c>
      <c r="T10" s="2">
        <f>S10/R10*100</f>
        <v>86.6096866096866</v>
      </c>
      <c r="U10" s="23"/>
      <c r="V10" s="2"/>
      <c r="W10" s="2" t="e">
        <f>V10/U10*100</f>
        <v>#DIV/0!</v>
      </c>
      <c r="X10" s="23">
        <v>284</v>
      </c>
      <c r="Y10" s="2">
        <v>530.9</v>
      </c>
      <c r="Z10" s="2">
        <f>Y10/X10*100</f>
        <v>186.93661971830986</v>
      </c>
      <c r="AA10" s="23">
        <v>57</v>
      </c>
      <c r="AB10" s="2">
        <v>43.3</v>
      </c>
      <c r="AC10" s="2">
        <f>AB10/AA10*100</f>
        <v>75.96491228070175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13009.3</v>
      </c>
      <c r="AK10" s="25">
        <v>12553.7</v>
      </c>
      <c r="AL10" s="2">
        <f>AK10/AJ10*100</f>
        <v>96.49788997102074</v>
      </c>
      <c r="AM10" s="23">
        <v>2231.3</v>
      </c>
      <c r="AN10" s="25">
        <v>2045.4</v>
      </c>
      <c r="AO10" s="2">
        <f>AN10/AM10*100</f>
        <v>91.66853403845292</v>
      </c>
      <c r="AP10" s="23">
        <v>2127.7</v>
      </c>
      <c r="AQ10" s="25">
        <v>2027.2</v>
      </c>
      <c r="AR10" s="2">
        <f>AQ10/AP10*100</f>
        <v>95.27658974479486</v>
      </c>
      <c r="AS10" s="27">
        <v>16562.9</v>
      </c>
      <c r="AT10" s="26">
        <v>15244.7</v>
      </c>
      <c r="AU10" s="2">
        <f>AT10/AS10*100</f>
        <v>92.04124881512296</v>
      </c>
      <c r="AV10" s="29">
        <v>1897.3</v>
      </c>
      <c r="AW10" s="25">
        <v>1617.3</v>
      </c>
      <c r="AX10" s="2">
        <f>AW10/AV10*100</f>
        <v>85.24218626469194</v>
      </c>
      <c r="AY10" s="29">
        <v>1347.1</v>
      </c>
      <c r="AZ10" s="25">
        <v>1093.2</v>
      </c>
      <c r="BA10" s="2">
        <f aca="true" t="shared" si="2" ref="BA10:BA27">AZ10/AY10*100</f>
        <v>81.15210452082252</v>
      </c>
      <c r="BB10" s="21">
        <v>8435.2</v>
      </c>
      <c r="BC10" s="28">
        <v>8123.6</v>
      </c>
      <c r="BD10" s="2">
        <f>BC10/BB10*100</f>
        <v>96.3059559939302</v>
      </c>
      <c r="BE10" s="29">
        <v>4668.2</v>
      </c>
      <c r="BF10" s="28">
        <v>4197.8</v>
      </c>
      <c r="BG10" s="2">
        <f>BF10/BE10*100</f>
        <v>89.92331091212888</v>
      </c>
      <c r="BH10" s="29">
        <v>1358.4</v>
      </c>
      <c r="BI10" s="26">
        <v>1222.5</v>
      </c>
      <c r="BJ10" s="2">
        <f>BI10/BH10*100</f>
        <v>89.99558303886926</v>
      </c>
      <c r="BK10" s="27">
        <f aca="true" t="shared" si="3" ref="BK10:BK26">C10-AS10</f>
        <v>-1111.800000000003</v>
      </c>
      <c r="BL10" s="17">
        <f>D10-AT10</f>
        <v>-257.2000000000007</v>
      </c>
      <c r="BM10" s="2">
        <f>BL10/BK10*100</f>
        <v>23.133657132577806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15502</v>
      </c>
      <c r="D11" s="21">
        <f t="shared" si="0"/>
        <v>14701.699999999999</v>
      </c>
      <c r="E11" s="2">
        <f aca="true" t="shared" si="5" ref="E11:E26">D11/C11*100</f>
        <v>94.83744033027996</v>
      </c>
      <c r="F11" s="21">
        <v>2187.1</v>
      </c>
      <c r="G11" s="2">
        <v>1966.3</v>
      </c>
      <c r="H11" s="2">
        <f aca="true" t="shared" si="6" ref="H11:H26">G11/F11*100</f>
        <v>89.90443966896804</v>
      </c>
      <c r="I11" s="21">
        <v>31.5</v>
      </c>
      <c r="J11" s="2">
        <v>20.6</v>
      </c>
      <c r="K11" s="2">
        <f t="shared" si="1"/>
        <v>65.39682539682539</v>
      </c>
      <c r="L11" s="21">
        <v>0.2</v>
      </c>
      <c r="M11" s="2">
        <v>0</v>
      </c>
      <c r="N11" s="2">
        <f aca="true" t="shared" si="7" ref="N11:N26">M11/L11*100</f>
        <v>0</v>
      </c>
      <c r="O11" s="21">
        <v>204</v>
      </c>
      <c r="P11" s="2">
        <v>90.8</v>
      </c>
      <c r="Q11" s="2">
        <f aca="true" t="shared" si="8" ref="Q11:Q26">P11/O11*100</f>
        <v>44.509803921568626</v>
      </c>
      <c r="R11" s="23">
        <v>354.2</v>
      </c>
      <c r="S11" s="2">
        <v>363.4</v>
      </c>
      <c r="T11" s="2">
        <f>S11/R11*100</f>
        <v>102.59740259740259</v>
      </c>
      <c r="U11" s="23"/>
      <c r="V11" s="2"/>
      <c r="W11" s="2" t="e">
        <f aca="true" t="shared" si="9" ref="W11:W26">V11/U11*100</f>
        <v>#DIV/0!</v>
      </c>
      <c r="X11" s="23">
        <v>200</v>
      </c>
      <c r="Y11" s="2">
        <v>305</v>
      </c>
      <c r="Z11" s="2">
        <f aca="true" t="shared" si="10" ref="Z11:Z26">Y11/X11*100</f>
        <v>152.5</v>
      </c>
      <c r="AA11" s="23">
        <v>25.1</v>
      </c>
      <c r="AB11" s="2">
        <v>20</v>
      </c>
      <c r="AC11" s="2">
        <f aca="true" t="shared" si="11" ref="AC11:AC26">AB11/AA11*100</f>
        <v>79.6812749003984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13314.9</v>
      </c>
      <c r="AK11" s="25">
        <v>12735.4</v>
      </c>
      <c r="AL11" s="2">
        <f aca="true" t="shared" si="14" ref="AL11:AL26">AK11/AJ11*100</f>
        <v>95.64773299085986</v>
      </c>
      <c r="AM11" s="23">
        <v>1875.7</v>
      </c>
      <c r="AN11" s="25">
        <v>1719.4</v>
      </c>
      <c r="AO11" s="2">
        <f aca="true" t="shared" si="15" ref="AO11:AO26">AN11/AM11*100</f>
        <v>91.66711094524712</v>
      </c>
      <c r="AP11" s="23">
        <v>1242.4</v>
      </c>
      <c r="AQ11" s="25">
        <v>1242.4</v>
      </c>
      <c r="AR11" s="2">
        <f aca="true" t="shared" si="16" ref="AR11:AR26">AQ11/AP11*100</f>
        <v>100</v>
      </c>
      <c r="AS11" s="27">
        <v>15613.1</v>
      </c>
      <c r="AT11" s="26">
        <v>13960.7</v>
      </c>
      <c r="AU11" s="2">
        <f aca="true" t="shared" si="17" ref="AU11:AU26">AT11/AS11*100</f>
        <v>89.41657966707444</v>
      </c>
      <c r="AV11" s="30">
        <v>2335.4</v>
      </c>
      <c r="AW11" s="25">
        <v>1291.6</v>
      </c>
      <c r="AX11" s="2">
        <f aca="true" t="shared" si="18" ref="AX11:AX26">AW11/AV11*100</f>
        <v>55.305301019097364</v>
      </c>
      <c r="AY11" s="29">
        <v>2088.7</v>
      </c>
      <c r="AZ11" s="25">
        <v>1048.9</v>
      </c>
      <c r="BA11" s="2">
        <f t="shared" si="2"/>
        <v>50.217838847129805</v>
      </c>
      <c r="BB11" s="21">
        <v>9794</v>
      </c>
      <c r="BC11" s="28">
        <v>9537.9</v>
      </c>
      <c r="BD11" s="2">
        <f aca="true" t="shared" si="19" ref="BD11:BD26">BC11/BB11*100</f>
        <v>97.38513375536041</v>
      </c>
      <c r="BE11" s="29">
        <v>2383.8</v>
      </c>
      <c r="BF11" s="28">
        <v>2119.3</v>
      </c>
      <c r="BG11" s="2">
        <f aca="true" t="shared" si="20" ref="BG11:BG26">BF11/BE11*100</f>
        <v>88.90427049249098</v>
      </c>
      <c r="BH11" s="29">
        <v>921.2</v>
      </c>
      <c r="BI11" s="26">
        <v>847.9</v>
      </c>
      <c r="BJ11" s="2">
        <f aca="true" t="shared" si="21" ref="BJ11:BJ26">BI11/BH11*100</f>
        <v>92.04298740772904</v>
      </c>
      <c r="BK11" s="27">
        <f t="shared" si="3"/>
        <v>-111.10000000000036</v>
      </c>
      <c r="BL11" s="17">
        <f aca="true" t="shared" si="22" ref="BL11:BL26">D11-AT11</f>
        <v>740.9999999999982</v>
      </c>
      <c r="BM11" s="2">
        <f aca="true" t="shared" si="23" ref="BM11:BM26">BL11/BK11*100</f>
        <v>-666.9666966696632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30991.600000000002</v>
      </c>
      <c r="D12" s="21">
        <f t="shared" si="0"/>
        <v>16473.3</v>
      </c>
      <c r="E12" s="2">
        <f t="shared" si="5"/>
        <v>53.15408046051188</v>
      </c>
      <c r="F12" s="21">
        <v>2996.7</v>
      </c>
      <c r="G12" s="2">
        <v>2281.2</v>
      </c>
      <c r="H12" s="2">
        <f t="shared" si="6"/>
        <v>76.1237361097207</v>
      </c>
      <c r="I12" s="21">
        <v>110.9</v>
      </c>
      <c r="J12" s="2">
        <v>85.8</v>
      </c>
      <c r="K12" s="2">
        <f t="shared" si="1"/>
        <v>77.36699729486023</v>
      </c>
      <c r="L12" s="21">
        <v>2.8</v>
      </c>
      <c r="M12" s="2">
        <v>4.1</v>
      </c>
      <c r="N12" s="2">
        <f t="shared" si="7"/>
        <v>146.42857142857142</v>
      </c>
      <c r="O12" s="21">
        <v>383</v>
      </c>
      <c r="P12" s="2">
        <v>158</v>
      </c>
      <c r="Q12" s="2">
        <f t="shared" si="8"/>
        <v>41.253263707571804</v>
      </c>
      <c r="R12" s="24">
        <v>714.3</v>
      </c>
      <c r="S12" s="2">
        <v>802.2</v>
      </c>
      <c r="T12" s="2">
        <f aca="true" t="shared" si="24" ref="T12:T26">S12/R12*100</f>
        <v>112.30575388492232</v>
      </c>
      <c r="U12" s="23"/>
      <c r="V12" s="2"/>
      <c r="W12" s="2" t="e">
        <f t="shared" si="9"/>
        <v>#DIV/0!</v>
      </c>
      <c r="X12" s="23">
        <v>241.3</v>
      </c>
      <c r="Y12" s="2">
        <v>187.1</v>
      </c>
      <c r="Z12" s="2">
        <f t="shared" si="10"/>
        <v>77.53833402403646</v>
      </c>
      <c r="AA12" s="23">
        <v>10.8</v>
      </c>
      <c r="AB12" s="2">
        <v>2.5</v>
      </c>
      <c r="AC12" s="2">
        <f t="shared" si="11"/>
        <v>23.148148148148145</v>
      </c>
      <c r="AD12" s="2"/>
      <c r="AE12" s="2"/>
      <c r="AF12" s="2" t="e">
        <f t="shared" si="12"/>
        <v>#DIV/0!</v>
      </c>
      <c r="AG12" s="21">
        <v>185.9</v>
      </c>
      <c r="AH12" s="2">
        <v>15.2</v>
      </c>
      <c r="AI12" s="2">
        <f t="shared" si="13"/>
        <v>8.176438945669714</v>
      </c>
      <c r="AJ12" s="23">
        <v>27994.9</v>
      </c>
      <c r="AK12" s="25">
        <v>14192.1</v>
      </c>
      <c r="AL12" s="2">
        <f t="shared" si="14"/>
        <v>50.695305216307254</v>
      </c>
      <c r="AM12" s="23">
        <v>2309.4</v>
      </c>
      <c r="AN12" s="25">
        <v>2117</v>
      </c>
      <c r="AO12" s="2">
        <f t="shared" si="15"/>
        <v>91.66883173118559</v>
      </c>
      <c r="AP12" s="23">
        <v>3317.2</v>
      </c>
      <c r="AQ12" s="25">
        <v>2600.4</v>
      </c>
      <c r="AR12" s="2">
        <f t="shared" si="16"/>
        <v>78.39141444591824</v>
      </c>
      <c r="AS12" s="21">
        <v>31384.4</v>
      </c>
      <c r="AT12" s="26">
        <v>16199.1</v>
      </c>
      <c r="AU12" s="2">
        <f t="shared" si="17"/>
        <v>51.61513363327003</v>
      </c>
      <c r="AV12" s="30">
        <v>1389.9</v>
      </c>
      <c r="AW12" s="25">
        <v>1187.5</v>
      </c>
      <c r="AX12" s="2">
        <f t="shared" si="18"/>
        <v>85.43780128066767</v>
      </c>
      <c r="AY12" s="29">
        <v>1275.3</v>
      </c>
      <c r="AZ12" s="25">
        <v>1076.1</v>
      </c>
      <c r="BA12" s="2">
        <f t="shared" si="2"/>
        <v>84.38014584803575</v>
      </c>
      <c r="BB12" s="21">
        <v>2291.7</v>
      </c>
      <c r="BC12" s="28">
        <v>1998.2</v>
      </c>
      <c r="BD12" s="2">
        <f t="shared" si="19"/>
        <v>87.19291355762098</v>
      </c>
      <c r="BE12" s="29">
        <v>23514.9</v>
      </c>
      <c r="BF12" s="28">
        <v>9382.2</v>
      </c>
      <c r="BG12" s="2">
        <f t="shared" si="20"/>
        <v>39.89895768215047</v>
      </c>
      <c r="BH12" s="29">
        <v>4090.4</v>
      </c>
      <c r="BI12" s="26">
        <v>3551.4</v>
      </c>
      <c r="BJ12" s="2">
        <f t="shared" si="21"/>
        <v>86.82280461568551</v>
      </c>
      <c r="BK12" s="27">
        <f t="shared" si="3"/>
        <v>-392.7999999999993</v>
      </c>
      <c r="BL12" s="17">
        <f t="shared" si="22"/>
        <v>274.1999999999989</v>
      </c>
      <c r="BM12" s="2">
        <f t="shared" si="23"/>
        <v>-69.80651731160881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9940.3</v>
      </c>
      <c r="D13" s="21">
        <f t="shared" si="0"/>
        <v>9277.1</v>
      </c>
      <c r="E13" s="2">
        <f t="shared" si="5"/>
        <v>93.32816916994457</v>
      </c>
      <c r="F13" s="21">
        <v>2950.9</v>
      </c>
      <c r="G13" s="2">
        <v>2241</v>
      </c>
      <c r="H13" s="2">
        <f t="shared" si="6"/>
        <v>75.9429326646108</v>
      </c>
      <c r="I13" s="21">
        <v>78.1</v>
      </c>
      <c r="J13" s="2">
        <v>68.3</v>
      </c>
      <c r="K13" s="2">
        <f t="shared" si="1"/>
        <v>87.45198463508322</v>
      </c>
      <c r="L13" s="21">
        <v>110.3</v>
      </c>
      <c r="M13" s="2">
        <v>201.5</v>
      </c>
      <c r="N13" s="2">
        <f t="shared" si="7"/>
        <v>182.68359020852222</v>
      </c>
      <c r="O13" s="21">
        <v>166</v>
      </c>
      <c r="P13" s="2">
        <v>58</v>
      </c>
      <c r="Q13" s="2">
        <f t="shared" si="8"/>
        <v>34.93975903614458</v>
      </c>
      <c r="R13" s="23">
        <v>598</v>
      </c>
      <c r="S13" s="2">
        <v>311.9</v>
      </c>
      <c r="T13" s="2">
        <f t="shared" si="24"/>
        <v>52.1571906354515</v>
      </c>
      <c r="U13" s="23"/>
      <c r="V13" s="2"/>
      <c r="W13" s="2" t="e">
        <f t="shared" si="9"/>
        <v>#DIV/0!</v>
      </c>
      <c r="X13" s="23">
        <v>292</v>
      </c>
      <c r="Y13" s="2">
        <v>179.3</v>
      </c>
      <c r="Z13" s="2">
        <f t="shared" si="10"/>
        <v>61.4041095890411</v>
      </c>
      <c r="AA13" s="23">
        <v>18.8</v>
      </c>
      <c r="AB13" s="2">
        <v>14.1</v>
      </c>
      <c r="AC13" s="2">
        <f t="shared" si="11"/>
        <v>75</v>
      </c>
      <c r="AD13" s="2"/>
      <c r="AE13" s="2"/>
      <c r="AF13" s="2" t="e">
        <f t="shared" si="12"/>
        <v>#DIV/0!</v>
      </c>
      <c r="AG13" s="21">
        <v>240.5</v>
      </c>
      <c r="AH13" s="2">
        <v>151.9</v>
      </c>
      <c r="AI13" s="2">
        <f t="shared" si="13"/>
        <v>63.16008316008316</v>
      </c>
      <c r="AJ13" s="23">
        <v>6989.4</v>
      </c>
      <c r="AK13" s="25">
        <v>7036.1</v>
      </c>
      <c r="AL13" s="2">
        <f t="shared" si="14"/>
        <v>100.6681546341603</v>
      </c>
      <c r="AM13" s="23">
        <v>685</v>
      </c>
      <c r="AN13" s="25">
        <v>627.9</v>
      </c>
      <c r="AO13" s="2">
        <f t="shared" si="15"/>
        <v>91.66423357664233</v>
      </c>
      <c r="AP13" s="23">
        <v>2045.6</v>
      </c>
      <c r="AQ13" s="25">
        <v>2045.3</v>
      </c>
      <c r="AR13" s="2">
        <f t="shared" si="16"/>
        <v>99.98533437622214</v>
      </c>
      <c r="AS13" s="21">
        <v>10719.3</v>
      </c>
      <c r="AT13" s="26">
        <v>9067.1</v>
      </c>
      <c r="AU13" s="2">
        <f t="shared" si="17"/>
        <v>84.5866801003797</v>
      </c>
      <c r="AV13" s="30">
        <v>1733.5</v>
      </c>
      <c r="AW13" s="25">
        <v>1326</v>
      </c>
      <c r="AX13" s="2">
        <f t="shared" si="18"/>
        <v>76.49264493798673</v>
      </c>
      <c r="AY13" s="29">
        <v>1584.7</v>
      </c>
      <c r="AZ13" s="25">
        <v>1211.1</v>
      </c>
      <c r="BA13" s="2">
        <f t="shared" si="2"/>
        <v>76.42455985360004</v>
      </c>
      <c r="BB13" s="21">
        <v>5552.4</v>
      </c>
      <c r="BC13" s="28">
        <v>5057.2</v>
      </c>
      <c r="BD13" s="2">
        <f t="shared" si="19"/>
        <v>91.08133419782438</v>
      </c>
      <c r="BE13" s="29">
        <v>2312.4</v>
      </c>
      <c r="BF13" s="28">
        <v>1874.5</v>
      </c>
      <c r="BG13" s="2">
        <f t="shared" si="20"/>
        <v>81.062964884968</v>
      </c>
      <c r="BH13" s="29">
        <v>1014.9</v>
      </c>
      <c r="BI13" s="26">
        <v>728.3</v>
      </c>
      <c r="BJ13" s="2">
        <f t="shared" si="21"/>
        <v>71.76076460735048</v>
      </c>
      <c r="BK13" s="27">
        <f t="shared" si="3"/>
        <v>-779</v>
      </c>
      <c r="BL13" s="17">
        <f t="shared" si="22"/>
        <v>210</v>
      </c>
      <c r="BM13" s="2">
        <f>BL13/BK13*100</f>
        <v>-26.957637997432606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33120.2</v>
      </c>
      <c r="D14" s="21">
        <f t="shared" si="0"/>
        <v>11867.3</v>
      </c>
      <c r="E14" s="2">
        <f t="shared" si="5"/>
        <v>35.83100343596959</v>
      </c>
      <c r="F14" s="21">
        <v>2741.6</v>
      </c>
      <c r="G14" s="2">
        <v>2490.8</v>
      </c>
      <c r="H14" s="2">
        <f t="shared" si="6"/>
        <v>90.85205719288008</v>
      </c>
      <c r="I14" s="21">
        <v>584.7</v>
      </c>
      <c r="J14" s="2">
        <v>562.4</v>
      </c>
      <c r="K14" s="2">
        <f t="shared" si="1"/>
        <v>96.1860783307679</v>
      </c>
      <c r="L14" s="21">
        <v>0.9</v>
      </c>
      <c r="M14" s="2">
        <v>0.3</v>
      </c>
      <c r="N14" s="2">
        <f t="shared" si="7"/>
        <v>33.33333333333333</v>
      </c>
      <c r="O14" s="21">
        <v>179</v>
      </c>
      <c r="P14" s="2">
        <v>200.2</v>
      </c>
      <c r="Q14" s="2">
        <f t="shared" si="8"/>
        <v>111.84357541899442</v>
      </c>
      <c r="R14" s="23">
        <v>648</v>
      </c>
      <c r="S14" s="2">
        <v>456.4</v>
      </c>
      <c r="T14" s="2">
        <f t="shared" si="24"/>
        <v>70.43209876543209</v>
      </c>
      <c r="U14" s="23"/>
      <c r="V14" s="2"/>
      <c r="W14" s="2" t="e">
        <f t="shared" si="9"/>
        <v>#DIV/0!</v>
      </c>
      <c r="X14" s="23">
        <v>121</v>
      </c>
      <c r="Y14" s="2">
        <v>126.6</v>
      </c>
      <c r="Z14" s="2">
        <f t="shared" si="10"/>
        <v>104.62809917355371</v>
      </c>
      <c r="AA14" s="23">
        <v>0</v>
      </c>
      <c r="AB14" s="2">
        <v>66.7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48.2</v>
      </c>
      <c r="AH14" s="2">
        <v>6.2</v>
      </c>
      <c r="AI14" s="2">
        <f t="shared" si="13"/>
        <v>12.863070539419086</v>
      </c>
      <c r="AJ14" s="23">
        <v>30378.6</v>
      </c>
      <c r="AK14" s="25">
        <v>9376.5</v>
      </c>
      <c r="AL14" s="2">
        <f t="shared" si="14"/>
        <v>30.86547767178211</v>
      </c>
      <c r="AM14" s="23">
        <v>1656.3</v>
      </c>
      <c r="AN14" s="25">
        <v>1518.3</v>
      </c>
      <c r="AO14" s="2">
        <f t="shared" si="15"/>
        <v>91.66817605506249</v>
      </c>
      <c r="AP14" s="23">
        <v>671.9</v>
      </c>
      <c r="AQ14" s="25">
        <v>587</v>
      </c>
      <c r="AR14" s="2">
        <f t="shared" si="16"/>
        <v>87.36419109986605</v>
      </c>
      <c r="AS14" s="21">
        <v>34048.3</v>
      </c>
      <c r="AT14" s="26">
        <v>10483.1</v>
      </c>
      <c r="AU14" s="2">
        <f t="shared" si="17"/>
        <v>30.788908697350525</v>
      </c>
      <c r="AV14" s="30">
        <v>2051.3</v>
      </c>
      <c r="AW14" s="25">
        <v>1830.2</v>
      </c>
      <c r="AX14" s="2">
        <f t="shared" si="18"/>
        <v>89.22146931214351</v>
      </c>
      <c r="AY14" s="29">
        <v>1785.7</v>
      </c>
      <c r="AZ14" s="25">
        <v>1599.1</v>
      </c>
      <c r="BA14" s="2">
        <f t="shared" si="2"/>
        <v>89.55031640253122</v>
      </c>
      <c r="BB14" s="21">
        <v>1677.1</v>
      </c>
      <c r="BC14" s="28">
        <v>1362.4</v>
      </c>
      <c r="BD14" s="2">
        <f t="shared" si="19"/>
        <v>81.23546598294676</v>
      </c>
      <c r="BE14" s="29">
        <v>28090.2</v>
      </c>
      <c r="BF14" s="28">
        <v>5228.1</v>
      </c>
      <c r="BG14" s="2">
        <f t="shared" si="20"/>
        <v>18.611829036461117</v>
      </c>
      <c r="BH14" s="29">
        <v>2124.6</v>
      </c>
      <c r="BI14" s="32">
        <v>1977.8</v>
      </c>
      <c r="BJ14" s="2">
        <f t="shared" si="21"/>
        <v>93.09046408735763</v>
      </c>
      <c r="BK14" s="27">
        <f t="shared" si="3"/>
        <v>-928.1000000000058</v>
      </c>
      <c r="BL14" s="17">
        <f t="shared" si="22"/>
        <v>1384.199999999999</v>
      </c>
      <c r="BM14" s="2">
        <f t="shared" si="23"/>
        <v>-149.1434112703362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10971.099999999999</v>
      </c>
      <c r="D15" s="21">
        <f t="shared" si="0"/>
        <v>9716.2</v>
      </c>
      <c r="E15" s="2">
        <f t="shared" si="5"/>
        <v>88.56176682374604</v>
      </c>
      <c r="F15" s="21">
        <v>2073.7</v>
      </c>
      <c r="G15" s="2">
        <v>1648.5</v>
      </c>
      <c r="H15" s="2">
        <f t="shared" si="6"/>
        <v>79.49558759704875</v>
      </c>
      <c r="I15" s="21">
        <v>76.2</v>
      </c>
      <c r="J15" s="2">
        <v>62.2</v>
      </c>
      <c r="K15" s="2">
        <f t="shared" si="1"/>
        <v>81.62729658792651</v>
      </c>
      <c r="L15" s="21">
        <v>0</v>
      </c>
      <c r="M15" s="2">
        <v>0</v>
      </c>
      <c r="N15" s="2" t="e">
        <f t="shared" si="7"/>
        <v>#DIV/0!</v>
      </c>
      <c r="O15" s="21">
        <v>127</v>
      </c>
      <c r="P15" s="2">
        <v>91.2</v>
      </c>
      <c r="Q15" s="2">
        <f t="shared" si="8"/>
        <v>71.81102362204724</v>
      </c>
      <c r="R15" s="23">
        <v>540</v>
      </c>
      <c r="S15" s="2">
        <v>474.4</v>
      </c>
      <c r="T15" s="2">
        <f t="shared" si="24"/>
        <v>87.85185185185185</v>
      </c>
      <c r="U15" s="23"/>
      <c r="V15" s="2"/>
      <c r="W15" s="2" t="e">
        <f t="shared" si="9"/>
        <v>#DIV/0!</v>
      </c>
      <c r="X15" s="23">
        <v>36.9</v>
      </c>
      <c r="Y15" s="2">
        <v>28.6</v>
      </c>
      <c r="Z15" s="2">
        <f t="shared" si="10"/>
        <v>77.5067750677507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8897.4</v>
      </c>
      <c r="AK15" s="25">
        <v>8067.7</v>
      </c>
      <c r="AL15" s="2">
        <f t="shared" si="14"/>
        <v>90.67480387528941</v>
      </c>
      <c r="AM15" s="23">
        <v>2402.3</v>
      </c>
      <c r="AN15" s="25">
        <v>2202.1</v>
      </c>
      <c r="AO15" s="2">
        <f t="shared" si="15"/>
        <v>91.66631977688048</v>
      </c>
      <c r="AP15" s="23">
        <v>1760.4</v>
      </c>
      <c r="AQ15" s="25">
        <v>1561.1</v>
      </c>
      <c r="AR15" s="2">
        <f t="shared" si="16"/>
        <v>88.67870938423084</v>
      </c>
      <c r="AS15" s="21">
        <v>11462.7</v>
      </c>
      <c r="AT15" s="26">
        <v>8880</v>
      </c>
      <c r="AU15" s="2">
        <f t="shared" si="17"/>
        <v>77.46865921641498</v>
      </c>
      <c r="AV15" s="30">
        <v>1949.1</v>
      </c>
      <c r="AW15" s="25">
        <v>1609.5</v>
      </c>
      <c r="AX15" s="2">
        <f t="shared" si="18"/>
        <v>82.57657380329383</v>
      </c>
      <c r="AY15" s="29">
        <v>1408.9</v>
      </c>
      <c r="AZ15" s="25">
        <v>1107.2</v>
      </c>
      <c r="BA15" s="2">
        <f t="shared" si="2"/>
        <v>78.58613102420328</v>
      </c>
      <c r="BB15" s="21">
        <v>5362.5</v>
      </c>
      <c r="BC15" s="28">
        <v>4233.1</v>
      </c>
      <c r="BD15" s="2">
        <f t="shared" si="19"/>
        <v>78.93892773892775</v>
      </c>
      <c r="BE15" s="29">
        <v>2948.3</v>
      </c>
      <c r="BF15" s="28">
        <v>2019</v>
      </c>
      <c r="BG15" s="2">
        <f t="shared" si="20"/>
        <v>68.48014109826</v>
      </c>
      <c r="BH15" s="29">
        <v>1079.3</v>
      </c>
      <c r="BI15" s="26">
        <v>921.3</v>
      </c>
      <c r="BJ15" s="2">
        <f t="shared" si="21"/>
        <v>85.36088205318262</v>
      </c>
      <c r="BK15" s="27">
        <f t="shared" si="3"/>
        <v>-491.6000000000022</v>
      </c>
      <c r="BL15" s="17">
        <f t="shared" si="22"/>
        <v>836.2000000000007</v>
      </c>
      <c r="BM15" s="2">
        <f t="shared" si="23"/>
        <v>-170.09764035801405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8743.2</v>
      </c>
      <c r="D16" s="21">
        <f t="shared" si="0"/>
        <v>4830.1</v>
      </c>
      <c r="E16" s="2">
        <f t="shared" si="5"/>
        <v>55.24407539573611</v>
      </c>
      <c r="F16" s="21">
        <v>1276.7</v>
      </c>
      <c r="G16" s="2">
        <v>1015.2</v>
      </c>
      <c r="H16" s="2">
        <f t="shared" si="6"/>
        <v>79.51750607033759</v>
      </c>
      <c r="I16" s="21">
        <v>9.1</v>
      </c>
      <c r="J16" s="2">
        <v>9.7</v>
      </c>
      <c r="K16" s="2">
        <f t="shared" si="1"/>
        <v>106.5934065934066</v>
      </c>
      <c r="L16" s="21">
        <v>0</v>
      </c>
      <c r="M16" s="2">
        <v>0</v>
      </c>
      <c r="N16" s="2" t="e">
        <f t="shared" si="7"/>
        <v>#DIV/0!</v>
      </c>
      <c r="O16" s="21">
        <v>98</v>
      </c>
      <c r="P16" s="2">
        <v>34.4</v>
      </c>
      <c r="Q16" s="2">
        <f t="shared" si="8"/>
        <v>35.10204081632653</v>
      </c>
      <c r="R16" s="23">
        <v>376</v>
      </c>
      <c r="S16" s="2">
        <v>351</v>
      </c>
      <c r="T16" s="2">
        <f t="shared" si="24"/>
        <v>93.35106382978722</v>
      </c>
      <c r="U16" s="23"/>
      <c r="V16" s="2"/>
      <c r="W16" s="2" t="e">
        <f t="shared" si="9"/>
        <v>#DIV/0!</v>
      </c>
      <c r="X16" s="23">
        <v>267.6</v>
      </c>
      <c r="Y16" s="2">
        <v>227.3</v>
      </c>
      <c r="Z16" s="2">
        <f t="shared" si="10"/>
        <v>84.94020926756353</v>
      </c>
      <c r="AA16" s="23">
        <v>31.3</v>
      </c>
      <c r="AB16" s="2">
        <v>28.7</v>
      </c>
      <c r="AC16" s="2">
        <f t="shared" si="11"/>
        <v>91.69329073482427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7466.5</v>
      </c>
      <c r="AK16" s="25">
        <v>3814.9</v>
      </c>
      <c r="AL16" s="2">
        <f t="shared" si="14"/>
        <v>51.09355119533918</v>
      </c>
      <c r="AM16" s="23">
        <v>490.6</v>
      </c>
      <c r="AN16" s="25">
        <v>449.7</v>
      </c>
      <c r="AO16" s="2">
        <f t="shared" si="15"/>
        <v>91.66326946596004</v>
      </c>
      <c r="AP16" s="23">
        <v>1816.4</v>
      </c>
      <c r="AQ16" s="25">
        <v>1255.4</v>
      </c>
      <c r="AR16" s="2">
        <f t="shared" si="16"/>
        <v>69.11473243778904</v>
      </c>
      <c r="AS16" s="21">
        <v>8821.2</v>
      </c>
      <c r="AT16" s="26">
        <v>4526.4</v>
      </c>
      <c r="AU16" s="2">
        <f t="shared" si="17"/>
        <v>51.31274656509318</v>
      </c>
      <c r="AV16" s="30">
        <v>1162.9</v>
      </c>
      <c r="AW16" s="25">
        <v>1015.6</v>
      </c>
      <c r="AX16" s="2">
        <f t="shared" si="18"/>
        <v>87.33339066127783</v>
      </c>
      <c r="AY16" s="29">
        <v>1002.8</v>
      </c>
      <c r="AZ16" s="25">
        <v>888.5</v>
      </c>
      <c r="BA16" s="2">
        <f t="shared" si="2"/>
        <v>88.60191463901077</v>
      </c>
      <c r="BB16" s="21">
        <v>1865.7</v>
      </c>
      <c r="BC16" s="28">
        <v>1338.1</v>
      </c>
      <c r="BD16" s="2">
        <f t="shared" si="19"/>
        <v>71.72106983973843</v>
      </c>
      <c r="BE16" s="29">
        <v>4848.2</v>
      </c>
      <c r="BF16" s="28">
        <v>1549.8</v>
      </c>
      <c r="BG16" s="2">
        <f t="shared" si="20"/>
        <v>31.966503032053133</v>
      </c>
      <c r="BH16" s="29">
        <v>835.9</v>
      </c>
      <c r="BI16" s="26">
        <v>538.3</v>
      </c>
      <c r="BJ16" s="2">
        <f t="shared" si="21"/>
        <v>64.3976552219165</v>
      </c>
      <c r="BK16" s="27">
        <f t="shared" si="3"/>
        <v>-78</v>
      </c>
      <c r="BL16" s="17">
        <f t="shared" si="22"/>
        <v>303.7000000000007</v>
      </c>
      <c r="BM16" s="2">
        <f t="shared" si="23"/>
        <v>-389.3589743589753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8442.4</v>
      </c>
      <c r="D17" s="21">
        <f t="shared" si="0"/>
        <v>6211.1</v>
      </c>
      <c r="E17" s="2">
        <f t="shared" si="5"/>
        <v>73.5703117596892</v>
      </c>
      <c r="F17" s="21">
        <v>4002.6</v>
      </c>
      <c r="G17" s="2">
        <v>3414.8</v>
      </c>
      <c r="H17" s="2">
        <f t="shared" si="6"/>
        <v>85.3145455453955</v>
      </c>
      <c r="I17" s="21">
        <v>1543.3</v>
      </c>
      <c r="J17" s="2">
        <v>1403.8</v>
      </c>
      <c r="K17" s="2">
        <f t="shared" si="1"/>
        <v>90.9609278818117</v>
      </c>
      <c r="L17" s="21">
        <v>2.3</v>
      </c>
      <c r="M17" s="2">
        <v>3.4</v>
      </c>
      <c r="N17" s="2">
        <f t="shared" si="7"/>
        <v>147.82608695652175</v>
      </c>
      <c r="O17" s="21">
        <v>285</v>
      </c>
      <c r="P17" s="2">
        <v>203.5</v>
      </c>
      <c r="Q17" s="2">
        <f t="shared" si="8"/>
        <v>71.40350877192982</v>
      </c>
      <c r="R17" s="23">
        <v>1086.3</v>
      </c>
      <c r="S17" s="2">
        <v>938.4</v>
      </c>
      <c r="T17" s="2">
        <f t="shared" si="24"/>
        <v>86.3849765258216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26.6</v>
      </c>
      <c r="AI17" s="2" t="e">
        <f>AI10</f>
        <v>#DIV/0!</v>
      </c>
      <c r="AJ17" s="23">
        <v>4439.8</v>
      </c>
      <c r="AK17" s="25">
        <v>2796.3</v>
      </c>
      <c r="AL17" s="2">
        <f t="shared" si="14"/>
        <v>62.9825667822875</v>
      </c>
      <c r="AM17" s="23">
        <v>0</v>
      </c>
      <c r="AN17" s="25">
        <v>0</v>
      </c>
      <c r="AO17" s="2" t="e">
        <f t="shared" si="15"/>
        <v>#DIV/0!</v>
      </c>
      <c r="AP17" s="23">
        <v>436.9</v>
      </c>
      <c r="AQ17" s="25">
        <v>436.9</v>
      </c>
      <c r="AR17" s="2">
        <f t="shared" si="16"/>
        <v>100</v>
      </c>
      <c r="AS17" s="21">
        <v>9064.8</v>
      </c>
      <c r="AT17" s="26">
        <v>5768.5</v>
      </c>
      <c r="AU17" s="2">
        <f t="shared" si="17"/>
        <v>63.63626334833643</v>
      </c>
      <c r="AV17" s="30">
        <v>2255.3</v>
      </c>
      <c r="AW17" s="25">
        <v>1160.7</v>
      </c>
      <c r="AX17" s="2">
        <f t="shared" si="18"/>
        <v>51.46543697069126</v>
      </c>
      <c r="AY17" s="29">
        <v>2184.5</v>
      </c>
      <c r="AZ17" s="25">
        <v>1124.2</v>
      </c>
      <c r="BA17" s="2">
        <f t="shared" si="2"/>
        <v>51.46257724879836</v>
      </c>
      <c r="BB17" s="21">
        <v>1893.5</v>
      </c>
      <c r="BC17" s="28">
        <v>1108.6</v>
      </c>
      <c r="BD17" s="2">
        <f t="shared" si="19"/>
        <v>58.54766305782941</v>
      </c>
      <c r="BE17" s="29">
        <v>3372.4</v>
      </c>
      <c r="BF17" s="28">
        <v>2224.3</v>
      </c>
      <c r="BG17" s="2">
        <f t="shared" si="20"/>
        <v>65.9559957300439</v>
      </c>
      <c r="BH17" s="29">
        <v>1437.1</v>
      </c>
      <c r="BI17" s="26">
        <v>1192.6</v>
      </c>
      <c r="BJ17" s="2">
        <f t="shared" si="21"/>
        <v>82.98657017604899</v>
      </c>
      <c r="BK17" s="27">
        <f t="shared" si="3"/>
        <v>-622.3999999999996</v>
      </c>
      <c r="BL17" s="17">
        <f t="shared" si="22"/>
        <v>442.60000000000036</v>
      </c>
      <c r="BM17" s="2">
        <f t="shared" si="23"/>
        <v>-71.11182519280216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30260.2</v>
      </c>
      <c r="D18" s="21">
        <f t="shared" si="0"/>
        <v>16813.7</v>
      </c>
      <c r="E18" s="2">
        <f t="shared" si="5"/>
        <v>55.56374379548053</v>
      </c>
      <c r="F18" s="21">
        <v>2567.9</v>
      </c>
      <c r="G18" s="2">
        <v>2159.7</v>
      </c>
      <c r="H18" s="2">
        <f t="shared" si="6"/>
        <v>84.10374235756844</v>
      </c>
      <c r="I18" s="21">
        <v>317.1</v>
      </c>
      <c r="J18" s="2">
        <v>274.6</v>
      </c>
      <c r="K18" s="2">
        <f t="shared" si="1"/>
        <v>86.59728792179124</v>
      </c>
      <c r="L18" s="21">
        <v>35.5</v>
      </c>
      <c r="M18" s="2">
        <v>21.6</v>
      </c>
      <c r="N18" s="2">
        <f t="shared" si="7"/>
        <v>60.845070422535215</v>
      </c>
      <c r="O18" s="21">
        <v>448.2</v>
      </c>
      <c r="P18" s="2">
        <v>267</v>
      </c>
      <c r="Q18" s="2">
        <f t="shared" si="8"/>
        <v>59.57161981258366</v>
      </c>
      <c r="R18" s="23">
        <v>839</v>
      </c>
      <c r="S18" s="2">
        <v>847.1</v>
      </c>
      <c r="T18" s="2">
        <f t="shared" si="24"/>
        <v>100.96543504171633</v>
      </c>
      <c r="U18" s="23"/>
      <c r="V18" s="2"/>
      <c r="W18" s="2" t="e">
        <f t="shared" si="9"/>
        <v>#DIV/0!</v>
      </c>
      <c r="X18" s="23">
        <v>49.7</v>
      </c>
      <c r="Y18" s="2">
        <v>40</v>
      </c>
      <c r="Z18" s="2">
        <f t="shared" si="10"/>
        <v>80.48289738430583</v>
      </c>
      <c r="AA18" s="23">
        <v>25.7</v>
      </c>
      <c r="AB18" s="2">
        <v>21.2</v>
      </c>
      <c r="AC18" s="2">
        <f t="shared" si="11"/>
        <v>82.49027237354085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27692.3</v>
      </c>
      <c r="AK18" s="25">
        <v>14654</v>
      </c>
      <c r="AL18" s="2">
        <f t="shared" si="14"/>
        <v>52.9172369214547</v>
      </c>
      <c r="AM18" s="23">
        <v>4357.2</v>
      </c>
      <c r="AN18" s="25">
        <v>3994.1</v>
      </c>
      <c r="AO18" s="2">
        <f t="shared" si="15"/>
        <v>91.66666666666666</v>
      </c>
      <c r="AP18" s="23">
        <v>1670.1</v>
      </c>
      <c r="AQ18" s="25">
        <v>659.1</v>
      </c>
      <c r="AR18" s="2">
        <f t="shared" si="16"/>
        <v>39.46470271241244</v>
      </c>
      <c r="AS18" s="21">
        <v>30669.8</v>
      </c>
      <c r="AT18" s="26">
        <v>16400.9</v>
      </c>
      <c r="AU18" s="2">
        <f t="shared" si="17"/>
        <v>53.47573182740025</v>
      </c>
      <c r="AV18" s="30">
        <v>1810.3</v>
      </c>
      <c r="AW18" s="25">
        <v>1580.6</v>
      </c>
      <c r="AX18" s="2">
        <f t="shared" si="18"/>
        <v>87.31149533226537</v>
      </c>
      <c r="AY18" s="29">
        <v>1710.8</v>
      </c>
      <c r="AZ18" s="25">
        <v>1518.2</v>
      </c>
      <c r="BA18" s="2">
        <f t="shared" si="2"/>
        <v>88.74210895487492</v>
      </c>
      <c r="BB18" s="21">
        <v>5053.6</v>
      </c>
      <c r="BC18" s="28">
        <v>3327.8</v>
      </c>
      <c r="BD18" s="2">
        <f t="shared" si="19"/>
        <v>65.85008706664556</v>
      </c>
      <c r="BE18" s="29">
        <v>11338.7</v>
      </c>
      <c r="BF18" s="28">
        <v>2092.6</v>
      </c>
      <c r="BG18" s="2">
        <f t="shared" si="20"/>
        <v>18.45537848254209</v>
      </c>
      <c r="BH18" s="29">
        <v>10891.1</v>
      </c>
      <c r="BI18" s="26">
        <v>8721.2</v>
      </c>
      <c r="BJ18" s="2">
        <f t="shared" si="21"/>
        <v>80.07639265088008</v>
      </c>
      <c r="BK18" s="27">
        <f t="shared" si="3"/>
        <v>-409.59999999999854</v>
      </c>
      <c r="BL18" s="17">
        <f t="shared" si="22"/>
        <v>412.7999999999993</v>
      </c>
      <c r="BM18" s="2">
        <f t="shared" si="23"/>
        <v>-100.78125000000017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8102.5</v>
      </c>
      <c r="D19" s="21">
        <f t="shared" si="0"/>
        <v>5064.7</v>
      </c>
      <c r="E19" s="2">
        <f t="shared" si="5"/>
        <v>62.50786794199321</v>
      </c>
      <c r="F19" s="21">
        <v>1206.5</v>
      </c>
      <c r="G19" s="2">
        <v>1116.7</v>
      </c>
      <c r="H19" s="2">
        <f t="shared" si="6"/>
        <v>92.55698300870286</v>
      </c>
      <c r="I19" s="21">
        <v>39</v>
      </c>
      <c r="J19" s="2">
        <v>10.3</v>
      </c>
      <c r="K19" s="2">
        <f t="shared" si="1"/>
        <v>26.410256410256412</v>
      </c>
      <c r="L19" s="21">
        <v>1.6</v>
      </c>
      <c r="M19" s="2">
        <v>0.4</v>
      </c>
      <c r="N19" s="2">
        <f t="shared" si="7"/>
        <v>25</v>
      </c>
      <c r="O19" s="21">
        <v>69</v>
      </c>
      <c r="P19" s="2">
        <v>55.2</v>
      </c>
      <c r="Q19" s="2">
        <f t="shared" si="8"/>
        <v>80</v>
      </c>
      <c r="R19" s="23">
        <v>146.7</v>
      </c>
      <c r="S19" s="2">
        <v>301.2</v>
      </c>
      <c r="T19" s="2">
        <f t="shared" si="24"/>
        <v>205.31697341513296</v>
      </c>
      <c r="U19" s="23"/>
      <c r="V19" s="2"/>
      <c r="W19" s="2" t="e">
        <f t="shared" si="9"/>
        <v>#DIV/0!</v>
      </c>
      <c r="X19" s="23">
        <v>200</v>
      </c>
      <c r="Y19" s="2">
        <v>182.6</v>
      </c>
      <c r="Z19" s="2">
        <f t="shared" si="10"/>
        <v>91.3</v>
      </c>
      <c r="AA19" s="23">
        <v>5.3</v>
      </c>
      <c r="AB19" s="2">
        <v>4</v>
      </c>
      <c r="AC19" s="2">
        <f t="shared" si="11"/>
        <v>75.47169811320755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6896</v>
      </c>
      <c r="AK19" s="25">
        <v>3948</v>
      </c>
      <c r="AL19" s="2">
        <f t="shared" si="14"/>
        <v>57.25058004640371</v>
      </c>
      <c r="AM19" s="23">
        <v>1194.2</v>
      </c>
      <c r="AN19" s="25">
        <v>1094.7</v>
      </c>
      <c r="AO19" s="2">
        <f t="shared" si="15"/>
        <v>91.66806230112209</v>
      </c>
      <c r="AP19" s="23">
        <v>2218.5</v>
      </c>
      <c r="AQ19" s="25">
        <v>1506</v>
      </c>
      <c r="AR19" s="2">
        <f t="shared" si="16"/>
        <v>67.88370520622043</v>
      </c>
      <c r="AS19" s="21">
        <v>8299.8</v>
      </c>
      <c r="AT19" s="26">
        <v>4855.8</v>
      </c>
      <c r="AU19" s="2">
        <f t="shared" si="17"/>
        <v>58.50502421745103</v>
      </c>
      <c r="AV19" s="30">
        <v>1192.5</v>
      </c>
      <c r="AW19" s="25">
        <v>1109.2</v>
      </c>
      <c r="AX19" s="2">
        <f t="shared" si="18"/>
        <v>93.0146750524109</v>
      </c>
      <c r="AY19" s="29">
        <v>1057.8</v>
      </c>
      <c r="AZ19" s="25">
        <v>977.6</v>
      </c>
      <c r="BA19" s="2">
        <f t="shared" si="2"/>
        <v>92.41822650784648</v>
      </c>
      <c r="BB19" s="21">
        <v>1132.8</v>
      </c>
      <c r="BC19" s="28">
        <v>603.9</v>
      </c>
      <c r="BD19" s="2">
        <f t="shared" si="19"/>
        <v>53.3103813559322</v>
      </c>
      <c r="BE19" s="29">
        <v>4590</v>
      </c>
      <c r="BF19" s="28">
        <v>1955.8</v>
      </c>
      <c r="BG19" s="2">
        <f t="shared" si="20"/>
        <v>42.610021786492375</v>
      </c>
      <c r="BH19" s="29">
        <v>1244.5</v>
      </c>
      <c r="BI19" s="26">
        <v>1068.8</v>
      </c>
      <c r="BJ19" s="2">
        <f t="shared" si="21"/>
        <v>85.88188027320209</v>
      </c>
      <c r="BK19" s="27">
        <f t="shared" si="3"/>
        <v>-197.29999999999927</v>
      </c>
      <c r="BL19" s="17">
        <f t="shared" si="22"/>
        <v>208.89999999999964</v>
      </c>
      <c r="BM19" s="2">
        <f t="shared" si="23"/>
        <v>-105.8793715154589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7325.5</v>
      </c>
      <c r="D20" s="21">
        <f t="shared" si="0"/>
        <v>5201.700000000001</v>
      </c>
      <c r="E20" s="2">
        <f t="shared" si="5"/>
        <v>71.00812231247015</v>
      </c>
      <c r="F20" s="21">
        <v>1278.4</v>
      </c>
      <c r="G20" s="2">
        <v>929.1</v>
      </c>
      <c r="H20" s="2">
        <f t="shared" si="6"/>
        <v>72.67678347934918</v>
      </c>
      <c r="I20" s="21">
        <v>9.7</v>
      </c>
      <c r="J20" s="2">
        <v>9.2</v>
      </c>
      <c r="K20" s="2">
        <f t="shared" si="1"/>
        <v>94.84536082474226</v>
      </c>
      <c r="L20" s="21">
        <v>0.9</v>
      </c>
      <c r="M20" s="2">
        <v>0.9</v>
      </c>
      <c r="N20" s="2">
        <f t="shared" si="7"/>
        <v>100</v>
      </c>
      <c r="O20" s="21">
        <v>143</v>
      </c>
      <c r="P20" s="2">
        <v>40.5</v>
      </c>
      <c r="Q20" s="2">
        <f t="shared" si="8"/>
        <v>28.321678321678323</v>
      </c>
      <c r="R20" s="23">
        <v>352</v>
      </c>
      <c r="S20" s="2">
        <v>248.1</v>
      </c>
      <c r="T20" s="2">
        <f t="shared" si="24"/>
        <v>70.48295454545455</v>
      </c>
      <c r="U20" s="23"/>
      <c r="V20" s="2"/>
      <c r="W20" s="2" t="e">
        <f t="shared" si="9"/>
        <v>#DIV/0!</v>
      </c>
      <c r="X20" s="23">
        <v>21.1</v>
      </c>
      <c r="Y20" s="2">
        <v>3.6</v>
      </c>
      <c r="Z20" s="2">
        <f t="shared" si="10"/>
        <v>17.061611374407583</v>
      </c>
      <c r="AA20" s="23">
        <v>27.7</v>
      </c>
      <c r="AB20" s="2">
        <v>25.6</v>
      </c>
      <c r="AC20" s="2">
        <f t="shared" si="11"/>
        <v>92.4187725631769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6047.1</v>
      </c>
      <c r="AK20" s="25">
        <v>4272.6</v>
      </c>
      <c r="AL20" s="2">
        <f t="shared" si="14"/>
        <v>70.65535545964181</v>
      </c>
      <c r="AM20" s="23">
        <v>1542.3</v>
      </c>
      <c r="AN20" s="25">
        <v>1413.8</v>
      </c>
      <c r="AO20" s="2">
        <f t="shared" si="15"/>
        <v>91.66828762238217</v>
      </c>
      <c r="AP20" s="23">
        <v>993.5</v>
      </c>
      <c r="AQ20" s="25">
        <v>980.8</v>
      </c>
      <c r="AR20" s="2">
        <f t="shared" si="16"/>
        <v>98.72169099144439</v>
      </c>
      <c r="AS20" s="21">
        <v>7475.5</v>
      </c>
      <c r="AT20" s="26">
        <v>4561.6</v>
      </c>
      <c r="AU20" s="2">
        <f t="shared" si="17"/>
        <v>61.02066751387868</v>
      </c>
      <c r="AV20" s="30">
        <v>2169.4</v>
      </c>
      <c r="AW20" s="25">
        <v>1058.5</v>
      </c>
      <c r="AX20" s="2">
        <f t="shared" si="18"/>
        <v>48.7922927998525</v>
      </c>
      <c r="AY20" s="29">
        <v>2113.3</v>
      </c>
      <c r="AZ20" s="25">
        <v>1034.6</v>
      </c>
      <c r="BA20" s="2">
        <f t="shared" si="2"/>
        <v>48.9566081483935</v>
      </c>
      <c r="BB20" s="21">
        <v>3174.1</v>
      </c>
      <c r="BC20" s="28">
        <v>2308.7</v>
      </c>
      <c r="BD20" s="2">
        <f t="shared" si="19"/>
        <v>72.73557858920638</v>
      </c>
      <c r="BE20" s="29">
        <v>1112.4</v>
      </c>
      <c r="BF20" s="28">
        <v>540.2</v>
      </c>
      <c r="BG20" s="2">
        <f t="shared" si="20"/>
        <v>48.56166846458109</v>
      </c>
      <c r="BH20" s="29">
        <v>908.5</v>
      </c>
      <c r="BI20" s="26">
        <v>573.3</v>
      </c>
      <c r="BJ20" s="2">
        <f t="shared" si="21"/>
        <v>63.10401761144744</v>
      </c>
      <c r="BK20" s="27">
        <f t="shared" si="3"/>
        <v>-150</v>
      </c>
      <c r="BL20" s="17">
        <f t="shared" si="22"/>
        <v>640.1000000000004</v>
      </c>
      <c r="BM20" s="2">
        <f t="shared" si="23"/>
        <v>-426.7333333333336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34300.7</v>
      </c>
      <c r="D21" s="21">
        <f t="shared" si="0"/>
        <v>25996.600000000002</v>
      </c>
      <c r="E21" s="2">
        <f t="shared" si="5"/>
        <v>75.79028999408176</v>
      </c>
      <c r="F21" s="21">
        <v>1657.6</v>
      </c>
      <c r="G21" s="2">
        <v>1357.2</v>
      </c>
      <c r="H21" s="2">
        <f t="shared" si="6"/>
        <v>81.87741312741313</v>
      </c>
      <c r="I21" s="21">
        <v>56.7</v>
      </c>
      <c r="J21" s="2">
        <v>41.1</v>
      </c>
      <c r="K21" s="2">
        <f t="shared" si="1"/>
        <v>72.4867724867725</v>
      </c>
      <c r="L21" s="21">
        <v>4</v>
      </c>
      <c r="M21" s="2">
        <v>-0.7</v>
      </c>
      <c r="N21" s="2">
        <f t="shared" si="7"/>
        <v>-17.5</v>
      </c>
      <c r="O21" s="21">
        <v>237</v>
      </c>
      <c r="P21" s="2">
        <v>112.4</v>
      </c>
      <c r="Q21" s="2">
        <f t="shared" si="8"/>
        <v>47.426160337552744</v>
      </c>
      <c r="R21" s="23">
        <v>733.8</v>
      </c>
      <c r="S21" s="2">
        <v>698.6</v>
      </c>
      <c r="T21" s="2">
        <f t="shared" si="24"/>
        <v>95.20305260288909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34.6</v>
      </c>
      <c r="AC21" s="2">
        <v>13.7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32643.1</v>
      </c>
      <c r="AK21" s="25">
        <v>24639.4</v>
      </c>
      <c r="AL21" s="2">
        <f t="shared" si="14"/>
        <v>75.48118898021329</v>
      </c>
      <c r="AM21" s="23">
        <v>2629.3</v>
      </c>
      <c r="AN21" s="25">
        <v>2410.2</v>
      </c>
      <c r="AO21" s="2">
        <f t="shared" si="15"/>
        <v>91.66698360780434</v>
      </c>
      <c r="AP21" s="23">
        <v>3885.6</v>
      </c>
      <c r="AQ21" s="25">
        <v>3136.6</v>
      </c>
      <c r="AR21" s="2">
        <f t="shared" si="16"/>
        <v>80.72369775581635</v>
      </c>
      <c r="AS21" s="21">
        <v>34639.8</v>
      </c>
      <c r="AT21" s="26">
        <v>12442.5</v>
      </c>
      <c r="AU21" s="2">
        <f t="shared" si="17"/>
        <v>35.91966466319089</v>
      </c>
      <c r="AV21" s="30">
        <v>1643.7</v>
      </c>
      <c r="AW21" s="25">
        <v>1460.1</v>
      </c>
      <c r="AX21" s="2">
        <f t="shared" si="18"/>
        <v>88.83007848147471</v>
      </c>
      <c r="AY21" s="29">
        <v>1358.1</v>
      </c>
      <c r="AZ21" s="25">
        <v>1179</v>
      </c>
      <c r="BA21" s="2">
        <f t="shared" si="2"/>
        <v>86.8124585818423</v>
      </c>
      <c r="BB21" s="21">
        <v>9127.3</v>
      </c>
      <c r="BC21" s="28">
        <v>7869.9</v>
      </c>
      <c r="BD21" s="2">
        <f t="shared" si="19"/>
        <v>86.22374634338742</v>
      </c>
      <c r="BE21" s="29">
        <v>22769.8</v>
      </c>
      <c r="BF21" s="28">
        <v>2177</v>
      </c>
      <c r="BG21" s="2">
        <f t="shared" si="20"/>
        <v>9.560909625908002</v>
      </c>
      <c r="BH21" s="29">
        <v>1003.9</v>
      </c>
      <c r="BI21" s="26">
        <v>890.7</v>
      </c>
      <c r="BJ21" s="2">
        <f t="shared" si="21"/>
        <v>88.72397649168245</v>
      </c>
      <c r="BK21" s="27">
        <f t="shared" si="3"/>
        <v>-339.1000000000058</v>
      </c>
      <c r="BL21" s="17">
        <f t="shared" si="22"/>
        <v>13554.100000000002</v>
      </c>
      <c r="BM21" s="2">
        <f t="shared" si="23"/>
        <v>-3997.080507224939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15924.3</v>
      </c>
      <c r="D22" s="21">
        <f t="shared" si="0"/>
        <v>9987.2</v>
      </c>
      <c r="E22" s="2">
        <f t="shared" si="5"/>
        <v>62.716728521818865</v>
      </c>
      <c r="F22" s="21">
        <v>2473.4</v>
      </c>
      <c r="G22" s="2">
        <v>2383.1</v>
      </c>
      <c r="H22" s="2">
        <f t="shared" si="6"/>
        <v>96.34915500929894</v>
      </c>
      <c r="I22" s="21">
        <v>273.8</v>
      </c>
      <c r="J22" s="2">
        <v>262.3</v>
      </c>
      <c r="K22" s="2">
        <f t="shared" si="1"/>
        <v>95.79985390796202</v>
      </c>
      <c r="L22" s="21">
        <v>0</v>
      </c>
      <c r="M22" s="2">
        <v>0</v>
      </c>
      <c r="N22" s="2" t="e">
        <f t="shared" si="7"/>
        <v>#DIV/0!</v>
      </c>
      <c r="O22" s="21">
        <v>166</v>
      </c>
      <c r="P22" s="2">
        <v>103</v>
      </c>
      <c r="Q22" s="2">
        <f t="shared" si="8"/>
        <v>62.048192771084345</v>
      </c>
      <c r="R22" s="23">
        <v>836.4</v>
      </c>
      <c r="S22" s="2">
        <v>839.2</v>
      </c>
      <c r="T22" s="2">
        <f t="shared" si="24"/>
        <v>100.3347680535629</v>
      </c>
      <c r="U22" s="23"/>
      <c r="V22" s="2"/>
      <c r="W22" s="2" t="e">
        <f t="shared" si="9"/>
        <v>#DIV/0!</v>
      </c>
      <c r="X22" s="23">
        <v>362.3</v>
      </c>
      <c r="Y22" s="2">
        <v>255.9</v>
      </c>
      <c r="Z22" s="2">
        <f t="shared" si="10"/>
        <v>70.63207286778912</v>
      </c>
      <c r="AA22" s="23">
        <v>27.4</v>
      </c>
      <c r="AB22" s="2">
        <v>27.3</v>
      </c>
      <c r="AC22" s="2">
        <f t="shared" si="11"/>
        <v>99.63503649635037</v>
      </c>
      <c r="AD22" s="2"/>
      <c r="AE22" s="2"/>
      <c r="AF22" s="2" t="e">
        <f t="shared" si="12"/>
        <v>#DIV/0!</v>
      </c>
      <c r="AG22" s="21">
        <v>76.2</v>
      </c>
      <c r="AH22" s="2">
        <v>4.2</v>
      </c>
      <c r="AI22" s="2">
        <f t="shared" si="13"/>
        <v>5.511811023622047</v>
      </c>
      <c r="AJ22" s="23">
        <v>13450.9</v>
      </c>
      <c r="AK22" s="25">
        <v>7604.1</v>
      </c>
      <c r="AL22" s="2">
        <f t="shared" si="14"/>
        <v>56.53227665063305</v>
      </c>
      <c r="AM22" s="23">
        <v>1669.3</v>
      </c>
      <c r="AN22" s="25">
        <v>1530.2</v>
      </c>
      <c r="AO22" s="2">
        <f t="shared" si="15"/>
        <v>91.66716587791291</v>
      </c>
      <c r="AP22" s="23">
        <v>2771.7</v>
      </c>
      <c r="AQ22" s="25">
        <v>2337.6</v>
      </c>
      <c r="AR22" s="2">
        <f t="shared" si="16"/>
        <v>84.3381318324494</v>
      </c>
      <c r="AS22" s="21">
        <v>16611.7</v>
      </c>
      <c r="AT22" s="26">
        <v>7847</v>
      </c>
      <c r="AU22" s="2">
        <f t="shared" si="17"/>
        <v>47.237790232185745</v>
      </c>
      <c r="AV22" s="30">
        <v>1699.8</v>
      </c>
      <c r="AW22" s="25">
        <v>1409.5</v>
      </c>
      <c r="AX22" s="2">
        <f t="shared" si="18"/>
        <v>82.92152017884457</v>
      </c>
      <c r="AY22" s="29">
        <v>1503.7</v>
      </c>
      <c r="AZ22" s="25">
        <v>1250.2</v>
      </c>
      <c r="BA22" s="2">
        <f t="shared" si="2"/>
        <v>83.14158409257165</v>
      </c>
      <c r="BB22" s="21">
        <v>9274.9</v>
      </c>
      <c r="BC22" s="28">
        <v>3316.2</v>
      </c>
      <c r="BD22" s="2">
        <f t="shared" si="19"/>
        <v>35.75456339151904</v>
      </c>
      <c r="BE22" s="29">
        <v>3646.1</v>
      </c>
      <c r="BF22" s="28">
        <v>1420.4</v>
      </c>
      <c r="BG22" s="2">
        <f t="shared" si="20"/>
        <v>38.95669345327885</v>
      </c>
      <c r="BH22" s="29">
        <v>1895.9</v>
      </c>
      <c r="BI22" s="26">
        <v>1616.7</v>
      </c>
      <c r="BJ22" s="2">
        <f t="shared" si="21"/>
        <v>85.27348488844349</v>
      </c>
      <c r="BK22" s="27">
        <f t="shared" si="3"/>
        <v>-687.4000000000015</v>
      </c>
      <c r="BL22" s="17">
        <f t="shared" si="22"/>
        <v>2140.2000000000007</v>
      </c>
      <c r="BM22" s="2">
        <f t="shared" si="23"/>
        <v>-311.3471050334589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13594.599999999999</v>
      </c>
      <c r="D23" s="21">
        <f t="shared" si="0"/>
        <v>12858.199999999999</v>
      </c>
      <c r="E23" s="2">
        <f t="shared" si="5"/>
        <v>94.58314330690128</v>
      </c>
      <c r="F23" s="21">
        <v>2099.3</v>
      </c>
      <c r="G23" s="2">
        <v>2376.4</v>
      </c>
      <c r="H23" s="2">
        <f t="shared" si="6"/>
        <v>113.19963797456293</v>
      </c>
      <c r="I23" s="21">
        <v>56</v>
      </c>
      <c r="J23" s="2">
        <v>54.7</v>
      </c>
      <c r="K23" s="2">
        <f t="shared" si="1"/>
        <v>97.67857142857143</v>
      </c>
      <c r="L23" s="21">
        <v>58.7</v>
      </c>
      <c r="M23" s="2">
        <v>16.9</v>
      </c>
      <c r="N23" s="2">
        <f t="shared" si="7"/>
        <v>28.790459965928445</v>
      </c>
      <c r="O23" s="21">
        <v>104</v>
      </c>
      <c r="P23" s="2">
        <v>76.2</v>
      </c>
      <c r="Q23" s="2">
        <f t="shared" si="8"/>
        <v>73.26923076923077</v>
      </c>
      <c r="R23" s="23">
        <v>358.1</v>
      </c>
      <c r="S23" s="2">
        <v>342.1</v>
      </c>
      <c r="T23" s="2">
        <f t="shared" si="24"/>
        <v>95.53197430885227</v>
      </c>
      <c r="U23" s="23"/>
      <c r="V23" s="2"/>
      <c r="W23" s="2" t="e">
        <f t="shared" si="9"/>
        <v>#DIV/0!</v>
      </c>
      <c r="X23" s="23">
        <v>490</v>
      </c>
      <c r="Y23" s="2">
        <v>422.5</v>
      </c>
      <c r="Z23" s="2">
        <f t="shared" si="10"/>
        <v>86.22448979591837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11495.3</v>
      </c>
      <c r="AK23" s="25">
        <v>10481.8</v>
      </c>
      <c r="AL23" s="2">
        <f t="shared" si="14"/>
        <v>91.1833531965238</v>
      </c>
      <c r="AM23" s="23">
        <v>1166.4</v>
      </c>
      <c r="AN23" s="25">
        <v>1069.2</v>
      </c>
      <c r="AO23" s="2">
        <f t="shared" si="15"/>
        <v>91.66666666666666</v>
      </c>
      <c r="AP23" s="23">
        <v>1539</v>
      </c>
      <c r="AQ23" s="25">
        <v>1476.4</v>
      </c>
      <c r="AR23" s="2">
        <f t="shared" si="16"/>
        <v>95.9324236517219</v>
      </c>
      <c r="AS23" s="21">
        <v>14043.7</v>
      </c>
      <c r="AT23" s="26">
        <v>11935.5</v>
      </c>
      <c r="AU23" s="2">
        <f t="shared" si="17"/>
        <v>84.98828656265799</v>
      </c>
      <c r="AV23" s="30">
        <v>1520</v>
      </c>
      <c r="AW23" s="25">
        <v>1406.3</v>
      </c>
      <c r="AX23" s="2">
        <f t="shared" si="18"/>
        <v>92.51973684210526</v>
      </c>
      <c r="AY23" s="29">
        <v>1317.1</v>
      </c>
      <c r="AZ23" s="25">
        <v>1212.9</v>
      </c>
      <c r="BA23" s="2">
        <f t="shared" si="2"/>
        <v>92.08867967504368</v>
      </c>
      <c r="BB23" s="21">
        <v>1752.2</v>
      </c>
      <c r="BC23" s="28">
        <v>1428.7</v>
      </c>
      <c r="BD23" s="2">
        <f t="shared" si="19"/>
        <v>81.53749571966671</v>
      </c>
      <c r="BE23" s="29">
        <v>9620.6</v>
      </c>
      <c r="BF23" s="28">
        <v>8183.1</v>
      </c>
      <c r="BG23" s="2">
        <f t="shared" si="20"/>
        <v>85.05810448412781</v>
      </c>
      <c r="BH23" s="29">
        <v>994.5</v>
      </c>
      <c r="BI23" s="26">
        <v>820.8</v>
      </c>
      <c r="BJ23" s="2">
        <f t="shared" si="21"/>
        <v>82.5339366515837</v>
      </c>
      <c r="BK23" s="27">
        <f t="shared" si="3"/>
        <v>-449.1000000000022</v>
      </c>
      <c r="BL23" s="17">
        <f t="shared" si="22"/>
        <v>922.6999999999989</v>
      </c>
      <c r="BM23" s="2">
        <f t="shared" si="23"/>
        <v>-205.4553551547527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145248.09999999998</v>
      </c>
      <c r="D24" s="21">
        <f t="shared" si="0"/>
        <v>84350.2</v>
      </c>
      <c r="E24" s="2">
        <f t="shared" si="5"/>
        <v>58.0731864995136</v>
      </c>
      <c r="F24" s="21">
        <v>37988.7</v>
      </c>
      <c r="G24" s="2">
        <v>31531.2</v>
      </c>
      <c r="H24" s="2">
        <f t="shared" si="6"/>
        <v>83.00152413744087</v>
      </c>
      <c r="I24" s="21">
        <v>20389</v>
      </c>
      <c r="J24" s="2">
        <v>17980.7</v>
      </c>
      <c r="K24" s="2">
        <f t="shared" si="1"/>
        <v>88.18823875619208</v>
      </c>
      <c r="L24" s="21">
        <v>3.7</v>
      </c>
      <c r="M24" s="2">
        <v>3</v>
      </c>
      <c r="N24" s="2">
        <f t="shared" si="7"/>
        <v>81.08108108108108</v>
      </c>
      <c r="O24" s="21">
        <v>2742</v>
      </c>
      <c r="P24" s="2">
        <v>2548.6</v>
      </c>
      <c r="Q24" s="2">
        <f t="shared" si="8"/>
        <v>92.94675419401896</v>
      </c>
      <c r="R24" s="23">
        <v>7560.9</v>
      </c>
      <c r="S24" s="2">
        <v>6127</v>
      </c>
      <c r="T24" s="2">
        <f t="shared" si="24"/>
        <v>81.0353264822971</v>
      </c>
      <c r="U24" s="23">
        <v>2000</v>
      </c>
      <c r="V24" s="2">
        <v>2250.8</v>
      </c>
      <c r="W24" s="2">
        <f t="shared" si="9"/>
        <v>112.54000000000002</v>
      </c>
      <c r="X24" s="23">
        <v>1000</v>
      </c>
      <c r="Y24" s="2">
        <v>170.3</v>
      </c>
      <c r="Z24" s="2">
        <f t="shared" si="10"/>
        <v>17.03</v>
      </c>
      <c r="AA24" s="23">
        <v>273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367.6</v>
      </c>
      <c r="AH24" s="2">
        <v>163.9</v>
      </c>
      <c r="AI24" s="2">
        <f t="shared" si="13"/>
        <v>44.58650707290533</v>
      </c>
      <c r="AJ24" s="23">
        <v>107259.4</v>
      </c>
      <c r="AK24" s="25">
        <v>52819</v>
      </c>
      <c r="AL24" s="2">
        <f t="shared" si="14"/>
        <v>49.24416880944701</v>
      </c>
      <c r="AM24" s="23">
        <v>2607.9</v>
      </c>
      <c r="AN24" s="25">
        <v>2390.6</v>
      </c>
      <c r="AO24" s="2">
        <f t="shared" si="15"/>
        <v>91.66762529238083</v>
      </c>
      <c r="AP24" s="23">
        <v>7459.6</v>
      </c>
      <c r="AQ24" s="25">
        <v>6532.7</v>
      </c>
      <c r="AR24" s="2">
        <f t="shared" si="16"/>
        <v>87.57440077215935</v>
      </c>
      <c r="AS24" s="21">
        <v>147598.3</v>
      </c>
      <c r="AT24" s="26">
        <v>71807</v>
      </c>
      <c r="AU24" s="2">
        <f t="shared" si="17"/>
        <v>48.650289332600714</v>
      </c>
      <c r="AV24" s="30">
        <v>4368</v>
      </c>
      <c r="AW24" s="25">
        <v>3656.2</v>
      </c>
      <c r="AX24" s="2">
        <f t="shared" si="18"/>
        <v>83.70421245421244</v>
      </c>
      <c r="AY24" s="29">
        <v>3482.8</v>
      </c>
      <c r="AZ24" s="25">
        <v>3079.2</v>
      </c>
      <c r="BA24" s="2">
        <f t="shared" si="2"/>
        <v>88.41162283220396</v>
      </c>
      <c r="BB24" s="21">
        <v>13488.5</v>
      </c>
      <c r="BC24" s="28">
        <v>7861</v>
      </c>
      <c r="BD24" s="2">
        <f t="shared" si="19"/>
        <v>58.279274937910074</v>
      </c>
      <c r="BE24" s="29">
        <v>121470.5</v>
      </c>
      <c r="BF24" s="28">
        <v>53426.9</v>
      </c>
      <c r="BG24" s="2">
        <f t="shared" si="20"/>
        <v>43.98343630758085</v>
      </c>
      <c r="BH24" s="29">
        <v>6624.3</v>
      </c>
      <c r="BI24" s="26">
        <v>5428.6</v>
      </c>
      <c r="BJ24" s="2">
        <f t="shared" si="21"/>
        <v>81.9497909213049</v>
      </c>
      <c r="BK24" s="27">
        <f t="shared" si="3"/>
        <v>-2350.2000000000116</v>
      </c>
      <c r="BL24" s="17">
        <f t="shared" si="22"/>
        <v>12543.199999999997</v>
      </c>
      <c r="BM24" s="2">
        <f t="shared" si="23"/>
        <v>-533.7077695515247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10248.4</v>
      </c>
      <c r="D25" s="21">
        <f t="shared" si="0"/>
        <v>8998.8</v>
      </c>
      <c r="E25" s="2">
        <f t="shared" si="5"/>
        <v>87.80687717107061</v>
      </c>
      <c r="F25" s="21">
        <v>1942.3</v>
      </c>
      <c r="G25" s="2">
        <v>1657.1</v>
      </c>
      <c r="H25" s="2">
        <f t="shared" si="6"/>
        <v>85.31637749060393</v>
      </c>
      <c r="I25" s="21">
        <v>65.2</v>
      </c>
      <c r="J25" s="2">
        <v>49.1</v>
      </c>
      <c r="K25" s="2">
        <f t="shared" si="1"/>
        <v>75.30674846625767</v>
      </c>
      <c r="L25" s="21">
        <v>1.7</v>
      </c>
      <c r="M25" s="2">
        <v>1.3</v>
      </c>
      <c r="N25" s="2">
        <f t="shared" si="7"/>
        <v>76.47058823529413</v>
      </c>
      <c r="O25" s="21">
        <v>207</v>
      </c>
      <c r="P25" s="2">
        <v>71.1</v>
      </c>
      <c r="Q25" s="2">
        <f t="shared" si="8"/>
        <v>34.347826086956516</v>
      </c>
      <c r="R25" s="23">
        <v>616.7</v>
      </c>
      <c r="S25" s="2">
        <v>490.2</v>
      </c>
      <c r="T25" s="2">
        <f t="shared" si="24"/>
        <v>79.48759526512079</v>
      </c>
      <c r="U25" s="23"/>
      <c r="V25" s="2"/>
      <c r="W25" s="2" t="e">
        <f t="shared" si="9"/>
        <v>#DIV/0!</v>
      </c>
      <c r="X25" s="23">
        <v>197.4</v>
      </c>
      <c r="Y25" s="2">
        <v>192.2</v>
      </c>
      <c r="Z25" s="2">
        <f t="shared" si="10"/>
        <v>97.36575481256331</v>
      </c>
      <c r="AA25" s="23">
        <v>17.3</v>
      </c>
      <c r="AB25" s="2">
        <v>13</v>
      </c>
      <c r="AC25" s="2">
        <f t="shared" si="11"/>
        <v>75.14450867052022</v>
      </c>
      <c r="AD25" s="2"/>
      <c r="AE25" s="2"/>
      <c r="AF25" s="2" t="e">
        <f t="shared" si="12"/>
        <v>#DIV/0!</v>
      </c>
      <c r="AG25" s="21">
        <v>62.5</v>
      </c>
      <c r="AH25" s="2">
        <v>10</v>
      </c>
      <c r="AI25" s="2">
        <f t="shared" si="13"/>
        <v>16</v>
      </c>
      <c r="AJ25" s="23">
        <v>8306.1</v>
      </c>
      <c r="AK25" s="25">
        <v>7341.7</v>
      </c>
      <c r="AL25" s="2">
        <f t="shared" si="14"/>
        <v>88.38925608889852</v>
      </c>
      <c r="AM25" s="23">
        <v>1207.6</v>
      </c>
      <c r="AN25" s="25">
        <v>1107</v>
      </c>
      <c r="AO25" s="2">
        <f t="shared" si="15"/>
        <v>91.6694269625704</v>
      </c>
      <c r="AP25" s="23">
        <v>1864</v>
      </c>
      <c r="AQ25" s="25">
        <v>1515.9</v>
      </c>
      <c r="AR25" s="2">
        <f t="shared" si="16"/>
        <v>81.32510729613735</v>
      </c>
      <c r="AS25" s="21">
        <v>10407.9</v>
      </c>
      <c r="AT25" s="26">
        <v>8519.4</v>
      </c>
      <c r="AU25" s="2">
        <f t="shared" si="17"/>
        <v>81.85512927679936</v>
      </c>
      <c r="AV25" s="30">
        <v>1342.1</v>
      </c>
      <c r="AW25" s="25">
        <v>1031.7</v>
      </c>
      <c r="AX25" s="2">
        <f t="shared" si="18"/>
        <v>76.87206616496536</v>
      </c>
      <c r="AY25" s="29">
        <v>1219.4</v>
      </c>
      <c r="AZ25" s="25">
        <v>1000.5</v>
      </c>
      <c r="BA25" s="2">
        <f t="shared" si="2"/>
        <v>82.0485484664589</v>
      </c>
      <c r="BB25" s="21">
        <v>4210.2</v>
      </c>
      <c r="BC25" s="28">
        <v>3697.5</v>
      </c>
      <c r="BD25" s="2">
        <f t="shared" si="19"/>
        <v>87.82243123842099</v>
      </c>
      <c r="BE25" s="29">
        <v>3108.3</v>
      </c>
      <c r="BF25" s="28">
        <v>2698.9</v>
      </c>
      <c r="BG25" s="2">
        <f t="shared" si="20"/>
        <v>86.8288131776212</v>
      </c>
      <c r="BH25" s="29">
        <v>1621.9</v>
      </c>
      <c r="BI25" s="26">
        <v>987.8</v>
      </c>
      <c r="BJ25" s="2">
        <f t="shared" si="21"/>
        <v>60.903878167581226</v>
      </c>
      <c r="BK25" s="27">
        <f t="shared" si="3"/>
        <v>-159.5</v>
      </c>
      <c r="BL25" s="17">
        <f t="shared" si="22"/>
        <v>479.39999999999964</v>
      </c>
      <c r="BM25" s="2">
        <f t="shared" si="23"/>
        <v>-300.5642633228838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18914.9</v>
      </c>
      <c r="D26" s="21">
        <f t="shared" si="0"/>
        <v>16729.7</v>
      </c>
      <c r="E26" s="2">
        <f t="shared" si="5"/>
        <v>88.44720299869415</v>
      </c>
      <c r="F26" s="21">
        <v>2075.9</v>
      </c>
      <c r="G26" s="2">
        <v>1784.1</v>
      </c>
      <c r="H26" s="2">
        <f t="shared" si="6"/>
        <v>85.94344621609903</v>
      </c>
      <c r="I26" s="21">
        <v>802.7</v>
      </c>
      <c r="J26" s="2">
        <v>769.9</v>
      </c>
      <c r="K26" s="2">
        <f t="shared" si="1"/>
        <v>95.91379095552509</v>
      </c>
      <c r="L26" s="21">
        <v>15.2</v>
      </c>
      <c r="M26" s="2">
        <v>10.7</v>
      </c>
      <c r="N26" s="2">
        <f t="shared" si="7"/>
        <v>70.39473684210526</v>
      </c>
      <c r="O26" s="21">
        <v>336</v>
      </c>
      <c r="P26" s="2">
        <v>235</v>
      </c>
      <c r="Q26" s="2">
        <f t="shared" si="8"/>
        <v>69.94047619047619</v>
      </c>
      <c r="R26" s="23">
        <v>529</v>
      </c>
      <c r="S26" s="2">
        <v>209.6</v>
      </c>
      <c r="T26" s="2">
        <f t="shared" si="24"/>
        <v>39.62192816635161</v>
      </c>
      <c r="U26" s="23"/>
      <c r="V26" s="2"/>
      <c r="W26" s="2" t="e">
        <f t="shared" si="9"/>
        <v>#DIV/0!</v>
      </c>
      <c r="X26" s="23">
        <v>13.8</v>
      </c>
      <c r="Y26" s="2">
        <v>0</v>
      </c>
      <c r="Z26" s="2">
        <f t="shared" si="10"/>
        <v>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11.4</v>
      </c>
      <c r="AH26" s="2">
        <v>56.4</v>
      </c>
      <c r="AI26" s="2">
        <f t="shared" si="13"/>
        <v>494.7368421052631</v>
      </c>
      <c r="AJ26" s="23">
        <v>16839</v>
      </c>
      <c r="AK26" s="25">
        <v>14945.6</v>
      </c>
      <c r="AL26" s="2">
        <f t="shared" si="14"/>
        <v>88.75586436249183</v>
      </c>
      <c r="AM26" s="23">
        <v>3670</v>
      </c>
      <c r="AN26" s="25">
        <v>3364.2</v>
      </c>
      <c r="AO26" s="2">
        <f t="shared" si="15"/>
        <v>91.6675749318801</v>
      </c>
      <c r="AP26" s="23">
        <v>2678.3</v>
      </c>
      <c r="AQ26" s="25">
        <v>2036.7</v>
      </c>
      <c r="AR26" s="2">
        <f t="shared" si="16"/>
        <v>76.04450584325878</v>
      </c>
      <c r="AS26" s="21">
        <v>19431.1</v>
      </c>
      <c r="AT26" s="26">
        <v>16476.4</v>
      </c>
      <c r="AU26" s="2">
        <f t="shared" si="17"/>
        <v>84.79396431493844</v>
      </c>
      <c r="AV26" s="30">
        <v>2518.4</v>
      </c>
      <c r="AW26" s="25">
        <v>1804.7</v>
      </c>
      <c r="AX26" s="2">
        <f t="shared" si="18"/>
        <v>71.66057814485387</v>
      </c>
      <c r="AY26" s="29">
        <v>1630.1</v>
      </c>
      <c r="AZ26" s="25">
        <v>1237</v>
      </c>
      <c r="BA26" s="2">
        <f t="shared" si="2"/>
        <v>75.88491503588737</v>
      </c>
      <c r="BB26" s="21">
        <v>5191.4</v>
      </c>
      <c r="BC26" s="28">
        <v>4653.5</v>
      </c>
      <c r="BD26" s="2">
        <f t="shared" si="19"/>
        <v>89.6386331240128</v>
      </c>
      <c r="BE26" s="29">
        <v>8189.6</v>
      </c>
      <c r="BF26" s="28">
        <v>7010.3</v>
      </c>
      <c r="BG26" s="2">
        <f t="shared" si="20"/>
        <v>85.60002930546058</v>
      </c>
      <c r="BH26" s="29">
        <v>2347.2</v>
      </c>
      <c r="BI26" s="26">
        <v>2133.5</v>
      </c>
      <c r="BJ26" s="2">
        <f t="shared" si="21"/>
        <v>90.89553510565781</v>
      </c>
      <c r="BK26" s="27">
        <f t="shared" si="3"/>
        <v>-516.1999999999971</v>
      </c>
      <c r="BL26" s="17">
        <f t="shared" si="22"/>
        <v>253.29999999999927</v>
      </c>
      <c r="BM26" s="2">
        <f t="shared" si="23"/>
        <v>-49.07012785741974</v>
      </c>
      <c r="BN26" s="8"/>
      <c r="BO26" s="9"/>
    </row>
    <row r="27" spans="1:67" ht="14.25" customHeight="1">
      <c r="A27" s="35" t="s">
        <v>20</v>
      </c>
      <c r="B27" s="36"/>
      <c r="C27" s="22">
        <f>SUM(C10:C26)</f>
        <v>417081.1</v>
      </c>
      <c r="D27" s="22">
        <f>SUM(D10:D26)</f>
        <v>274065.10000000003</v>
      </c>
      <c r="E27" s="6">
        <f>D27/C27*100</f>
        <v>65.71026594108437</v>
      </c>
      <c r="F27" s="22">
        <f>SUM(F10:F26)</f>
        <v>73961.09999999999</v>
      </c>
      <c r="G27" s="6">
        <f>SUM(G10:G26)</f>
        <v>62786.2</v>
      </c>
      <c r="H27" s="6">
        <f>G27/F27*100</f>
        <v>84.89084126655769</v>
      </c>
      <c r="I27" s="22">
        <f>SUM(I10:I26)</f>
        <v>24483</v>
      </c>
      <c r="J27" s="6">
        <f>SUM(J10:J26)</f>
        <v>21708.4</v>
      </c>
      <c r="K27" s="2">
        <f t="shared" si="1"/>
        <v>88.66723849201487</v>
      </c>
      <c r="L27" s="22">
        <f>SUM(L10:L26)</f>
        <v>238.09999999999997</v>
      </c>
      <c r="M27" s="6">
        <f>SUM(M10:M26)</f>
        <v>264.50000000000006</v>
      </c>
      <c r="N27" s="6">
        <f>M27/L27*100</f>
        <v>111.08777824443514</v>
      </c>
      <c r="O27" s="22">
        <f>SUM(O10:O26)</f>
        <v>6206.2</v>
      </c>
      <c r="P27" s="6">
        <f>SUM(P10:P26)</f>
        <v>4533.200000000001</v>
      </c>
      <c r="Q27" s="6">
        <f>P27/O27*100</f>
        <v>73.04308594631178</v>
      </c>
      <c r="R27" s="22">
        <f>SUM(R10:R26)</f>
        <v>16991.399999999998</v>
      </c>
      <c r="S27" s="6">
        <f>SUM(S10:S26)</f>
        <v>14408.800000000001</v>
      </c>
      <c r="T27" s="6">
        <f>S27/R27*100</f>
        <v>84.80054615864498</v>
      </c>
      <c r="U27" s="22">
        <f>SUM(U10:U26)</f>
        <v>2000</v>
      </c>
      <c r="V27" s="6">
        <f>SUM(V10:V26)</f>
        <v>2250.8</v>
      </c>
      <c r="W27" s="6">
        <f>V27/U27*100</f>
        <v>112.54000000000002</v>
      </c>
      <c r="X27" s="22">
        <f>SUM(X10:X26)</f>
        <v>3777.1000000000004</v>
      </c>
      <c r="Y27" s="6">
        <f>SUM(Y10:Y26)</f>
        <v>2851.8999999999996</v>
      </c>
      <c r="Z27" s="6">
        <f>Y27/X27*100</f>
        <v>75.50501707659313</v>
      </c>
      <c r="AA27" s="22">
        <f>SUM(AA10:AA26)</f>
        <v>558.3</v>
      </c>
      <c r="AB27" s="6">
        <f>SUM(AB10:AB26)</f>
        <v>301</v>
      </c>
      <c r="AC27" s="6">
        <f>AB27/AA27*100</f>
        <v>53.9136664875515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992.3</v>
      </c>
      <c r="AH27" s="6">
        <f>SUM(AH10:AH26)</f>
        <v>434.4</v>
      </c>
      <c r="AI27" s="2">
        <f>AH27/AG27*100</f>
        <v>43.77708354328328</v>
      </c>
      <c r="AJ27" s="22">
        <f>SUM(AJ10:AJ26)</f>
        <v>343120</v>
      </c>
      <c r="AK27" s="6">
        <f>SUM(AK10:AK26)</f>
        <v>211278.90000000002</v>
      </c>
      <c r="AL27" s="6">
        <f>AK27/AJ27*100</f>
        <v>61.57580438330614</v>
      </c>
      <c r="AM27" s="22">
        <f>SUM(AM10:AM26)</f>
        <v>31694.8</v>
      </c>
      <c r="AN27" s="6">
        <f>SUM(AN10:AN26)</f>
        <v>29053.800000000003</v>
      </c>
      <c r="AO27" s="6">
        <f>AN27/AM27*100</f>
        <v>91.66740285472696</v>
      </c>
      <c r="AP27" s="22">
        <f>SUM(AP10:AP26)</f>
        <v>38498.8</v>
      </c>
      <c r="AQ27" s="6">
        <f>SUM(AQ10:AQ26)</f>
        <v>31937.5</v>
      </c>
      <c r="AR27" s="6">
        <f>AQ27/AP27*100</f>
        <v>82.95713113135993</v>
      </c>
      <c r="AS27" s="22">
        <f>SUM(AS10:AS26)</f>
        <v>426854.3</v>
      </c>
      <c r="AT27" s="6">
        <f>SUM(AT10:AT26)</f>
        <v>238975.7</v>
      </c>
      <c r="AU27" s="6">
        <f>(AT27/AS27)*100</f>
        <v>55.98530927297676</v>
      </c>
      <c r="AV27" s="22">
        <f>SUM(AV10:AV26)</f>
        <v>33038.9</v>
      </c>
      <c r="AW27" s="6">
        <f>SUM(AW10:AW26)</f>
        <v>25555.200000000004</v>
      </c>
      <c r="AX27" s="6">
        <f>AW27/AV27*100</f>
        <v>77.34882214601578</v>
      </c>
      <c r="AY27" s="22">
        <f>SUM(AY10:AY26)</f>
        <v>28070.799999999996</v>
      </c>
      <c r="AZ27" s="34">
        <f>SUM(AZ10:AZ26)</f>
        <v>21637.5</v>
      </c>
      <c r="BA27" s="6">
        <f t="shared" si="2"/>
        <v>77.08187867819942</v>
      </c>
      <c r="BB27" s="22">
        <f>SUM(BB10:BB26)</f>
        <v>89277.09999999999</v>
      </c>
      <c r="BC27" s="34">
        <f>SUM(BC10:BC26)</f>
        <v>67826.29999999999</v>
      </c>
      <c r="BD27" s="6">
        <f>BC27/BB27*100</f>
        <v>75.97278585437923</v>
      </c>
      <c r="BE27" s="22">
        <f>SUM(BE10:BE26)</f>
        <v>257984.4</v>
      </c>
      <c r="BF27" s="6">
        <f>SUM(BF10:BF26)</f>
        <v>108100.2</v>
      </c>
      <c r="BG27" s="6">
        <f>BF27/BE27*100</f>
        <v>41.9018359249629</v>
      </c>
      <c r="BH27" s="22">
        <f>SUM(BH10:BH26)</f>
        <v>40393.600000000006</v>
      </c>
      <c r="BI27" s="6">
        <f>SUM(BI10:BI26)</f>
        <v>33221.5</v>
      </c>
      <c r="BJ27" s="6">
        <f>BI27/BH27*100</f>
        <v>82.24446446961893</v>
      </c>
      <c r="BK27" s="22">
        <f>SUM(BK10:BK26)</f>
        <v>-9773.200000000026</v>
      </c>
      <c r="BL27" s="6">
        <f>SUM(BL10:BL26)</f>
        <v>35089.399999999994</v>
      </c>
      <c r="BM27" s="6">
        <f>BL27/BK27*100</f>
        <v>-359.0369582122529</v>
      </c>
      <c r="BN27" s="8"/>
      <c r="BO27" s="9"/>
    </row>
    <row r="28" spans="3:65" ht="14.25" hidden="1">
      <c r="C28" s="13">
        <f aca="true" t="shared" si="25" ref="C28:AC28">C27-C20</f>
        <v>409755.6</v>
      </c>
      <c r="D28" s="13">
        <f t="shared" si="25"/>
        <v>268863.4</v>
      </c>
      <c r="E28" s="13">
        <f t="shared" si="25"/>
        <v>-5.297856371385777</v>
      </c>
      <c r="F28" s="13">
        <f t="shared" si="25"/>
        <v>72682.7</v>
      </c>
      <c r="G28" s="13">
        <f t="shared" si="25"/>
        <v>61857.1</v>
      </c>
      <c r="H28" s="13">
        <f t="shared" si="25"/>
        <v>12.214057787208503</v>
      </c>
      <c r="I28" s="13">
        <f t="shared" si="25"/>
        <v>24473.3</v>
      </c>
      <c r="J28" s="13">
        <f t="shared" si="25"/>
        <v>21699.2</v>
      </c>
      <c r="K28" s="13">
        <f t="shared" si="25"/>
        <v>-6.1781223327273835</v>
      </c>
      <c r="L28" s="13">
        <f t="shared" si="25"/>
        <v>237.19999999999996</v>
      </c>
      <c r="M28" s="13">
        <f t="shared" si="25"/>
        <v>263.6000000000001</v>
      </c>
      <c r="N28" s="13">
        <f t="shared" si="25"/>
        <v>11.087778244435142</v>
      </c>
      <c r="O28" s="13">
        <f t="shared" si="25"/>
        <v>6063.2</v>
      </c>
      <c r="P28" s="13">
        <f t="shared" si="25"/>
        <v>4492.700000000001</v>
      </c>
      <c r="Q28" s="13">
        <f t="shared" si="25"/>
        <v>44.72140762463346</v>
      </c>
      <c r="R28" s="13">
        <f t="shared" si="25"/>
        <v>16639.399999999998</v>
      </c>
      <c r="S28" s="13">
        <f t="shared" si="25"/>
        <v>14160.7</v>
      </c>
      <c r="T28" s="13">
        <f t="shared" si="25"/>
        <v>14.31759161319043</v>
      </c>
      <c r="U28" s="13">
        <f t="shared" si="25"/>
        <v>2000</v>
      </c>
      <c r="V28" s="13">
        <f t="shared" si="25"/>
        <v>2250.8</v>
      </c>
      <c r="W28" s="13" t="e">
        <f t="shared" si="25"/>
        <v>#DIV/0!</v>
      </c>
      <c r="X28" s="13">
        <f t="shared" si="25"/>
        <v>3756.0000000000005</v>
      </c>
      <c r="Y28" s="13">
        <f t="shared" si="25"/>
        <v>2848.2999999999997</v>
      </c>
      <c r="Z28" s="13">
        <f t="shared" si="25"/>
        <v>58.44340570218555</v>
      </c>
      <c r="AA28" s="13">
        <f t="shared" si="25"/>
        <v>530.5999999999999</v>
      </c>
      <c r="AB28" s="13">
        <f t="shared" si="25"/>
        <v>275.4</v>
      </c>
      <c r="AC28" s="13">
        <f t="shared" si="25"/>
        <v>-38.5051060756254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434.4</v>
      </c>
      <c r="AI28" s="13" t="e">
        <f t="shared" si="26"/>
        <v>#DIV/0!</v>
      </c>
      <c r="AJ28" s="13">
        <f t="shared" si="26"/>
        <v>337072.9</v>
      </c>
      <c r="AK28" s="13">
        <f t="shared" si="26"/>
        <v>207006.30000000002</v>
      </c>
      <c r="AL28" s="13">
        <f t="shared" si="26"/>
        <v>-9.079551076335669</v>
      </c>
      <c r="AM28" s="13">
        <f t="shared" si="26"/>
        <v>30152.5</v>
      </c>
      <c r="AN28" s="13">
        <f t="shared" si="26"/>
        <v>27640.000000000004</v>
      </c>
      <c r="AO28" s="13">
        <f t="shared" si="26"/>
        <v>-0.000884767655207952</v>
      </c>
      <c r="AP28" s="13">
        <f t="shared" si="26"/>
        <v>37505.3</v>
      </c>
      <c r="AQ28" s="13">
        <f t="shared" si="26"/>
        <v>30956.7</v>
      </c>
      <c r="AR28" s="13">
        <f t="shared" si="26"/>
        <v>-15.76455986008446</v>
      </c>
      <c r="AS28" s="13">
        <f t="shared" si="26"/>
        <v>419378.8</v>
      </c>
      <c r="AT28" s="13">
        <f t="shared" si="26"/>
        <v>234414.1</v>
      </c>
      <c r="AU28" s="13">
        <f t="shared" si="26"/>
        <v>-5.035358240901921</v>
      </c>
      <c r="AV28" s="13">
        <f t="shared" si="26"/>
        <v>30869.5</v>
      </c>
      <c r="AW28" s="13">
        <f t="shared" si="26"/>
        <v>24496.700000000004</v>
      </c>
      <c r="AX28" s="13">
        <f t="shared" si="26"/>
        <v>28.55652934616328</v>
      </c>
      <c r="AY28" s="13">
        <f t="shared" si="26"/>
        <v>25957.499999999996</v>
      </c>
      <c r="AZ28" s="13">
        <f t="shared" si="26"/>
        <v>20602.9</v>
      </c>
      <c r="BA28" s="13">
        <f t="shared" si="26"/>
        <v>28.125270529805917</v>
      </c>
      <c r="BB28" s="13">
        <f t="shared" si="26"/>
        <v>86102.99999999999</v>
      </c>
      <c r="BC28" s="13">
        <f t="shared" si="26"/>
        <v>65517.59999999999</v>
      </c>
      <c r="BD28" s="13">
        <f t="shared" si="26"/>
        <v>3.2372072651728416</v>
      </c>
      <c r="BE28" s="13">
        <f t="shared" si="26"/>
        <v>256872</v>
      </c>
      <c r="BF28" s="13">
        <f t="shared" si="26"/>
        <v>107560</v>
      </c>
      <c r="BG28" s="13">
        <f t="shared" si="26"/>
        <v>-6.659832539618186</v>
      </c>
      <c r="BH28" s="13">
        <f t="shared" si="26"/>
        <v>39485.100000000006</v>
      </c>
      <c r="BI28" s="13">
        <f t="shared" si="26"/>
        <v>32648.2</v>
      </c>
      <c r="BJ28" s="13">
        <f t="shared" si="26"/>
        <v>19.140446858171494</v>
      </c>
      <c r="BK28" s="13">
        <f t="shared" si="26"/>
        <v>-9623.200000000026</v>
      </c>
      <c r="BL28" s="13">
        <f t="shared" si="26"/>
        <v>34449.299999999996</v>
      </c>
      <c r="BM28" s="13">
        <f t="shared" si="26"/>
        <v>67.69637512108068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2020-12-07T12:13:21Z</dcterms:modified>
  <cp:category/>
  <cp:version/>
  <cp:contentType/>
  <cp:contentStatus/>
</cp:coreProperties>
</file>