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540" windowWidth="27495" windowHeight="9660" activeTab="4"/>
  </bookViews>
  <sheets>
    <sheet name="Часть 1_ЦП" sheetId="1" r:id="rId1"/>
    <sheet name="Часть 1_МО и этапы" sheetId="2" r:id="rId2"/>
    <sheet name="Часть 2_контракты" sheetId="4" r:id="rId3"/>
    <sheet name="Часть 3_ДДС" sheetId="5" r:id="rId4"/>
    <sheet name="Часть 3_1_ДДС" sheetId="6" r:id="rId5"/>
  </sheets>
  <definedNames>
    <definedName name="Print_Titles_0" localSheetId="1">'Часть 1_МО и этапы'!$7:$10</definedName>
    <definedName name="Print_Titles_0" localSheetId="2">'Часть 2_контракты'!$8:$11</definedName>
    <definedName name="_xlnm.Print_Titles" localSheetId="1">'Часть 1_МО и этапы'!$6:$9</definedName>
    <definedName name="_xlnm.Print_Titles" localSheetId="2">'Часть 2_контракты'!$7:$10</definedName>
    <definedName name="_xlnm.Print_Area" localSheetId="1">'Часть 1_МО и этапы'!$A$1:$M$22</definedName>
    <definedName name="_xlnm.Print_Area" localSheetId="0">'Часть 1_ЦП'!$A$1:$F$23</definedName>
    <definedName name="_xlnm.Print_Area" localSheetId="2">'Часть 2_контракты'!$A$1:$T$19</definedName>
    <definedName name="_xlnm.Print_Area" localSheetId="4">'Часть 3_1_ДДС'!$A$1:$E$27</definedName>
    <definedName name="_xlnm.Print_Area" localSheetId="3">'Часть 3_ДДС'!$A$1:$F$38</definedName>
  </definedNames>
  <calcPr calcId="145621" forceFullCalc="1"/>
</workbook>
</file>

<file path=xl/calcChain.xml><?xml version="1.0" encoding="utf-8"?>
<calcChain xmlns="http://schemas.openxmlformats.org/spreadsheetml/2006/main">
  <c r="F34" i="5" l="1"/>
  <c r="F30" i="5"/>
  <c r="F15" i="5"/>
  <c r="F12" i="5"/>
  <c r="H16" i="4"/>
  <c r="H15" i="4"/>
  <c r="H14" i="4"/>
  <c r="H13" i="4"/>
  <c r="H12" i="4"/>
  <c r="T11" i="4"/>
  <c r="S11" i="4"/>
  <c r="R11" i="4"/>
  <c r="Q11" i="4"/>
  <c r="P11" i="4"/>
  <c r="O11" i="4"/>
  <c r="N11" i="4"/>
  <c r="M11" i="4"/>
  <c r="L11" i="4"/>
  <c r="K11" i="4"/>
  <c r="J11" i="4"/>
  <c r="I11" i="4"/>
  <c r="G11" i="4"/>
  <c r="E11" i="4"/>
  <c r="D11" i="4"/>
  <c r="L10" i="2"/>
  <c r="J10" i="2"/>
  <c r="I10" i="2"/>
  <c r="H10" i="2"/>
  <c r="F10" i="2"/>
  <c r="E10" i="2"/>
  <c r="D10" i="2"/>
  <c r="H11" i="4" l="1"/>
</calcChain>
</file>

<file path=xl/sharedStrings.xml><?xml version="1.0" encoding="utf-8"?>
<sst xmlns="http://schemas.openxmlformats.org/spreadsheetml/2006/main" count="267" uniqueCount="119">
  <si>
    <t>Ежемесячный отчет по мониторингу реализации субъектами Российской Федерации региональных адресных программ по переселению граждан из аварийного жилищного фонда в части достижения целевых показателей по расселяемой площади и переселяемым гражданам (часть 1-1)</t>
  </si>
  <si>
    <t>Субъект Российской Федерации</t>
  </si>
  <si>
    <t>Чувашская Республика</t>
  </si>
  <si>
    <t>Составлен по состоянию на</t>
  </si>
  <si>
    <t>01.01.2020</t>
  </si>
  <si>
    <t xml:space="preserve"> </t>
  </si>
  <si>
    <t>№ п/п</t>
  </si>
  <si>
    <t>Достижение целевых показателей</t>
  </si>
  <si>
    <t>Ед.изм.</t>
  </si>
  <si>
    <t>Площадь аварийного жилищного фонда</t>
  </si>
  <si>
    <t>Численность переселяемых граждан</t>
  </si>
  <si>
    <t>Количество переселяемых семей</t>
  </si>
  <si>
    <t>Аварийный жилищный фонд, признанный таковым до 1 января 2017 года</t>
  </si>
  <si>
    <t>тыс. кв.м/ тыс.чел.</t>
  </si>
  <si>
    <t>х</t>
  </si>
  <si>
    <t>Предусмотрено к реализации по действующей региональной адресной программе</t>
  </si>
  <si>
    <t>Реализовано всего (накопительно)</t>
  </si>
  <si>
    <t>тыс. кв.м/ тыс.чел./ед.</t>
  </si>
  <si>
    <t>Выполнение действующей программы</t>
  </si>
  <si>
    <t>%</t>
  </si>
  <si>
    <t>Осталось реализовать по действующей программе</t>
  </si>
  <si>
    <t>Целевой показатель текущего года</t>
  </si>
  <si>
    <t>Отклонение от реализации целевых показателей предыдущих периодов (+/-)</t>
  </si>
  <si>
    <t>Реализовано в текущем году</t>
  </si>
  <si>
    <t>Достижение целевого показателя текущего года с учетом достижения показателей предыдущих периодов</t>
  </si>
  <si>
    <t>Справочно: Риски невыполнения целевого показателя на текущий год в текущем году</t>
  </si>
  <si>
    <t>Справочно: Сроки расселения "рисковой" площади</t>
  </si>
  <si>
    <t>текст комментария</t>
  </si>
  <si>
    <t>"______" __________</t>
  </si>
  <si>
    <t>(подпись)</t>
  </si>
  <si>
    <t>Ежемесячный отчет по мониторингу реализации субъектами Российской Федерации этапов региональных адресных программ по переселению граждан из аварийного жилищного фонда в разрезе муниципальных образований (часть 1-2)</t>
  </si>
  <si>
    <t>Наименование муниципального образования</t>
  </si>
  <si>
    <t>Этап / наименование программы</t>
  </si>
  <si>
    <t>Необходимо реализовать, всего</t>
  </si>
  <si>
    <t>Реализовано, всего</t>
  </si>
  <si>
    <t>Осталось реализовать, всего</t>
  </si>
  <si>
    <t>тыс. кв.м.</t>
  </si>
  <si>
    <t>тыс. чел.</t>
  </si>
  <si>
    <t>ед.</t>
  </si>
  <si>
    <t>ВСЕГО по субъекту РФ:</t>
  </si>
  <si>
    <t>X</t>
  </si>
  <si>
    <t>в том числе по программе переселения, в рамках реализации которой предусмотрено финансирование за счет средств Фонда</t>
  </si>
  <si>
    <t>Аликовский муниципальный район</t>
  </si>
  <si>
    <t>Город Алатырь</t>
  </si>
  <si>
    <t>Город Шумерля</t>
  </si>
  <si>
    <t>Порецкий муниципальный район</t>
  </si>
  <si>
    <t>Урмарский муниципальный район</t>
  </si>
  <si>
    <t>в том числе по иным программам, в рамках реализации которых не предусмотрено финансирование за счет средств Фонда</t>
  </si>
  <si>
    <t xml:space="preserve">    " _____ "  _________________</t>
  </si>
  <si>
    <t>"______" ___________________</t>
  </si>
  <si>
    <t>Ежемесячный отчет по мониторингу реализации субъектами Российской Федерации региональных адресных программ по переселению граждан из аварийного жилищного фонда (в рамках которых предусмотерно финансрование за счет средств Фонда) в части заключения контрактов на предоставляемую площадь (часть 2)</t>
  </si>
  <si>
    <t>Этап</t>
  </si>
  <si>
    <t>Планируется заключить контрактов (всего)</t>
  </si>
  <si>
    <t>заключено контрактов (всего)</t>
  </si>
  <si>
    <t xml:space="preserve">доля заключенных контрактов </t>
  </si>
  <si>
    <t>исполнено контрактов (всего)</t>
  </si>
  <si>
    <t xml:space="preserve">доля исполненных контрактов </t>
  </si>
  <si>
    <t>контракты на строительство многоквартирных домов</t>
  </si>
  <si>
    <t>контракты на приобретение жилых помещений у застройщиков в строящихся домах</t>
  </si>
  <si>
    <t>контракты на приобретение жилых помещений у застройщиков в домах, введенных в эксплуатацию</t>
  </si>
  <si>
    <t>другие контракты (контракты на приобретение жилых помещений у лиц, не являющихся застройщиком;  договоры на выкуп жилых помещений у собственников; договоры на переселение в свободный жилищный фонд; договоры о развитии застроенных территорий)</t>
  </si>
  <si>
    <t>Планируется заключить</t>
  </si>
  <si>
    <t>Заключено</t>
  </si>
  <si>
    <t>Исполнено</t>
  </si>
  <si>
    <t>тыс.кв.м</t>
  </si>
  <si>
    <t>Ежемесячный отчет по мониторингу реализации субъектами Российской Федерации региональных адресных программ по переселению граждан из аварийного жилищного фонда в части финансирования (часть 3)</t>
  </si>
  <si>
    <t>Категория сведений</t>
  </si>
  <si>
    <t>Единицы измерения</t>
  </si>
  <si>
    <t>Значение</t>
  </si>
  <si>
    <t>Общая фактическая стоимость долгосрочной программы переселения 2019-2025 гг. согласно утвержденному НПА субъекта РФ, в том числе:</t>
  </si>
  <si>
    <t>млн. руб.</t>
  </si>
  <si>
    <t xml:space="preserve">средства Фонда </t>
  </si>
  <si>
    <t>средства бюджетов РФ</t>
  </si>
  <si>
    <t>средства бюджетов муниципальных образований</t>
  </si>
  <si>
    <t>Всего необходимо средств консолидированного бюджета в текущем году, в том числе</t>
  </si>
  <si>
    <t>Сумма финансирования мероприятий по переселению по утвержденным заявкам, в том числе</t>
  </si>
  <si>
    <t>Фактическая сумма экономии бюджетных средств, в том числе</t>
  </si>
  <si>
    <t>за счет переселения граждан путем приобретения (строительства) жилых помещений в рамках договоров развития застроенных территорий</t>
  </si>
  <si>
    <t>за счет переселения граждан в свободный муниципальный жилищный фонд</t>
  </si>
  <si>
    <t>Фактическое возмещение части стоимости жилых помещений, в том числе</t>
  </si>
  <si>
    <t>за счет средств собственников жилых помещений</t>
  </si>
  <si>
    <t>за счет средств иных лиц (по договорам развития застроенных территорий)</t>
  </si>
  <si>
    <t>Информация о движении денежных средств (в части финансовой поддержки за счет средств Фонда)</t>
  </si>
  <si>
    <t>Лимиты финансовой поддержки за счет средств Фонда (накопительно)</t>
  </si>
  <si>
    <t>Сумма средств Фонда, перечисленных в бюджет субъекта РФ / муниципального образования (накопительно)</t>
  </si>
  <si>
    <t>Сумма неизрасходованных средств Фонда на счетах субъекта РФ</t>
  </si>
  <si>
    <t>Остаток средств Фонда на счетах субъекта РФ, полученный в результате уменьшения 2019 этапа программы переселения (экономия)</t>
  </si>
  <si>
    <t>Свободный остаток лимита финансовой поддержки за счет средств Фонда</t>
  </si>
  <si>
    <t>Бюджетная обеспеченность в отчетном году</t>
  </si>
  <si>
    <t>всего необходимо</t>
  </si>
  <si>
    <t xml:space="preserve">предусмотрено </t>
  </si>
  <si>
    <t>дефицит</t>
  </si>
  <si>
    <t>планируется внесение изменений в НПА в текущем году</t>
  </si>
  <si>
    <t>Ежемесячный отчет по мониторингу реализации субъектами Российской Федерации региональных адресных программ по переселению граждан из аварийного жилищного фонда в части произведенных кассовых расходов (форма 3-1)</t>
  </si>
  <si>
    <t>Доступные на отчетную дату лимиты предоставления финансовой поддержки за счет средств Фонда</t>
  </si>
  <si>
    <t>Принято решений о финансировании из средств Фонда (по всем утвержденным на отчетную дату заявкам на предоставление финансовой поддержки)</t>
  </si>
  <si>
    <t>Перечислено средств Фонда в бюджеты субъекта РФ и муниципальных образований (накопительно, с учетом зачетов из экономии по заявкам предыдущих лет )</t>
  </si>
  <si>
    <t>Зачтено средств Фонда из экономии текущей заявки в заявки последующих лет со счетов бюджетов субъектов РФ и муниципальных образований</t>
  </si>
  <si>
    <t>Возвращено субъектом РФ и муниципальными образованиями средств финансовой поддержки в Фонд (накопительно)</t>
  </si>
  <si>
    <t>Перечислено субъектом РФ и муниципальными образованиями средств Фонда на реализацию программы переселения (накопительно, с учетом возвратов)</t>
  </si>
  <si>
    <t>на реализацию государственных контрактов</t>
  </si>
  <si>
    <t>на реализацию муниципальных контрактов</t>
  </si>
  <si>
    <t>Возвращено средств Фонда в бюджет субъекта РФ и муниципальных образований средств от уплаты по государственным и муниципальным контрактам (накопительно)</t>
  </si>
  <si>
    <t>Процент кассового исполнения субъектами РФ и муниципальными образованиями (средства Фонда)</t>
  </si>
  <si>
    <t>по отношению к сумме средств Фонда согласно доступным лимитам предоставления средств финансовой поддержки за счет средств Фонда</t>
  </si>
  <si>
    <t xml:space="preserve">по отношению к общей сумме средств Фонда согласно принятым решениям о финансировании </t>
  </si>
  <si>
    <t>по отношению к фактически поступившим в бюджеты субъекта РФ и муниципальных образований средствам Фонда</t>
  </si>
  <si>
    <t xml:space="preserve">Остаток средств Фонда </t>
  </si>
  <si>
    <t>в бюджетах субъектов РФ</t>
  </si>
  <si>
    <t>в бюджетах муниципальных образований</t>
  </si>
  <si>
    <t>Плановый объем софинансирования из средств субъектов РФ и муниципальных образований (по утвержденным заявкам на предоставление финансовой поддержки)</t>
  </si>
  <si>
    <t>Перечислено субъектами РФ и муниципальными образованиями средств бюджетов субъекта РФ и муниципальных образований на реализацию программы переселения (накопительно, с учетом возвратов)</t>
  </si>
  <si>
    <t>Возвращено средств субъекта РФ и муниципальных образований  в бюджеты субъекта РФ и муниципальных образований от уплаты по государственным и муниципальным контрактам (накопительно)</t>
  </si>
  <si>
    <t>Процент кассового исполнения субъектами РФ и муниципальными образованиями (средства субъекта РФ и средства муниципальных образований) по отношению к плановому объему софинансирования</t>
  </si>
  <si>
    <t>М.П.</t>
  </si>
  <si>
    <t> «       »              20    года</t>
  </si>
  <si>
    <t>Глава Чувашской Республики</t>
  </si>
  <si>
    <t>М.В. Игнатьев</t>
  </si>
  <si>
    <t>М.В.Игнатьев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</si>
</sst>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rgb="FF000000"/>
      <name val="Calibri"/>
    </font>
    <font>
      <sz val="14"/>
      <color rgb="FF000000"/>
      <name val="Times New Roman"/>
    </font>
    <font>
      <sz val="10"/>
      <color rgb="FF000000"/>
      <name val="Arial"/>
    </font>
    <font>
      <sz val="16"/>
      <color rgb="FF000000"/>
      <name val="Times New Roman"/>
    </font>
    <font>
      <i/>
      <sz val="16"/>
      <color rgb="FF000000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b/>
      <sz val="16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8"/>
      <color rgb="FF000000"/>
      <name val="Times New Roman"/>
    </font>
    <font>
      <b/>
      <sz val="18"/>
      <color rgb="FF000000"/>
      <name val="Times New Roman"/>
    </font>
    <font>
      <sz val="1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0" fontId="5" fillId="3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1" fillId="3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right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13" workbookViewId="0">
      <selection activeCell="J20" sqref="J20"/>
    </sheetView>
  </sheetViews>
  <sheetFormatPr defaultRowHeight="15" x14ac:dyDescent="0.25"/>
  <cols>
    <col min="1" max="1" width="9" customWidth="1"/>
    <col min="2" max="2" width="70.28515625" customWidth="1"/>
    <col min="3" max="3" width="27.140625" customWidth="1"/>
    <col min="4" max="6" width="30.7109375" customWidth="1"/>
    <col min="7" max="1025" width="8.5703125" customWidth="1"/>
  </cols>
  <sheetData>
    <row r="1" spans="1:6" x14ac:dyDescent="0.25">
      <c r="A1" s="2"/>
      <c r="B1" s="64"/>
      <c r="C1" s="64"/>
      <c r="D1" s="64"/>
      <c r="E1" s="64"/>
    </row>
    <row r="2" spans="1:6" ht="20.100000000000001" customHeight="1" x14ac:dyDescent="0.25">
      <c r="A2" s="2"/>
      <c r="B2" s="67" t="s">
        <v>0</v>
      </c>
      <c r="C2" s="67"/>
      <c r="D2" s="67"/>
      <c r="E2" s="67"/>
      <c r="F2" s="67"/>
    </row>
    <row r="3" spans="1:6" ht="44.1" customHeight="1" x14ac:dyDescent="0.25">
      <c r="A3" s="2"/>
      <c r="B3" s="67"/>
      <c r="C3" s="67"/>
      <c r="D3" s="67"/>
      <c r="E3" s="67"/>
      <c r="F3" s="67"/>
    </row>
    <row r="4" spans="1:6" ht="39.950000000000003" customHeight="1" x14ac:dyDescent="0.25">
      <c r="A4" s="2"/>
      <c r="B4" s="3" t="s">
        <v>1</v>
      </c>
      <c r="C4" s="65" t="s">
        <v>2</v>
      </c>
      <c r="D4" s="65"/>
      <c r="E4" s="65"/>
    </row>
    <row r="5" spans="1:6" ht="39.950000000000003" customHeight="1" x14ac:dyDescent="0.25">
      <c r="A5" s="2"/>
      <c r="B5" s="5" t="s">
        <v>3</v>
      </c>
      <c r="C5" s="66" t="s">
        <v>4</v>
      </c>
      <c r="D5" s="66"/>
      <c r="E5" s="66"/>
    </row>
    <row r="6" spans="1:6" ht="15" customHeight="1" x14ac:dyDescent="0.25">
      <c r="A6" s="2"/>
      <c r="B6" s="64" t="s">
        <v>5</v>
      </c>
      <c r="C6" s="64"/>
      <c r="D6" s="64"/>
      <c r="E6" s="64"/>
    </row>
    <row r="7" spans="1:6" ht="60.75" customHeight="1" x14ac:dyDescent="0.25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</row>
    <row r="8" spans="1:6" ht="18.75" customHeight="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60.75" customHeight="1" x14ac:dyDescent="0.25">
      <c r="A9" s="9">
        <v>1</v>
      </c>
      <c r="B9" s="10" t="s">
        <v>12</v>
      </c>
      <c r="C9" s="6" t="s">
        <v>13</v>
      </c>
      <c r="D9" s="11">
        <v>11.284700000000001</v>
      </c>
      <c r="E9" s="11">
        <v>0.77100000000000002</v>
      </c>
      <c r="F9" s="23" t="s">
        <v>14</v>
      </c>
    </row>
    <row r="10" spans="1:6" ht="50.1" customHeight="1" x14ac:dyDescent="0.25">
      <c r="A10" s="9">
        <v>2</v>
      </c>
      <c r="B10" s="10" t="s">
        <v>15</v>
      </c>
      <c r="C10" s="6" t="s">
        <v>13</v>
      </c>
      <c r="D10" s="11">
        <v>10.909660000000001</v>
      </c>
      <c r="E10" s="11">
        <v>0.753</v>
      </c>
      <c r="F10" s="23" t="s">
        <v>14</v>
      </c>
    </row>
    <row r="11" spans="1:6" ht="50.1" customHeight="1" x14ac:dyDescent="0.25">
      <c r="A11" s="9">
        <v>3</v>
      </c>
      <c r="B11" s="10" t="s">
        <v>16</v>
      </c>
      <c r="C11" s="6" t="s">
        <v>17</v>
      </c>
      <c r="D11" s="11">
        <v>2.3467799999999999</v>
      </c>
      <c r="E11" s="11">
        <v>0.15</v>
      </c>
      <c r="F11" s="41">
        <v>54</v>
      </c>
    </row>
    <row r="12" spans="1:6" ht="50.1" customHeight="1" x14ac:dyDescent="0.25">
      <c r="A12" s="9">
        <v>4</v>
      </c>
      <c r="B12" s="10" t="s">
        <v>18</v>
      </c>
      <c r="C12" s="6" t="s">
        <v>19</v>
      </c>
      <c r="D12" s="11">
        <v>21.511027841381001</v>
      </c>
      <c r="E12" s="11">
        <v>19.9203187251</v>
      </c>
      <c r="F12" s="23" t="s">
        <v>14</v>
      </c>
    </row>
    <row r="13" spans="1:6" ht="50.1" customHeight="1" x14ac:dyDescent="0.25">
      <c r="A13" s="9">
        <v>5</v>
      </c>
      <c r="B13" s="10" t="s">
        <v>20</v>
      </c>
      <c r="C13" s="6" t="s">
        <v>13</v>
      </c>
      <c r="D13" s="11">
        <v>8.5628799999999998</v>
      </c>
      <c r="E13" s="11">
        <v>0.60299999999999998</v>
      </c>
      <c r="F13" s="23" t="s">
        <v>14</v>
      </c>
    </row>
    <row r="14" spans="1:6" ht="50.1" customHeight="1" x14ac:dyDescent="0.25">
      <c r="A14" s="9">
        <v>6</v>
      </c>
      <c r="B14" s="10" t="s">
        <v>21</v>
      </c>
      <c r="C14" s="6" t="s">
        <v>13</v>
      </c>
      <c r="D14" s="11">
        <v>0.43</v>
      </c>
      <c r="E14" s="11">
        <v>0.03</v>
      </c>
      <c r="F14" s="23" t="s">
        <v>14</v>
      </c>
    </row>
    <row r="15" spans="1:6" ht="50.1" customHeight="1" x14ac:dyDescent="0.25">
      <c r="A15" s="9">
        <v>7</v>
      </c>
      <c r="B15" s="10" t="s">
        <v>22</v>
      </c>
      <c r="C15" s="6" t="s">
        <v>13</v>
      </c>
      <c r="D15" s="11">
        <v>0</v>
      </c>
      <c r="E15" s="11">
        <v>0</v>
      </c>
      <c r="F15" s="23" t="s">
        <v>14</v>
      </c>
    </row>
    <row r="16" spans="1:6" ht="50.1" customHeight="1" x14ac:dyDescent="0.25">
      <c r="A16" s="9">
        <v>8</v>
      </c>
      <c r="B16" s="10" t="s">
        <v>23</v>
      </c>
      <c r="C16" s="6" t="s">
        <v>17</v>
      </c>
      <c r="D16" s="11">
        <v>2.3467799999999999</v>
      </c>
      <c r="E16" s="11">
        <v>0.15</v>
      </c>
      <c r="F16" s="41">
        <v>54</v>
      </c>
    </row>
    <row r="17" spans="1:7" ht="60" customHeight="1" x14ac:dyDescent="0.25">
      <c r="A17" s="9">
        <v>9</v>
      </c>
      <c r="B17" s="10" t="s">
        <v>24</v>
      </c>
      <c r="C17" s="6" t="s">
        <v>19</v>
      </c>
      <c r="D17" s="11">
        <v>100</v>
      </c>
      <c r="E17" s="11">
        <v>100</v>
      </c>
      <c r="F17" s="23" t="s">
        <v>14</v>
      </c>
    </row>
    <row r="18" spans="1:7" ht="50.1" customHeight="1" x14ac:dyDescent="0.25">
      <c r="A18" s="9">
        <v>10</v>
      </c>
      <c r="B18" s="12" t="s">
        <v>25</v>
      </c>
      <c r="C18" s="13" t="s">
        <v>13</v>
      </c>
      <c r="D18" s="11">
        <v>0</v>
      </c>
      <c r="E18" s="11">
        <v>0</v>
      </c>
      <c r="F18" s="23" t="s">
        <v>14</v>
      </c>
    </row>
    <row r="19" spans="1:7" ht="50.1" customHeight="1" x14ac:dyDescent="0.25">
      <c r="A19" s="9">
        <v>11</v>
      </c>
      <c r="B19" s="12" t="s">
        <v>26</v>
      </c>
      <c r="C19" s="13" t="s">
        <v>27</v>
      </c>
      <c r="D19" s="61"/>
      <c r="E19" s="61"/>
      <c r="F19" s="23" t="s">
        <v>14</v>
      </c>
    </row>
    <row r="20" spans="1:7" x14ac:dyDescent="0.25">
      <c r="A20" s="2"/>
      <c r="B20" s="14"/>
      <c r="C20" s="15"/>
      <c r="D20" s="14"/>
      <c r="E20" s="14"/>
    </row>
    <row r="21" spans="1:7" ht="125.25" customHeight="1" x14ac:dyDescent="0.35">
      <c r="A21" s="62" t="s">
        <v>116</v>
      </c>
      <c r="B21" s="62"/>
      <c r="C21" s="51"/>
      <c r="D21" s="52" t="s">
        <v>117</v>
      </c>
      <c r="E21" s="53" t="s">
        <v>28</v>
      </c>
      <c r="F21" s="63"/>
      <c r="G21" s="63"/>
    </row>
    <row r="22" spans="1:7" ht="18.75" customHeight="1" x14ac:dyDescent="0.3">
      <c r="A22" s="2"/>
      <c r="B22" s="3"/>
      <c r="C22" s="18" t="s">
        <v>29</v>
      </c>
      <c r="E22" s="16"/>
    </row>
  </sheetData>
  <sheetProtection formatCells="0" formatColumns="0" formatRows="0" insertColumns="0" insertRows="0" insertHyperlinks="0" deleteColumns="0" deleteRows="0" sort="0" autoFilter="0" pivotTables="0"/>
  <mergeCells count="8">
    <mergeCell ref="D19:E19"/>
    <mergeCell ref="A21:B21"/>
    <mergeCell ref="F21:G21"/>
    <mergeCell ref="B1:E1"/>
    <mergeCell ref="C4:E4"/>
    <mergeCell ref="C5:E5"/>
    <mergeCell ref="B2:F3"/>
    <mergeCell ref="B6:E6"/>
  </mergeCells>
  <printOptions horizontalCentered="1"/>
  <pageMargins left="0.31527777777777999" right="0.31527777777777999" top="0.35416666666667002" bottom="0.35416666666667002" header="0.51180555555554996" footer="0.51180555555554996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70" zoomScaleNormal="70" workbookViewId="0">
      <selection activeCell="G28" sqref="G28"/>
    </sheetView>
  </sheetViews>
  <sheetFormatPr defaultRowHeight="15" x14ac:dyDescent="0.25"/>
  <cols>
    <col min="1" max="1" width="8.5703125" customWidth="1"/>
    <col min="2" max="2" width="83.85546875" customWidth="1"/>
    <col min="3" max="3" width="46.42578125" customWidth="1"/>
    <col min="4" max="13" width="20.7109375" customWidth="1"/>
    <col min="14" max="1023" width="8.5703125" customWidth="1"/>
  </cols>
  <sheetData>
    <row r="1" spans="1:13" ht="20.100000000000001" customHeight="1" x14ac:dyDescent="0.25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ht="44.1" customHeight="1" x14ac:dyDescent="0.25">
      <c r="A2" s="20"/>
      <c r="B2" s="67" t="s">
        <v>30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39.950000000000003" customHeight="1" x14ac:dyDescent="0.25">
      <c r="A3" s="20"/>
      <c r="B3" s="3" t="s">
        <v>1</v>
      </c>
      <c r="C3" s="65" t="s">
        <v>2</v>
      </c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36.75" customHeight="1" x14ac:dyDescent="0.25">
      <c r="A4" s="20"/>
      <c r="B4" s="5" t="s">
        <v>3</v>
      </c>
      <c r="C4" s="66" t="s">
        <v>4</v>
      </c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15" customHeight="1" x14ac:dyDescent="0.25">
      <c r="A5" s="20"/>
      <c r="B5" s="64" t="s">
        <v>5</v>
      </c>
      <c r="C5" s="64"/>
      <c r="D5" s="64"/>
      <c r="E5" s="64"/>
      <c r="F5" s="64"/>
      <c r="G5" s="64"/>
      <c r="H5" s="64"/>
      <c r="I5" s="64"/>
      <c r="J5" s="64"/>
      <c r="K5" s="64"/>
    </row>
    <row r="6" spans="1:13" ht="45" customHeight="1" x14ac:dyDescent="0.25">
      <c r="A6" s="68" t="s">
        <v>6</v>
      </c>
      <c r="B6" s="68" t="s">
        <v>31</v>
      </c>
      <c r="C6" s="68" t="s">
        <v>32</v>
      </c>
      <c r="D6" s="68" t="s">
        <v>9</v>
      </c>
      <c r="E6" s="68"/>
      <c r="F6" s="68"/>
      <c r="G6" s="68"/>
      <c r="H6" s="68" t="s">
        <v>10</v>
      </c>
      <c r="I6" s="68"/>
      <c r="J6" s="68"/>
      <c r="K6" s="68"/>
      <c r="L6" s="68" t="s">
        <v>11</v>
      </c>
      <c r="M6" s="68"/>
    </row>
    <row r="7" spans="1:13" ht="78.75" customHeight="1" x14ac:dyDescent="0.25">
      <c r="A7" s="68"/>
      <c r="B7" s="68"/>
      <c r="C7" s="68"/>
      <c r="D7" s="6" t="s">
        <v>33</v>
      </c>
      <c r="E7" s="6" t="s">
        <v>34</v>
      </c>
      <c r="F7" s="6" t="s">
        <v>35</v>
      </c>
      <c r="G7" s="6" t="s">
        <v>23</v>
      </c>
      <c r="H7" s="6" t="s">
        <v>33</v>
      </c>
      <c r="I7" s="6" t="s">
        <v>34</v>
      </c>
      <c r="J7" s="6" t="s">
        <v>35</v>
      </c>
      <c r="K7" s="6" t="s">
        <v>23</v>
      </c>
      <c r="L7" s="6" t="s">
        <v>34</v>
      </c>
      <c r="M7" s="6" t="s">
        <v>23</v>
      </c>
    </row>
    <row r="8" spans="1:13" ht="20.100000000000001" customHeight="1" x14ac:dyDescent="0.25">
      <c r="A8" s="68"/>
      <c r="B8" s="68"/>
      <c r="C8" s="68"/>
      <c r="D8" s="6" t="s">
        <v>36</v>
      </c>
      <c r="E8" s="6" t="s">
        <v>36</v>
      </c>
      <c r="F8" s="6" t="s">
        <v>36</v>
      </c>
      <c r="G8" s="6" t="s">
        <v>36</v>
      </c>
      <c r="H8" s="6" t="s">
        <v>37</v>
      </c>
      <c r="I8" s="6" t="s">
        <v>37</v>
      </c>
      <c r="J8" s="6" t="s">
        <v>37</v>
      </c>
      <c r="K8" s="6" t="s">
        <v>37</v>
      </c>
      <c r="L8" s="6" t="s">
        <v>38</v>
      </c>
      <c r="M8" s="6" t="s">
        <v>38</v>
      </c>
    </row>
    <row r="9" spans="1:13" ht="15" customHeight="1" x14ac:dyDescent="0.25">
      <c r="A9" s="8">
        <v>1</v>
      </c>
      <c r="B9" s="8">
        <v>2</v>
      </c>
      <c r="C9" s="21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</row>
    <row r="10" spans="1:13" ht="27" customHeight="1" x14ac:dyDescent="0.25">
      <c r="A10" s="10"/>
      <c r="B10" s="22" t="s">
        <v>39</v>
      </c>
      <c r="C10" s="22"/>
      <c r="D10" s="23">
        <f>SUM(D12:D16)</f>
        <v>2.9414099999999999</v>
      </c>
      <c r="E10" s="23">
        <f>SUM(E12:E16)</f>
        <v>2.3467800000000003</v>
      </c>
      <c r="F10" s="23">
        <f>SUM(F12:F16)</f>
        <v>0.59462999999999999</v>
      </c>
      <c r="G10" s="23" t="s">
        <v>40</v>
      </c>
      <c r="H10" s="23">
        <f>SUM(H12:H16)</f>
        <v>0.18099999999999999</v>
      </c>
      <c r="I10" s="23">
        <f>SUM(I12:I16)</f>
        <v>0.15000000000000002</v>
      </c>
      <c r="J10" s="23">
        <f>SUM(J12:J16)</f>
        <v>3.1E-2</v>
      </c>
      <c r="K10" s="23" t="s">
        <v>40</v>
      </c>
      <c r="L10" s="40">
        <f>SUM(L12:L16)</f>
        <v>54</v>
      </c>
      <c r="M10" s="23" t="s">
        <v>40</v>
      </c>
    </row>
    <row r="11" spans="1:13" ht="20.25" customHeight="1" x14ac:dyDescent="0.25">
      <c r="A11" s="69" t="s">
        <v>41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</row>
    <row r="12" spans="1:13" ht="20.25" x14ac:dyDescent="0.25">
      <c r="A12" s="9">
        <v>1</v>
      </c>
      <c r="B12" s="24" t="s">
        <v>42</v>
      </c>
      <c r="C12" s="24">
        <v>2019</v>
      </c>
      <c r="D12" s="25">
        <v>4.7100000000000003E-2</v>
      </c>
      <c r="E12" s="25">
        <v>4.7100000000000003E-2</v>
      </c>
      <c r="F12" s="25">
        <v>0</v>
      </c>
      <c r="G12" s="25">
        <v>4.7100000000000003E-2</v>
      </c>
      <c r="H12" s="25">
        <v>1E-3</v>
      </c>
      <c r="I12" s="25">
        <v>1E-3</v>
      </c>
      <c r="J12" s="25">
        <v>0</v>
      </c>
      <c r="K12" s="25">
        <v>1E-3</v>
      </c>
      <c r="L12" s="39">
        <v>1</v>
      </c>
      <c r="M12" s="39">
        <v>1</v>
      </c>
    </row>
    <row r="13" spans="1:13" ht="20.25" x14ac:dyDescent="0.25">
      <c r="A13" s="9">
        <v>2</v>
      </c>
      <c r="B13" s="24" t="s">
        <v>43</v>
      </c>
      <c r="C13" s="24">
        <v>2019</v>
      </c>
      <c r="D13" s="25">
        <v>1.268</v>
      </c>
      <c r="E13" s="25">
        <v>1.0356000000000001</v>
      </c>
      <c r="F13" s="25">
        <v>0.2324</v>
      </c>
      <c r="G13" s="25">
        <v>1.0356000000000001</v>
      </c>
      <c r="H13" s="25">
        <v>7.3999999999999996E-2</v>
      </c>
      <c r="I13" s="25">
        <v>6.5000000000000002E-2</v>
      </c>
      <c r="J13" s="25">
        <v>8.9999999999999993E-3</v>
      </c>
      <c r="K13" s="25">
        <v>6.5000000000000002E-2</v>
      </c>
      <c r="L13" s="39">
        <v>26</v>
      </c>
      <c r="M13" s="39">
        <v>26</v>
      </c>
    </row>
    <row r="14" spans="1:13" ht="20.25" x14ac:dyDescent="0.25">
      <c r="A14" s="9">
        <v>3</v>
      </c>
      <c r="B14" s="24" t="s">
        <v>44</v>
      </c>
      <c r="C14" s="24">
        <v>2019</v>
      </c>
      <c r="D14" s="25">
        <v>0.26671</v>
      </c>
      <c r="E14" s="25">
        <v>0.26667999999999997</v>
      </c>
      <c r="F14" s="25">
        <v>3.0000000000000001E-5</v>
      </c>
      <c r="G14" s="25">
        <v>0.26667999999999997</v>
      </c>
      <c r="H14" s="25">
        <v>2.3E-2</v>
      </c>
      <c r="I14" s="25">
        <v>2.3E-2</v>
      </c>
      <c r="J14" s="25">
        <v>0</v>
      </c>
      <c r="K14" s="25">
        <v>2.3E-2</v>
      </c>
      <c r="L14" s="39">
        <v>8</v>
      </c>
      <c r="M14" s="39">
        <v>8</v>
      </c>
    </row>
    <row r="15" spans="1:13" ht="20.25" x14ac:dyDescent="0.25">
      <c r="A15" s="9">
        <v>4</v>
      </c>
      <c r="B15" s="24" t="s">
        <v>45</v>
      </c>
      <c r="C15" s="24">
        <v>2019</v>
      </c>
      <c r="D15" s="25">
        <v>0.97499999999999998</v>
      </c>
      <c r="E15" s="25">
        <v>0.7198</v>
      </c>
      <c r="F15" s="25">
        <v>0.25519999999999998</v>
      </c>
      <c r="G15" s="25">
        <v>0.7198</v>
      </c>
      <c r="H15" s="25">
        <v>0.06</v>
      </c>
      <c r="I15" s="25">
        <v>4.5999999999999999E-2</v>
      </c>
      <c r="J15" s="25">
        <v>1.4E-2</v>
      </c>
      <c r="K15" s="25">
        <v>4.5999999999999999E-2</v>
      </c>
      <c r="L15" s="39">
        <v>13</v>
      </c>
      <c r="M15" s="39">
        <v>13</v>
      </c>
    </row>
    <row r="16" spans="1:13" ht="20.25" x14ac:dyDescent="0.25">
      <c r="A16" s="9">
        <v>5</v>
      </c>
      <c r="B16" s="24" t="s">
        <v>46</v>
      </c>
      <c r="C16" s="24">
        <v>2019</v>
      </c>
      <c r="D16" s="25">
        <v>0.3846</v>
      </c>
      <c r="E16" s="25">
        <v>0.27760000000000001</v>
      </c>
      <c r="F16" s="25">
        <v>0.107</v>
      </c>
      <c r="G16" s="25">
        <v>0.27760000000000001</v>
      </c>
      <c r="H16" s="25">
        <v>2.3E-2</v>
      </c>
      <c r="I16" s="25">
        <v>1.4999999999999999E-2</v>
      </c>
      <c r="J16" s="25">
        <v>8.0000000000000002E-3</v>
      </c>
      <c r="K16" s="25">
        <v>1.4999999999999999E-2</v>
      </c>
      <c r="L16" s="39">
        <v>6</v>
      </c>
      <c r="M16" s="39">
        <v>6</v>
      </c>
    </row>
    <row r="17" spans="1:14" ht="20.25" customHeight="1" x14ac:dyDescent="0.25">
      <c r="A17" s="69" t="s">
        <v>47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</row>
    <row r="18" spans="1:14" ht="20.25" x14ac:dyDescent="0.25">
      <c r="A18" s="9">
        <v>1</v>
      </c>
      <c r="B18" s="24"/>
      <c r="C18" s="24"/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39">
        <v>0</v>
      </c>
      <c r="M18" s="39">
        <v>0</v>
      </c>
    </row>
    <row r="19" spans="1:14" ht="30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1"/>
      <c r="M19" s="1"/>
      <c r="N19" s="1"/>
    </row>
    <row r="20" spans="1:14" ht="84.75" customHeight="1" x14ac:dyDescent="0.3">
      <c r="A20" s="20"/>
      <c r="B20" s="72" t="s">
        <v>116</v>
      </c>
      <c r="C20" s="72"/>
      <c r="D20" s="29"/>
      <c r="E20" s="29"/>
      <c r="F20" s="55" t="s">
        <v>117</v>
      </c>
      <c r="G20" s="56"/>
      <c r="L20" s="73" t="s">
        <v>48</v>
      </c>
      <c r="M20" s="73"/>
    </row>
    <row r="21" spans="1:14" ht="18.75" customHeight="1" x14ac:dyDescent="0.3">
      <c r="A21" s="20"/>
      <c r="B21" s="3"/>
      <c r="C21" s="3"/>
      <c r="D21" s="17"/>
      <c r="E21" s="18" t="s">
        <v>29</v>
      </c>
      <c r="F21" s="30"/>
      <c r="G21" s="30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</row>
  </sheetData>
  <sheetProtection formatCells="0" formatColumns="0" formatRows="0" insertColumns="0" insertRows="0" insertHyperlinks="0" deleteColumns="0" deleteRows="0" sort="0" autoFilter="0" pivotTables="0"/>
  <mergeCells count="14">
    <mergeCell ref="A11:M11"/>
    <mergeCell ref="A17:M17"/>
    <mergeCell ref="B20:C20"/>
    <mergeCell ref="L20:M20"/>
    <mergeCell ref="A6:A8"/>
    <mergeCell ref="B6:B8"/>
    <mergeCell ref="C6:C8"/>
    <mergeCell ref="D6:G6"/>
    <mergeCell ref="H6:K6"/>
    <mergeCell ref="B2:M2"/>
    <mergeCell ref="C3:M3"/>
    <mergeCell ref="C4:M4"/>
    <mergeCell ref="B5:K5"/>
    <mergeCell ref="L6:M6"/>
  </mergeCells>
  <printOptions horizontalCentered="1"/>
  <pageMargins left="0.31527777777777999" right="0.31527777777777999" top="0.35416666666667002" bottom="0.35416666666667002" header="0.51180555555554996" footer="0.51180555555554996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opLeftCell="A13" workbookViewId="0">
      <selection activeCell="F30" sqref="F30"/>
    </sheetView>
  </sheetViews>
  <sheetFormatPr defaultRowHeight="15" x14ac:dyDescent="0.25"/>
  <cols>
    <col min="1" max="1" width="8.5703125" customWidth="1"/>
    <col min="2" max="2" width="92.140625" customWidth="1"/>
    <col min="3" max="3" width="22.7109375" customWidth="1"/>
    <col min="4" max="20" width="20.7109375" customWidth="1"/>
    <col min="21" max="1025" width="8.5703125" customWidth="1"/>
  </cols>
  <sheetData>
    <row r="1" spans="1:20" x14ac:dyDescent="0.25">
      <c r="A1" s="2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20.100000000000001" customHeight="1" x14ac:dyDescent="0.25">
      <c r="A2" s="20"/>
      <c r="B2" s="67" t="s">
        <v>50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63" customHeight="1" x14ac:dyDescent="0.25">
      <c r="A3" s="20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ht="28.5" customHeight="1" x14ac:dyDescent="0.25">
      <c r="A4" s="20"/>
      <c r="B4" s="3" t="s">
        <v>1</v>
      </c>
      <c r="C4" s="65" t="s">
        <v>2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8.5" customHeight="1" x14ac:dyDescent="0.25">
      <c r="A5" s="20"/>
      <c r="B5" s="5" t="s">
        <v>3</v>
      </c>
      <c r="C5" s="76">
        <v>43831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15" customHeight="1" x14ac:dyDescent="0.25">
      <c r="A6" s="20"/>
      <c r="B6" s="64" t="s">
        <v>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ht="128.25" customHeight="1" x14ac:dyDescent="0.25">
      <c r="A7" s="68" t="s">
        <v>6</v>
      </c>
      <c r="B7" s="74" t="s">
        <v>31</v>
      </c>
      <c r="C7" s="68" t="s">
        <v>51</v>
      </c>
      <c r="D7" s="75" t="s">
        <v>52</v>
      </c>
      <c r="E7" s="75" t="s">
        <v>53</v>
      </c>
      <c r="F7" s="75" t="s">
        <v>54</v>
      </c>
      <c r="G7" s="75" t="s">
        <v>55</v>
      </c>
      <c r="H7" s="75" t="s">
        <v>56</v>
      </c>
      <c r="I7" s="75" t="s">
        <v>57</v>
      </c>
      <c r="J7" s="75"/>
      <c r="K7" s="75"/>
      <c r="L7" s="75" t="s">
        <v>58</v>
      </c>
      <c r="M7" s="75"/>
      <c r="N7" s="75"/>
      <c r="O7" s="75" t="s">
        <v>59</v>
      </c>
      <c r="P7" s="75"/>
      <c r="Q7" s="75"/>
      <c r="R7" s="75" t="s">
        <v>60</v>
      </c>
      <c r="S7" s="75"/>
      <c r="T7" s="75"/>
    </row>
    <row r="8" spans="1:20" ht="37.5" customHeight="1" x14ac:dyDescent="0.25">
      <c r="A8" s="68"/>
      <c r="B8" s="74"/>
      <c r="C8" s="68"/>
      <c r="D8" s="75"/>
      <c r="E8" s="75"/>
      <c r="F8" s="75"/>
      <c r="G8" s="75"/>
      <c r="H8" s="75"/>
      <c r="I8" s="8" t="s">
        <v>61</v>
      </c>
      <c r="J8" s="8" t="s">
        <v>62</v>
      </c>
      <c r="K8" s="8" t="s">
        <v>63</v>
      </c>
      <c r="L8" s="8" t="s">
        <v>61</v>
      </c>
      <c r="M8" s="8" t="s">
        <v>62</v>
      </c>
      <c r="N8" s="8" t="s">
        <v>63</v>
      </c>
      <c r="O8" s="8" t="s">
        <v>61</v>
      </c>
      <c r="P8" s="8" t="s">
        <v>62</v>
      </c>
      <c r="Q8" s="8" t="s">
        <v>63</v>
      </c>
      <c r="R8" s="8" t="s">
        <v>61</v>
      </c>
      <c r="S8" s="8" t="s">
        <v>62</v>
      </c>
      <c r="T8" s="8" t="s">
        <v>63</v>
      </c>
    </row>
    <row r="9" spans="1:20" ht="38.25" customHeight="1" x14ac:dyDescent="0.25">
      <c r="A9" s="68"/>
      <c r="B9" s="74"/>
      <c r="C9" s="68"/>
      <c r="D9" s="8" t="s">
        <v>64</v>
      </c>
      <c r="E9" s="8" t="s">
        <v>64</v>
      </c>
      <c r="F9" s="21" t="s">
        <v>19</v>
      </c>
      <c r="G9" s="8" t="s">
        <v>64</v>
      </c>
      <c r="H9" s="21" t="s">
        <v>19</v>
      </c>
      <c r="I9" s="8" t="s">
        <v>64</v>
      </c>
      <c r="J9" s="8" t="s">
        <v>64</v>
      </c>
      <c r="K9" s="8" t="s">
        <v>64</v>
      </c>
      <c r="L9" s="8" t="s">
        <v>64</v>
      </c>
      <c r="M9" s="8" t="s">
        <v>64</v>
      </c>
      <c r="N9" s="8" t="s">
        <v>64</v>
      </c>
      <c r="O9" s="8" t="s">
        <v>64</v>
      </c>
      <c r="P9" s="8" t="s">
        <v>64</v>
      </c>
      <c r="Q9" s="8" t="s">
        <v>64</v>
      </c>
      <c r="R9" s="8" t="s">
        <v>64</v>
      </c>
      <c r="S9" s="8" t="s">
        <v>64</v>
      </c>
      <c r="T9" s="8" t="s">
        <v>64</v>
      </c>
    </row>
    <row r="10" spans="1:20" ht="39.950000000000003" customHeight="1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21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</row>
    <row r="11" spans="1:20" ht="39.950000000000003" customHeight="1" x14ac:dyDescent="0.25">
      <c r="A11" s="10"/>
      <c r="B11" s="22" t="s">
        <v>39</v>
      </c>
      <c r="C11" s="10"/>
      <c r="D11" s="32">
        <f>SUM(D12:D16)</f>
        <v>2.9413799999999997</v>
      </c>
      <c r="E11" s="32">
        <f>SUM(E12:E16)</f>
        <v>2.5263</v>
      </c>
      <c r="F11" s="32">
        <v>85.888256532648001</v>
      </c>
      <c r="G11" s="32">
        <f>SUM(G12:G16)</f>
        <v>2.3467800000000003</v>
      </c>
      <c r="H11" s="32">
        <f t="shared" ref="H11:H16" si="0">IFERROR(G11/E11,0)</f>
        <v>0.92893955587222432</v>
      </c>
      <c r="I11" s="32">
        <f t="shared" ref="I11:T11" si="1">SUM(I12:I16)</f>
        <v>0.315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1.88968</v>
      </c>
      <c r="P11" s="32">
        <f t="shared" si="1"/>
        <v>0.98419999999999996</v>
      </c>
      <c r="Q11" s="32">
        <f t="shared" si="1"/>
        <v>0.9129799999999999</v>
      </c>
      <c r="R11" s="32">
        <f t="shared" si="1"/>
        <v>0.73670000000000002</v>
      </c>
      <c r="S11" s="32">
        <f t="shared" si="1"/>
        <v>1.5420999999999998</v>
      </c>
      <c r="T11" s="32">
        <f t="shared" si="1"/>
        <v>1.4338000000000002</v>
      </c>
    </row>
    <row r="12" spans="1:20" ht="39.950000000000003" customHeight="1" x14ac:dyDescent="0.25">
      <c r="A12" s="8">
        <v>1</v>
      </c>
      <c r="B12" s="33" t="s">
        <v>42</v>
      </c>
      <c r="C12" s="8">
        <v>2019</v>
      </c>
      <c r="D12" s="34">
        <v>4.7100000000000003E-2</v>
      </c>
      <c r="E12" s="34">
        <v>4.8000000000000001E-2</v>
      </c>
      <c r="F12" s="34">
        <v>100</v>
      </c>
      <c r="G12" s="34">
        <v>4.7100000000000003E-2</v>
      </c>
      <c r="H12" s="34">
        <f t="shared" si="0"/>
        <v>0.98125000000000007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4.7100000000000003E-2</v>
      </c>
      <c r="S12" s="34">
        <v>4.8000000000000001E-2</v>
      </c>
      <c r="T12" s="34">
        <v>4.7100000000000003E-2</v>
      </c>
    </row>
    <row r="13" spans="1:20" ht="39.950000000000003" customHeight="1" x14ac:dyDescent="0.25">
      <c r="A13" s="8">
        <v>2</v>
      </c>
      <c r="B13" s="33" t="s">
        <v>43</v>
      </c>
      <c r="C13" s="8">
        <v>2019</v>
      </c>
      <c r="D13" s="34">
        <v>1.268</v>
      </c>
      <c r="E13" s="34">
        <v>1.1675899999999999</v>
      </c>
      <c r="F13" s="34">
        <v>92.081230283912006</v>
      </c>
      <c r="G13" s="34">
        <v>1.0356000000000001</v>
      </c>
      <c r="H13" s="34">
        <f t="shared" si="0"/>
        <v>0.88695518118517647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1.268</v>
      </c>
      <c r="P13" s="34">
        <v>0.72729999999999995</v>
      </c>
      <c r="Q13" s="34">
        <v>0.67589999999999995</v>
      </c>
      <c r="R13" s="34">
        <v>0</v>
      </c>
      <c r="S13" s="34">
        <v>0.44029000000000001</v>
      </c>
      <c r="T13" s="34">
        <v>0.35970000000000002</v>
      </c>
    </row>
    <row r="14" spans="1:20" ht="39.950000000000003" customHeight="1" x14ac:dyDescent="0.25">
      <c r="A14" s="8">
        <v>3</v>
      </c>
      <c r="B14" s="33" t="s">
        <v>44</v>
      </c>
      <c r="C14" s="8">
        <v>2019</v>
      </c>
      <c r="D14" s="34">
        <v>0.26667999999999997</v>
      </c>
      <c r="E14" s="34">
        <v>0.29010000000000002</v>
      </c>
      <c r="F14" s="34">
        <v>100</v>
      </c>
      <c r="G14" s="34">
        <v>0.26667999999999997</v>
      </c>
      <c r="H14" s="34">
        <f t="shared" si="0"/>
        <v>0.91926921751120283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0.23708000000000001</v>
      </c>
      <c r="P14" s="34">
        <v>0.25690000000000002</v>
      </c>
      <c r="Q14" s="34">
        <v>0.23708000000000001</v>
      </c>
      <c r="R14" s="34">
        <v>2.9600000000000001E-2</v>
      </c>
      <c r="S14" s="34">
        <v>3.32E-2</v>
      </c>
      <c r="T14" s="34">
        <v>2.9600000000000001E-2</v>
      </c>
    </row>
    <row r="15" spans="1:20" ht="39.950000000000003" customHeight="1" x14ac:dyDescent="0.25">
      <c r="A15" s="8">
        <v>4</v>
      </c>
      <c r="B15" s="33" t="s">
        <v>45</v>
      </c>
      <c r="C15" s="8">
        <v>2019</v>
      </c>
      <c r="D15" s="34">
        <v>0.97499999999999998</v>
      </c>
      <c r="E15" s="34">
        <v>0.72929999999999995</v>
      </c>
      <c r="F15" s="34">
        <v>74.8</v>
      </c>
      <c r="G15" s="34">
        <v>0.7198</v>
      </c>
      <c r="H15" s="34">
        <f t="shared" si="0"/>
        <v>0.9869738105032223</v>
      </c>
      <c r="I15" s="34">
        <v>0.315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0.66</v>
      </c>
      <c r="S15" s="34">
        <v>0.72929999999999995</v>
      </c>
      <c r="T15" s="34">
        <v>0.7198</v>
      </c>
    </row>
    <row r="16" spans="1:20" ht="39.950000000000003" customHeight="1" x14ac:dyDescent="0.25">
      <c r="A16" s="8">
        <v>5</v>
      </c>
      <c r="B16" s="33" t="s">
        <v>46</v>
      </c>
      <c r="C16" s="8">
        <v>2019</v>
      </c>
      <c r="D16" s="34">
        <v>0.3846</v>
      </c>
      <c r="E16" s="34">
        <v>0.29131000000000001</v>
      </c>
      <c r="F16" s="34">
        <v>75.743629745190006</v>
      </c>
      <c r="G16" s="34">
        <v>0.27760000000000001</v>
      </c>
      <c r="H16" s="34">
        <f t="shared" si="0"/>
        <v>0.95293673406336887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0.3846</v>
      </c>
      <c r="P16" s="34">
        <v>0</v>
      </c>
      <c r="Q16" s="34">
        <v>0</v>
      </c>
      <c r="R16" s="34">
        <v>0</v>
      </c>
      <c r="S16" s="34">
        <v>0.29131000000000001</v>
      </c>
      <c r="T16" s="34">
        <v>0.27760000000000001</v>
      </c>
    </row>
    <row r="17" spans="1:20" ht="18.75" customHeight="1" x14ac:dyDescent="0.25">
      <c r="A17" s="2"/>
      <c r="B17" s="14"/>
      <c r="C17" s="1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9" customHeight="1" x14ac:dyDescent="0.35">
      <c r="A18" s="2"/>
      <c r="B18" s="57" t="s">
        <v>116</v>
      </c>
      <c r="C18" s="77"/>
      <c r="D18" s="77"/>
      <c r="E18" s="62" t="s">
        <v>117</v>
      </c>
      <c r="F18" s="62"/>
      <c r="G18" s="28"/>
      <c r="H18" s="28"/>
      <c r="I18" s="28"/>
      <c r="J18" s="28"/>
      <c r="K18" s="28"/>
      <c r="L18" s="28"/>
      <c r="M18" s="28"/>
      <c r="N18" s="28"/>
      <c r="O18" s="28"/>
      <c r="P18" s="28"/>
      <c r="S18" s="73" t="s">
        <v>49</v>
      </c>
      <c r="T18" s="73"/>
    </row>
    <row r="19" spans="1:20" ht="18.75" customHeight="1" x14ac:dyDescent="0.3">
      <c r="A19" s="2"/>
      <c r="B19" s="3"/>
      <c r="C19" s="17"/>
      <c r="D19" s="18" t="s">
        <v>29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S19" s="16"/>
      <c r="T19" s="30"/>
    </row>
  </sheetData>
  <sheetProtection formatCells="0" formatColumns="0" formatRows="0" insertColumns="0" insertRows="0" insertHyperlinks="0" deleteColumns="0" deleteRows="0" sort="0" autoFilter="0" pivotTables="0"/>
  <mergeCells count="20">
    <mergeCell ref="B1:T1"/>
    <mergeCell ref="B2:T3"/>
    <mergeCell ref="C4:T4"/>
    <mergeCell ref="C5:T5"/>
    <mergeCell ref="C18:D18"/>
    <mergeCell ref="S18:T18"/>
    <mergeCell ref="E18:F18"/>
    <mergeCell ref="B6:T6"/>
    <mergeCell ref="F7:F8"/>
    <mergeCell ref="G7:G8"/>
    <mergeCell ref="H7:H8"/>
    <mergeCell ref="I7:K7"/>
    <mergeCell ref="L7:N7"/>
    <mergeCell ref="O7:Q7"/>
    <mergeCell ref="R7:T7"/>
    <mergeCell ref="A7:A9"/>
    <mergeCell ref="B7:B9"/>
    <mergeCell ref="C7:C9"/>
    <mergeCell ref="D7:D8"/>
    <mergeCell ref="E7:E8"/>
  </mergeCells>
  <printOptions horizontalCentered="1"/>
  <pageMargins left="0.31527777777777999" right="0.31527777777777999" top="0.35416666666667002" bottom="0.35416666666667002" header="0.51180555555554996" footer="0.51180555555554996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31" workbookViewId="0">
      <selection activeCell="C43" sqref="C43"/>
    </sheetView>
  </sheetViews>
  <sheetFormatPr defaultRowHeight="15" x14ac:dyDescent="0.25"/>
  <cols>
    <col min="1" max="1" width="42.5703125" style="31" customWidth="1"/>
    <col min="2" max="2" width="48.85546875" style="31" customWidth="1"/>
    <col min="3" max="3" width="76.28515625" style="31" customWidth="1"/>
    <col min="4" max="5" width="16" style="31" customWidth="1"/>
    <col min="6" max="6" width="45" style="31" customWidth="1"/>
    <col min="7" max="1025" width="9.140625" style="31" customWidth="1"/>
  </cols>
  <sheetData>
    <row r="1" spans="1:6" x14ac:dyDescent="0.25">
      <c r="A1" s="64"/>
      <c r="B1" s="64"/>
      <c r="C1" s="64"/>
      <c r="D1" s="64"/>
      <c r="E1" s="64"/>
      <c r="F1" s="64"/>
    </row>
    <row r="2" spans="1:6" ht="78" customHeight="1" x14ac:dyDescent="0.25">
      <c r="A2" s="80" t="s">
        <v>65</v>
      </c>
      <c r="B2" s="80"/>
      <c r="C2" s="80"/>
      <c r="D2" s="80"/>
      <c r="E2" s="80"/>
      <c r="F2" s="80"/>
    </row>
    <row r="3" spans="1:6" ht="50.25" customHeight="1" x14ac:dyDescent="0.25">
      <c r="A3" s="35" t="s">
        <v>1</v>
      </c>
      <c r="B3" s="81" t="s">
        <v>2</v>
      </c>
      <c r="C3" s="81"/>
      <c r="D3" s="81"/>
      <c r="E3" s="81"/>
      <c r="F3" s="81"/>
    </row>
    <row r="4" spans="1:6" ht="51" customHeight="1" x14ac:dyDescent="0.25">
      <c r="A4" s="35" t="s">
        <v>3</v>
      </c>
      <c r="B4" s="82">
        <v>43831</v>
      </c>
      <c r="C4" s="82"/>
      <c r="D4" s="82"/>
      <c r="E4" s="82"/>
      <c r="F4" s="82"/>
    </row>
    <row r="5" spans="1:6" ht="20.25" customHeight="1" x14ac:dyDescent="0.25">
      <c r="A5" s="83"/>
      <c r="B5" s="83"/>
      <c r="C5" s="83"/>
      <c r="D5" s="83"/>
      <c r="E5" s="83"/>
      <c r="F5" s="83"/>
    </row>
    <row r="6" spans="1:6" ht="39" customHeight="1" x14ac:dyDescent="0.25">
      <c r="A6" s="84" t="s">
        <v>66</v>
      </c>
      <c r="B6" s="84"/>
      <c r="C6" s="84"/>
      <c r="D6" s="84" t="s">
        <v>6</v>
      </c>
      <c r="E6" s="84" t="s">
        <v>67</v>
      </c>
      <c r="F6" s="84" t="s">
        <v>68</v>
      </c>
    </row>
    <row r="7" spans="1:6" ht="61.5" customHeight="1" x14ac:dyDescent="0.25">
      <c r="A7" s="84"/>
      <c r="B7" s="84"/>
      <c r="C7" s="84"/>
      <c r="D7" s="84"/>
      <c r="E7" s="84"/>
      <c r="F7" s="84"/>
    </row>
    <row r="8" spans="1:6" ht="59.25" customHeight="1" x14ac:dyDescent="0.25">
      <c r="A8" s="78" t="s">
        <v>69</v>
      </c>
      <c r="B8" s="78"/>
      <c r="C8" s="78"/>
      <c r="D8" s="37">
        <v>1</v>
      </c>
      <c r="E8" s="36" t="s">
        <v>70</v>
      </c>
      <c r="F8" s="38">
        <v>340.09402752</v>
      </c>
    </row>
    <row r="9" spans="1:6" ht="59.25" customHeight="1" x14ac:dyDescent="0.25">
      <c r="A9" s="79" t="s">
        <v>71</v>
      </c>
      <c r="B9" s="79"/>
      <c r="C9" s="79"/>
      <c r="D9" s="37">
        <v>2</v>
      </c>
      <c r="E9" s="36" t="s">
        <v>70</v>
      </c>
      <c r="F9" s="38">
        <v>333.74624279</v>
      </c>
    </row>
    <row r="10" spans="1:6" ht="59.25" customHeight="1" x14ac:dyDescent="0.25">
      <c r="A10" s="79" t="s">
        <v>72</v>
      </c>
      <c r="B10" s="79"/>
      <c r="C10" s="79"/>
      <c r="D10" s="37">
        <v>3</v>
      </c>
      <c r="E10" s="36" t="s">
        <v>70</v>
      </c>
      <c r="F10" s="38">
        <v>5.4965535900000004</v>
      </c>
    </row>
    <row r="11" spans="1:6" ht="59.25" customHeight="1" x14ac:dyDescent="0.25">
      <c r="A11" s="79" t="s">
        <v>73</v>
      </c>
      <c r="B11" s="79"/>
      <c r="C11" s="79"/>
      <c r="D11" s="37">
        <v>4</v>
      </c>
      <c r="E11" s="36" t="s">
        <v>70</v>
      </c>
      <c r="F11" s="38">
        <v>0.85123114</v>
      </c>
    </row>
    <row r="12" spans="1:6" ht="59.25" customHeight="1" x14ac:dyDescent="0.25">
      <c r="A12" s="78" t="s">
        <v>74</v>
      </c>
      <c r="B12" s="78"/>
      <c r="C12" s="78"/>
      <c r="D12" s="37">
        <v>5</v>
      </c>
      <c r="E12" s="36" t="s">
        <v>70</v>
      </c>
      <c r="F12" s="38">
        <f>SUM(F13,F14)</f>
        <v>3.9478651200000003</v>
      </c>
    </row>
    <row r="13" spans="1:6" ht="59.25" customHeight="1" x14ac:dyDescent="0.25">
      <c r="A13" s="79" t="s">
        <v>72</v>
      </c>
      <c r="B13" s="79"/>
      <c r="C13" s="79"/>
      <c r="D13" s="37">
        <v>6</v>
      </c>
      <c r="E13" s="36" t="s">
        <v>70</v>
      </c>
      <c r="F13" s="38">
        <v>3.8018602600000002</v>
      </c>
    </row>
    <row r="14" spans="1:6" ht="59.25" customHeight="1" x14ac:dyDescent="0.25">
      <c r="A14" s="79" t="s">
        <v>73</v>
      </c>
      <c r="B14" s="79"/>
      <c r="C14" s="79"/>
      <c r="D14" s="37">
        <v>7</v>
      </c>
      <c r="E14" s="36" t="s">
        <v>70</v>
      </c>
      <c r="F14" s="38">
        <v>0.14600485999999999</v>
      </c>
    </row>
    <row r="15" spans="1:6" ht="59.25" customHeight="1" x14ac:dyDescent="0.25">
      <c r="A15" s="78" t="s">
        <v>75</v>
      </c>
      <c r="B15" s="78"/>
      <c r="C15" s="78"/>
      <c r="D15" s="37">
        <v>8</v>
      </c>
      <c r="E15" s="36" t="s">
        <v>70</v>
      </c>
      <c r="F15" s="38">
        <f>SUM(F16,F17,F18)</f>
        <v>100.10206512000001</v>
      </c>
    </row>
    <row r="16" spans="1:6" ht="59.25" customHeight="1" x14ac:dyDescent="0.25">
      <c r="A16" s="79" t="s">
        <v>71</v>
      </c>
      <c r="B16" s="79"/>
      <c r="C16" s="79"/>
      <c r="D16" s="37">
        <v>9</v>
      </c>
      <c r="E16" s="36" t="s">
        <v>70</v>
      </c>
      <c r="F16" s="38">
        <v>96.154200000000003</v>
      </c>
    </row>
    <row r="17" spans="1:6" ht="59.25" customHeight="1" x14ac:dyDescent="0.25">
      <c r="A17" s="79" t="s">
        <v>72</v>
      </c>
      <c r="B17" s="79"/>
      <c r="C17" s="79"/>
      <c r="D17" s="37">
        <v>10</v>
      </c>
      <c r="E17" s="36" t="s">
        <v>70</v>
      </c>
      <c r="F17" s="38">
        <v>3.8018602600000002</v>
      </c>
    </row>
    <row r="18" spans="1:6" ht="59.25" customHeight="1" x14ac:dyDescent="0.25">
      <c r="A18" s="79" t="s">
        <v>73</v>
      </c>
      <c r="B18" s="79"/>
      <c r="C18" s="79"/>
      <c r="D18" s="37">
        <v>11</v>
      </c>
      <c r="E18" s="36" t="s">
        <v>70</v>
      </c>
      <c r="F18" s="38">
        <v>0.14600485999999999</v>
      </c>
    </row>
    <row r="19" spans="1:6" ht="59.25" customHeight="1" x14ac:dyDescent="0.25">
      <c r="A19" s="78" t="s">
        <v>76</v>
      </c>
      <c r="B19" s="78"/>
      <c r="C19" s="78"/>
      <c r="D19" s="78"/>
      <c r="E19" s="78"/>
      <c r="F19" s="78"/>
    </row>
    <row r="20" spans="1:6" ht="59.25" customHeight="1" x14ac:dyDescent="0.25">
      <c r="A20" s="78" t="s">
        <v>77</v>
      </c>
      <c r="B20" s="78"/>
      <c r="C20" s="78"/>
      <c r="D20" s="36">
        <v>12</v>
      </c>
      <c r="E20" s="36" t="s">
        <v>70</v>
      </c>
      <c r="F20" s="38">
        <v>0</v>
      </c>
    </row>
    <row r="21" spans="1:6" ht="59.25" customHeight="1" x14ac:dyDescent="0.25">
      <c r="A21" s="78" t="s">
        <v>78</v>
      </c>
      <c r="B21" s="78"/>
      <c r="C21" s="78"/>
      <c r="D21" s="36">
        <v>13</v>
      </c>
      <c r="E21" s="36" t="s">
        <v>70</v>
      </c>
      <c r="F21" s="38">
        <v>0</v>
      </c>
    </row>
    <row r="22" spans="1:6" ht="59.25" customHeight="1" x14ac:dyDescent="0.25">
      <c r="A22" s="78" t="s">
        <v>79</v>
      </c>
      <c r="B22" s="78"/>
      <c r="C22" s="78"/>
      <c r="D22" s="78"/>
      <c r="E22" s="78"/>
      <c r="F22" s="78"/>
    </row>
    <row r="23" spans="1:6" ht="59.25" customHeight="1" x14ac:dyDescent="0.25">
      <c r="A23" s="78" t="s">
        <v>80</v>
      </c>
      <c r="B23" s="78"/>
      <c r="C23" s="78"/>
      <c r="D23" s="36">
        <v>14</v>
      </c>
      <c r="E23" s="36" t="s">
        <v>70</v>
      </c>
      <c r="F23" s="38">
        <v>0</v>
      </c>
    </row>
    <row r="24" spans="1:6" ht="59.25" customHeight="1" x14ac:dyDescent="0.25">
      <c r="A24" s="78" t="s">
        <v>81</v>
      </c>
      <c r="B24" s="78"/>
      <c r="C24" s="78"/>
      <c r="D24" s="36">
        <v>15</v>
      </c>
      <c r="E24" s="36" t="s">
        <v>70</v>
      </c>
      <c r="F24" s="38">
        <v>0</v>
      </c>
    </row>
    <row r="25" spans="1:6" ht="59.25" customHeight="1" x14ac:dyDescent="0.25">
      <c r="A25" s="78" t="s">
        <v>82</v>
      </c>
      <c r="B25" s="78"/>
      <c r="C25" s="78"/>
      <c r="D25" s="78"/>
      <c r="E25" s="78"/>
      <c r="F25" s="78"/>
    </row>
    <row r="26" spans="1:6" ht="59.25" customHeight="1" x14ac:dyDescent="0.25">
      <c r="A26" s="78" t="s">
        <v>83</v>
      </c>
      <c r="B26" s="78"/>
      <c r="C26" s="78"/>
      <c r="D26" s="36">
        <v>16</v>
      </c>
      <c r="E26" s="36" t="s">
        <v>70</v>
      </c>
      <c r="F26" s="38">
        <v>96.154200000000003</v>
      </c>
    </row>
    <row r="27" spans="1:6" ht="59.25" customHeight="1" x14ac:dyDescent="0.25">
      <c r="A27" s="78" t="s">
        <v>84</v>
      </c>
      <c r="B27" s="78"/>
      <c r="C27" s="78"/>
      <c r="D27" s="36">
        <v>17</v>
      </c>
      <c r="E27" s="36" t="s">
        <v>70</v>
      </c>
      <c r="F27" s="38">
        <v>73.247660409999995</v>
      </c>
    </row>
    <row r="28" spans="1:6" ht="59.25" customHeight="1" x14ac:dyDescent="0.25">
      <c r="A28" s="78" t="s">
        <v>85</v>
      </c>
      <c r="B28" s="78"/>
      <c r="C28" s="78"/>
      <c r="D28" s="36">
        <v>18</v>
      </c>
      <c r="E28" s="36" t="s">
        <v>70</v>
      </c>
      <c r="F28" s="38">
        <v>9.8170884100000002</v>
      </c>
    </row>
    <row r="29" spans="1:6" ht="59.25" customHeight="1" x14ac:dyDescent="0.25">
      <c r="A29" s="78" t="s">
        <v>86</v>
      </c>
      <c r="B29" s="78"/>
      <c r="C29" s="78"/>
      <c r="D29" s="36">
        <v>19</v>
      </c>
      <c r="E29" s="36" t="s">
        <v>70</v>
      </c>
      <c r="F29" s="38">
        <v>0</v>
      </c>
    </row>
    <row r="30" spans="1:6" ht="59.25" customHeight="1" x14ac:dyDescent="0.25">
      <c r="A30" s="78" t="s">
        <v>87</v>
      </c>
      <c r="B30" s="78"/>
      <c r="C30" s="78"/>
      <c r="D30" s="36">
        <v>20</v>
      </c>
      <c r="E30" s="36" t="s">
        <v>70</v>
      </c>
      <c r="F30" s="38">
        <f>IF(ISERROR(F26-F16),0,F26-F16)</f>
        <v>0</v>
      </c>
    </row>
    <row r="31" spans="1:6" ht="59.25" customHeight="1" x14ac:dyDescent="0.25">
      <c r="A31" s="78" t="s">
        <v>88</v>
      </c>
      <c r="B31" s="78"/>
      <c r="C31" s="78"/>
      <c r="D31" s="78"/>
      <c r="E31" s="78"/>
      <c r="F31" s="78"/>
    </row>
    <row r="32" spans="1:6" ht="59.25" customHeight="1" x14ac:dyDescent="0.25">
      <c r="A32" s="79" t="s">
        <v>89</v>
      </c>
      <c r="B32" s="79"/>
      <c r="C32" s="79"/>
      <c r="D32" s="36">
        <v>21</v>
      </c>
      <c r="E32" s="36" t="s">
        <v>70</v>
      </c>
      <c r="F32" s="38">
        <v>3.9478651199999999</v>
      </c>
    </row>
    <row r="33" spans="1:6" ht="59.25" customHeight="1" x14ac:dyDescent="0.25">
      <c r="A33" s="79" t="s">
        <v>90</v>
      </c>
      <c r="B33" s="79"/>
      <c r="C33" s="79"/>
      <c r="D33" s="36">
        <v>22</v>
      </c>
      <c r="E33" s="36" t="s">
        <v>70</v>
      </c>
      <c r="F33" s="38">
        <v>3.9478651199999999</v>
      </c>
    </row>
    <row r="34" spans="1:6" ht="59.25" customHeight="1" x14ac:dyDescent="0.25">
      <c r="A34" s="79" t="s">
        <v>91</v>
      </c>
      <c r="B34" s="79"/>
      <c r="C34" s="79"/>
      <c r="D34" s="36">
        <v>23</v>
      </c>
      <c r="E34" s="36" t="s">
        <v>70</v>
      </c>
      <c r="F34" s="38">
        <f>IF(ISERROR(F32-F33),0,F32-F33)</f>
        <v>0</v>
      </c>
    </row>
    <row r="35" spans="1:6" ht="59.25" customHeight="1" x14ac:dyDescent="0.25">
      <c r="A35" s="79" t="s">
        <v>92</v>
      </c>
      <c r="B35" s="79"/>
      <c r="C35" s="79"/>
      <c r="D35" s="36">
        <v>24</v>
      </c>
      <c r="E35" s="36" t="s">
        <v>70</v>
      </c>
      <c r="F35" s="38">
        <v>0</v>
      </c>
    </row>
    <row r="36" spans="1:6" x14ac:dyDescent="0.25">
      <c r="A36" s="64"/>
      <c r="B36" s="64"/>
      <c r="C36" s="64"/>
      <c r="D36" s="64"/>
      <c r="E36" s="64"/>
      <c r="F36" s="64"/>
    </row>
    <row r="37" spans="1:6" ht="81.75" customHeight="1" x14ac:dyDescent="0.3">
      <c r="A37" s="58" t="s">
        <v>116</v>
      </c>
      <c r="B37" s="29"/>
      <c r="C37" s="59" t="s">
        <v>118</v>
      </c>
      <c r="F37" s="17" t="s">
        <v>49</v>
      </c>
    </row>
    <row r="38" spans="1:6" ht="18.75" customHeight="1" x14ac:dyDescent="0.3">
      <c r="A38" s="3"/>
      <c r="B38" s="18" t="s">
        <v>29</v>
      </c>
      <c r="F38" s="16"/>
    </row>
  </sheetData>
  <sheetProtection formatCells="0" formatColumns="0" formatRows="0" insertColumns="0" insertRows="0" insertHyperlinks="0" deleteColumns="0" deleteRows="0" sort="0" autoFilter="0" pivotTables="0"/>
  <mergeCells count="38">
    <mergeCell ref="A5:F5"/>
    <mergeCell ref="A6:C7"/>
    <mergeCell ref="D6:D7"/>
    <mergeCell ref="E6:E7"/>
    <mergeCell ref="F6:F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36:F36"/>
    <mergeCell ref="A1:F1"/>
    <mergeCell ref="A2:F2"/>
    <mergeCell ref="B3:F3"/>
    <mergeCell ref="B4:F4"/>
    <mergeCell ref="A33:C33"/>
    <mergeCell ref="A28:C28"/>
    <mergeCell ref="A29:C29"/>
    <mergeCell ref="A30:C30"/>
    <mergeCell ref="A31:F31"/>
    <mergeCell ref="A32:C32"/>
    <mergeCell ref="A23:C23"/>
    <mergeCell ref="A24:C24"/>
    <mergeCell ref="A25:F25"/>
    <mergeCell ref="A19:F19"/>
    <mergeCell ref="A20:C20"/>
    <mergeCell ref="A26:C26"/>
    <mergeCell ref="A27:C27"/>
    <mergeCell ref="A18:C18"/>
    <mergeCell ref="A34:C34"/>
    <mergeCell ref="A35:C35"/>
    <mergeCell ref="A21:C21"/>
    <mergeCell ref="A22:F22"/>
  </mergeCells>
  <printOptions horizontalCentered="1"/>
  <pageMargins left="0.31527777777777999" right="0.31527777777777999" top="0.35416666666667002" bottom="0.35416666666667002" header="0.51180555555554996" footer="0.51180555555554996"/>
  <pageSetup paperSize="9" scale="3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selection activeCell="F9" sqref="F9"/>
    </sheetView>
  </sheetViews>
  <sheetFormatPr defaultRowHeight="15" x14ac:dyDescent="0.25"/>
  <cols>
    <col min="1" max="1" width="12.140625" style="42" customWidth="1"/>
    <col min="2" max="2" width="57.42578125" style="42" customWidth="1"/>
    <col min="3" max="3" width="96.85546875" style="42" customWidth="1"/>
    <col min="4" max="4" width="16" style="42" customWidth="1"/>
    <col min="5" max="5" width="74.85546875" style="42" customWidth="1"/>
  </cols>
  <sheetData>
    <row r="1" spans="1:5" ht="82.5" customHeight="1" x14ac:dyDescent="0.25">
      <c r="A1" s="89" t="s">
        <v>93</v>
      </c>
      <c r="B1" s="90"/>
      <c r="C1" s="90"/>
      <c r="D1" s="90"/>
      <c r="E1" s="90"/>
    </row>
    <row r="2" spans="1:5" ht="24.95" customHeight="1" x14ac:dyDescent="0.3">
      <c r="A2" s="2"/>
      <c r="B2" s="43" t="s">
        <v>1</v>
      </c>
      <c r="C2" s="91" t="s">
        <v>2</v>
      </c>
      <c r="D2" s="91"/>
      <c r="E2" s="43"/>
    </row>
    <row r="3" spans="1:5" ht="24.95" customHeight="1" x14ac:dyDescent="0.3">
      <c r="A3" s="2"/>
      <c r="B3" s="35" t="s">
        <v>3</v>
      </c>
      <c r="C3" s="91" t="s">
        <v>4</v>
      </c>
      <c r="D3" s="91"/>
      <c r="E3" s="43"/>
    </row>
    <row r="4" spans="1:5" ht="24.95" customHeight="1" x14ac:dyDescent="0.25">
      <c r="A4" s="2"/>
      <c r="B4" s="83"/>
      <c r="C4" s="83"/>
      <c r="D4" s="83"/>
      <c r="E4" s="83"/>
    </row>
    <row r="5" spans="1:5" ht="27" customHeight="1" x14ac:dyDescent="0.25">
      <c r="A5" s="68" t="s">
        <v>6</v>
      </c>
      <c r="B5" s="68" t="s">
        <v>66</v>
      </c>
      <c r="C5" s="68"/>
      <c r="D5" s="68" t="s">
        <v>67</v>
      </c>
      <c r="E5" s="68" t="s">
        <v>68</v>
      </c>
    </row>
    <row r="6" spans="1:5" ht="27" customHeight="1" x14ac:dyDescent="0.25">
      <c r="A6" s="68"/>
      <c r="B6" s="68"/>
      <c r="C6" s="68"/>
      <c r="D6" s="68"/>
      <c r="E6" s="68"/>
    </row>
    <row r="7" spans="1:5" ht="45" customHeight="1" x14ac:dyDescent="0.25">
      <c r="A7" s="6">
        <v>1</v>
      </c>
      <c r="B7" s="74" t="s">
        <v>94</v>
      </c>
      <c r="C7" s="74"/>
      <c r="D7" s="6" t="s">
        <v>70</v>
      </c>
      <c r="E7" s="49">
        <v>96.154200000000003</v>
      </c>
    </row>
    <row r="8" spans="1:5" ht="45" customHeight="1" x14ac:dyDescent="0.25">
      <c r="A8" s="6">
        <v>2</v>
      </c>
      <c r="B8" s="74" t="s">
        <v>95</v>
      </c>
      <c r="C8" s="74"/>
      <c r="D8" s="6" t="s">
        <v>70</v>
      </c>
      <c r="E8" s="49">
        <v>96.154200000000003</v>
      </c>
    </row>
    <row r="9" spans="1:5" ht="45" customHeight="1" x14ac:dyDescent="0.25">
      <c r="A9" s="6">
        <v>3</v>
      </c>
      <c r="B9" s="74" t="s">
        <v>96</v>
      </c>
      <c r="C9" s="74"/>
      <c r="D9" s="6" t="s">
        <v>70</v>
      </c>
      <c r="E9" s="49">
        <v>73.247660409999995</v>
      </c>
    </row>
    <row r="10" spans="1:5" ht="45" customHeight="1" x14ac:dyDescent="0.25">
      <c r="A10" s="6">
        <v>4</v>
      </c>
      <c r="B10" s="87" t="s">
        <v>97</v>
      </c>
      <c r="C10" s="88"/>
      <c r="D10" s="6" t="s">
        <v>70</v>
      </c>
      <c r="E10" s="49">
        <v>0</v>
      </c>
    </row>
    <row r="11" spans="1:5" ht="45" customHeight="1" x14ac:dyDescent="0.25">
      <c r="A11" s="6">
        <v>5</v>
      </c>
      <c r="B11" s="74" t="s">
        <v>98</v>
      </c>
      <c r="C11" s="74"/>
      <c r="D11" s="6" t="s">
        <v>70</v>
      </c>
      <c r="E11" s="49">
        <v>0</v>
      </c>
    </row>
    <row r="12" spans="1:5" ht="50.1" customHeight="1" x14ac:dyDescent="0.25">
      <c r="A12" s="6">
        <v>6</v>
      </c>
      <c r="B12" s="74" t="s">
        <v>99</v>
      </c>
      <c r="C12" s="6" t="s">
        <v>100</v>
      </c>
      <c r="D12" s="6" t="s">
        <v>70</v>
      </c>
      <c r="E12" s="49">
        <v>0</v>
      </c>
    </row>
    <row r="13" spans="1:5" ht="50.1" customHeight="1" x14ac:dyDescent="0.25">
      <c r="A13" s="6">
        <v>7</v>
      </c>
      <c r="B13" s="74"/>
      <c r="C13" s="6" t="s">
        <v>101</v>
      </c>
      <c r="D13" s="6" t="s">
        <v>70</v>
      </c>
      <c r="E13" s="49">
        <v>63.430571999999998</v>
      </c>
    </row>
    <row r="14" spans="1:5" ht="45" customHeight="1" x14ac:dyDescent="0.25">
      <c r="A14" s="6">
        <v>8</v>
      </c>
      <c r="B14" s="74" t="s">
        <v>102</v>
      </c>
      <c r="C14" s="74"/>
      <c r="D14" s="6" t="s">
        <v>70</v>
      </c>
      <c r="E14" s="49">
        <v>0</v>
      </c>
    </row>
    <row r="15" spans="1:5" ht="45" customHeight="1" x14ac:dyDescent="0.25">
      <c r="A15" s="6">
        <v>9</v>
      </c>
      <c r="B15" s="85" t="s">
        <v>103</v>
      </c>
      <c r="C15" s="10" t="s">
        <v>104</v>
      </c>
      <c r="D15" s="6" t="s">
        <v>19</v>
      </c>
      <c r="E15" s="50">
        <v>66</v>
      </c>
    </row>
    <row r="16" spans="1:5" ht="45" customHeight="1" x14ac:dyDescent="0.25">
      <c r="A16" s="6">
        <v>10</v>
      </c>
      <c r="B16" s="86"/>
      <c r="C16" s="10" t="s">
        <v>105</v>
      </c>
      <c r="D16" s="6" t="s">
        <v>19</v>
      </c>
      <c r="E16" s="50">
        <v>66</v>
      </c>
    </row>
    <row r="17" spans="1:5" ht="45" customHeight="1" x14ac:dyDescent="0.25">
      <c r="A17" s="6">
        <v>11</v>
      </c>
      <c r="B17" s="92"/>
      <c r="C17" s="10" t="s">
        <v>106</v>
      </c>
      <c r="D17" s="6" t="s">
        <v>19</v>
      </c>
      <c r="E17" s="50">
        <v>86.6</v>
      </c>
    </row>
    <row r="18" spans="1:5" ht="50.1" customHeight="1" x14ac:dyDescent="0.25">
      <c r="A18" s="6">
        <v>12</v>
      </c>
      <c r="B18" s="85" t="s">
        <v>107</v>
      </c>
      <c r="C18" s="10" t="s">
        <v>108</v>
      </c>
      <c r="D18" s="6" t="s">
        <v>70</v>
      </c>
      <c r="E18" s="49">
        <v>9.8170884100000002</v>
      </c>
    </row>
    <row r="19" spans="1:5" ht="50.1" customHeight="1" x14ac:dyDescent="0.25">
      <c r="A19" s="6">
        <v>13</v>
      </c>
      <c r="B19" s="86"/>
      <c r="C19" s="10" t="s">
        <v>109</v>
      </c>
      <c r="D19" s="6" t="s">
        <v>70</v>
      </c>
      <c r="E19" s="49">
        <v>0</v>
      </c>
    </row>
    <row r="20" spans="1:5" ht="52.5" customHeight="1" x14ac:dyDescent="0.25">
      <c r="A20" s="6">
        <v>14</v>
      </c>
      <c r="B20" s="74" t="s">
        <v>110</v>
      </c>
      <c r="C20" s="74"/>
      <c r="D20" s="6" t="s">
        <v>70</v>
      </c>
      <c r="E20" s="49">
        <v>3.9478651199999999</v>
      </c>
    </row>
    <row r="21" spans="1:5" ht="72" customHeight="1" x14ac:dyDescent="0.25">
      <c r="A21" s="6">
        <v>15</v>
      </c>
      <c r="B21" s="74" t="s">
        <v>111</v>
      </c>
      <c r="C21" s="6" t="s">
        <v>100</v>
      </c>
      <c r="D21" s="6" t="s">
        <v>70</v>
      </c>
      <c r="E21" s="49">
        <v>0</v>
      </c>
    </row>
    <row r="22" spans="1:5" ht="60" customHeight="1" x14ac:dyDescent="0.25">
      <c r="A22" s="6">
        <v>16</v>
      </c>
      <c r="B22" s="74"/>
      <c r="C22" s="6" t="s">
        <v>101</v>
      </c>
      <c r="D22" s="6" t="s">
        <v>70</v>
      </c>
      <c r="E22" s="49">
        <v>0.64</v>
      </c>
    </row>
    <row r="23" spans="1:5" ht="60" customHeight="1" x14ac:dyDescent="0.25">
      <c r="A23" s="6">
        <v>17</v>
      </c>
      <c r="B23" s="74" t="s">
        <v>112</v>
      </c>
      <c r="C23" s="74"/>
      <c r="D23" s="6" t="s">
        <v>70</v>
      </c>
      <c r="E23" s="49">
        <v>0</v>
      </c>
    </row>
    <row r="24" spans="1:5" ht="70.5" customHeight="1" x14ac:dyDescent="0.25">
      <c r="A24" s="6">
        <v>18</v>
      </c>
      <c r="B24" s="87" t="s">
        <v>113</v>
      </c>
      <c r="C24" s="88"/>
      <c r="D24" s="6" t="s">
        <v>19</v>
      </c>
      <c r="E24" s="50">
        <v>16.100000000000001</v>
      </c>
    </row>
    <row r="25" spans="1:5" ht="70.5" customHeight="1" x14ac:dyDescent="0.25">
      <c r="A25" s="44"/>
      <c r="B25" s="45"/>
      <c r="C25" s="45"/>
      <c r="D25" s="44"/>
      <c r="E25" s="46"/>
    </row>
    <row r="26" spans="1:5" ht="78.75" customHeight="1" x14ac:dyDescent="0.3">
      <c r="A26" s="2"/>
      <c r="B26" s="58" t="s">
        <v>116</v>
      </c>
      <c r="C26" s="60"/>
      <c r="D26" s="4"/>
      <c r="E26" s="54" t="s">
        <v>117</v>
      </c>
    </row>
    <row r="27" spans="1:5" ht="27" customHeight="1" x14ac:dyDescent="0.3">
      <c r="A27" s="2"/>
      <c r="B27" s="3"/>
      <c r="C27" s="3"/>
      <c r="D27" s="48" t="s">
        <v>114</v>
      </c>
      <c r="E27" s="47" t="s">
        <v>115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A1:E1"/>
    <mergeCell ref="C2:D2"/>
    <mergeCell ref="C3:D3"/>
    <mergeCell ref="B4:E4"/>
    <mergeCell ref="B15:B17"/>
    <mergeCell ref="B14:C14"/>
    <mergeCell ref="A5:A6"/>
    <mergeCell ref="B5:C6"/>
    <mergeCell ref="D5:D6"/>
    <mergeCell ref="E5:E6"/>
    <mergeCell ref="B12:B13"/>
    <mergeCell ref="B7:C7"/>
    <mergeCell ref="B8:C8"/>
    <mergeCell ref="B9:C9"/>
    <mergeCell ref="B10:C10"/>
    <mergeCell ref="B11:C11"/>
    <mergeCell ref="B18:B19"/>
    <mergeCell ref="B20:C20"/>
    <mergeCell ref="B21:B22"/>
    <mergeCell ref="B23:C23"/>
    <mergeCell ref="B24:C24"/>
  </mergeCells>
  <printOptions horizontalCentered="1"/>
  <pageMargins left="0.31496062992126" right="0.31496062992126" top="0.35433070866142002" bottom="0.35433070866142002" header="0.31496062992126" footer="0.31496062992126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Часть 1_ЦП</vt:lpstr>
      <vt:lpstr>Часть 1_МО и этапы</vt:lpstr>
      <vt:lpstr>Часть 2_контракты</vt:lpstr>
      <vt:lpstr>Часть 3_ДДС</vt:lpstr>
      <vt:lpstr>Часть 3_1_ДДС</vt:lpstr>
      <vt:lpstr>'Часть 1_МО и этапы'!Print_Titles_0</vt:lpstr>
      <vt:lpstr>'Часть 2_контракты'!Print_Titles_0</vt:lpstr>
      <vt:lpstr>'Часть 1_МО и этапы'!Заголовки_для_печати</vt:lpstr>
      <vt:lpstr>'Часть 2_контракты'!Заголовки_для_печати</vt:lpstr>
      <vt:lpstr>'Часть 1_МО и этапы'!Область_печати</vt:lpstr>
      <vt:lpstr>'Часть 1_ЦП'!Область_печати</vt:lpstr>
      <vt:lpstr>'Часть 2_контракты'!Область_печати</vt:lpstr>
      <vt:lpstr>'Часть 3_1_ДДС'!Область_печати</vt:lpstr>
      <vt:lpstr>'Часть 3_ДДС'!Область_печати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</dc:creator>
  <cp:lastModifiedBy>ЖКХ 25. (Татьяна Киршнер)</cp:lastModifiedBy>
  <cp:lastPrinted>2020-01-13T05:29:22Z</cp:lastPrinted>
  <dcterms:created xsi:type="dcterms:W3CDTF">2019-06-24T07:05:16Z</dcterms:created>
  <dcterms:modified xsi:type="dcterms:W3CDTF">2021-11-03T06:38:22Z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