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15" windowWidth="15480" windowHeight="6870"/>
  </bookViews>
  <sheets>
    <sheet name="31.12.2018" sheetId="30" r:id="rId1"/>
  </sheets>
  <definedNames>
    <definedName name="_xlnm.Print_Titles" localSheetId="0">'31.12.2018'!$4:$6</definedName>
    <definedName name="_xlnm.Print_Area" localSheetId="0">'31.12.2018'!$A$1:$E$822</definedName>
  </definedNames>
  <calcPr calcId="145621"/>
</workbook>
</file>

<file path=xl/calcChain.xml><?xml version="1.0" encoding="utf-8"?>
<calcChain xmlns="http://schemas.openxmlformats.org/spreadsheetml/2006/main">
  <c r="E822" i="30" l="1"/>
  <c r="E821" i="30"/>
  <c r="E820" i="30"/>
  <c r="D818" i="30"/>
  <c r="E818" i="30" s="1"/>
  <c r="C818" i="30"/>
  <c r="E816" i="30"/>
  <c r="D813" i="30"/>
  <c r="C813" i="30"/>
  <c r="D812" i="30"/>
  <c r="D807" i="30" s="1"/>
  <c r="C812" i="30"/>
  <c r="C807" i="30" s="1"/>
  <c r="D811" i="30"/>
  <c r="C811" i="30"/>
  <c r="D810" i="30"/>
  <c r="C810" i="30"/>
  <c r="C805" i="30" s="1"/>
  <c r="D805" i="30"/>
  <c r="E802" i="30"/>
  <c r="D798" i="30"/>
  <c r="C798" i="30"/>
  <c r="D797" i="30"/>
  <c r="C797" i="30"/>
  <c r="D796" i="30"/>
  <c r="C796" i="30"/>
  <c r="D795" i="30"/>
  <c r="C795" i="30"/>
  <c r="C793" i="30" s="1"/>
  <c r="E792" i="30"/>
  <c r="D788" i="30"/>
  <c r="C788" i="30"/>
  <c r="D787" i="30"/>
  <c r="C787" i="30"/>
  <c r="D786" i="30"/>
  <c r="C786" i="30"/>
  <c r="D785" i="30"/>
  <c r="C785" i="30"/>
  <c r="E782" i="30"/>
  <c r="D778" i="30"/>
  <c r="C778" i="30"/>
  <c r="D777" i="30"/>
  <c r="C777" i="30"/>
  <c r="D776" i="30"/>
  <c r="C776" i="30"/>
  <c r="D775" i="30"/>
  <c r="C775" i="30"/>
  <c r="E772" i="30"/>
  <c r="D768" i="30"/>
  <c r="C768" i="30"/>
  <c r="E767" i="30"/>
  <c r="D763" i="30"/>
  <c r="C763" i="30"/>
  <c r="D762" i="30"/>
  <c r="C762" i="30"/>
  <c r="D761" i="30"/>
  <c r="C761" i="30"/>
  <c r="D760" i="30"/>
  <c r="C760" i="30"/>
  <c r="E752" i="30"/>
  <c r="E751" i="30"/>
  <c r="D748" i="30"/>
  <c r="C748" i="30"/>
  <c r="D747" i="30"/>
  <c r="C747" i="30"/>
  <c r="D746" i="30"/>
  <c r="C746" i="30"/>
  <c r="D745" i="30"/>
  <c r="D743" i="30" s="1"/>
  <c r="C745" i="30"/>
  <c r="E741" i="30"/>
  <c r="D738" i="30"/>
  <c r="C738" i="30"/>
  <c r="E735" i="30"/>
  <c r="D733" i="30"/>
  <c r="C733" i="30"/>
  <c r="E730" i="30"/>
  <c r="D728" i="30"/>
  <c r="E728" i="30" s="1"/>
  <c r="C728" i="30"/>
  <c r="D727" i="30"/>
  <c r="C727" i="30"/>
  <c r="D726" i="30"/>
  <c r="D711" i="30" s="1"/>
  <c r="C726" i="30"/>
  <c r="D725" i="30"/>
  <c r="C725" i="30"/>
  <c r="E722" i="30"/>
  <c r="D718" i="30"/>
  <c r="C718" i="30"/>
  <c r="D717" i="30"/>
  <c r="C717" i="30"/>
  <c r="D716" i="30"/>
  <c r="C716" i="30"/>
  <c r="D715" i="30"/>
  <c r="C715" i="30"/>
  <c r="E707" i="30"/>
  <c r="D703" i="30"/>
  <c r="C703" i="30"/>
  <c r="D702" i="30"/>
  <c r="D698" i="30" s="1"/>
  <c r="C702" i="30"/>
  <c r="C698" i="30" s="1"/>
  <c r="E697" i="30"/>
  <c r="E696" i="30"/>
  <c r="D693" i="30"/>
  <c r="C693" i="30"/>
  <c r="D692" i="30"/>
  <c r="C692" i="30"/>
  <c r="D691" i="30"/>
  <c r="C691" i="30"/>
  <c r="D690" i="30"/>
  <c r="C690" i="30"/>
  <c r="E687" i="30"/>
  <c r="D683" i="30"/>
  <c r="C683" i="30"/>
  <c r="E682" i="30"/>
  <c r="D678" i="30"/>
  <c r="C678" i="30"/>
  <c r="E677" i="30"/>
  <c r="D673" i="30"/>
  <c r="C673" i="30"/>
  <c r="D672" i="30"/>
  <c r="C672" i="30"/>
  <c r="D671" i="30"/>
  <c r="C671" i="30"/>
  <c r="D670" i="30"/>
  <c r="C670" i="30"/>
  <c r="E667" i="30"/>
  <c r="E666" i="30"/>
  <c r="C663" i="30"/>
  <c r="E663" i="30" s="1"/>
  <c r="E662" i="30"/>
  <c r="D658" i="30"/>
  <c r="C658" i="30"/>
  <c r="E657" i="30"/>
  <c r="D653" i="30"/>
  <c r="C653" i="30"/>
  <c r="D652" i="30"/>
  <c r="C652" i="30"/>
  <c r="D651" i="30"/>
  <c r="C651" i="30"/>
  <c r="D650" i="30"/>
  <c r="C650" i="30"/>
  <c r="E642" i="30"/>
  <c r="D638" i="30"/>
  <c r="C638" i="30"/>
  <c r="D637" i="30"/>
  <c r="D633" i="30" s="1"/>
  <c r="C637" i="30"/>
  <c r="C633" i="30" s="1"/>
  <c r="E632" i="30"/>
  <c r="E631" i="30"/>
  <c r="E630" i="30"/>
  <c r="D628" i="30"/>
  <c r="C628" i="30"/>
  <c r="D627" i="30"/>
  <c r="C627" i="30"/>
  <c r="D626" i="30"/>
  <c r="C626" i="30"/>
  <c r="C591" i="30" s="1"/>
  <c r="D625" i="30"/>
  <c r="D590" i="30" s="1"/>
  <c r="C625" i="30"/>
  <c r="C590" i="30" s="1"/>
  <c r="E622" i="30"/>
  <c r="D618" i="30"/>
  <c r="C618" i="30"/>
  <c r="D617" i="30"/>
  <c r="C617" i="30"/>
  <c r="C613" i="30" s="1"/>
  <c r="E612" i="30"/>
  <c r="D608" i="30"/>
  <c r="C608" i="30"/>
  <c r="E607" i="30"/>
  <c r="D603" i="30"/>
  <c r="C603" i="30"/>
  <c r="E602" i="30"/>
  <c r="D598" i="30"/>
  <c r="C598" i="30"/>
  <c r="D597" i="30"/>
  <c r="C597" i="30"/>
  <c r="E587" i="30"/>
  <c r="E586" i="30"/>
  <c r="E585" i="30"/>
  <c r="D583" i="30"/>
  <c r="C583" i="30"/>
  <c r="D582" i="30"/>
  <c r="C582" i="30"/>
  <c r="D581" i="30"/>
  <c r="C581" i="30"/>
  <c r="D580" i="30"/>
  <c r="C580" i="30"/>
  <c r="E577" i="30"/>
  <c r="D573" i="30"/>
  <c r="C573" i="30"/>
  <c r="D572" i="30"/>
  <c r="C572" i="30"/>
  <c r="C568" i="30" s="1"/>
  <c r="E567" i="30"/>
  <c r="D563" i="30"/>
  <c r="C563" i="30"/>
  <c r="E562" i="30"/>
  <c r="D558" i="30"/>
  <c r="C558" i="30"/>
  <c r="D557" i="30"/>
  <c r="C557" i="30"/>
  <c r="D556" i="30"/>
  <c r="C556" i="30"/>
  <c r="D555" i="30"/>
  <c r="C555" i="30"/>
  <c r="E552" i="30"/>
  <c r="E551" i="30"/>
  <c r="E550" i="30"/>
  <c r="D548" i="30"/>
  <c r="C548" i="30"/>
  <c r="D547" i="30"/>
  <c r="C547" i="30"/>
  <c r="D546" i="30"/>
  <c r="C546" i="30"/>
  <c r="D545" i="30"/>
  <c r="C545" i="30"/>
  <c r="E536" i="30"/>
  <c r="D533" i="30"/>
  <c r="C533" i="30"/>
  <c r="D531" i="30"/>
  <c r="D506" i="30" s="1"/>
  <c r="C531" i="30"/>
  <c r="C528" i="30" s="1"/>
  <c r="E527" i="30"/>
  <c r="D523" i="30"/>
  <c r="C523" i="30"/>
  <c r="D522" i="30"/>
  <c r="C522" i="30"/>
  <c r="E517" i="30"/>
  <c r="D513" i="30"/>
  <c r="C513" i="30"/>
  <c r="D512" i="30"/>
  <c r="C512" i="30"/>
  <c r="C508" i="30" s="1"/>
  <c r="D505" i="30"/>
  <c r="C505" i="30"/>
  <c r="E502" i="30"/>
  <c r="E501" i="30"/>
  <c r="D498" i="30"/>
  <c r="C498" i="30"/>
  <c r="D497" i="30"/>
  <c r="D492" i="30" s="1"/>
  <c r="C497" i="30"/>
  <c r="C492" i="30" s="1"/>
  <c r="D496" i="30"/>
  <c r="D491" i="30" s="1"/>
  <c r="C496" i="30"/>
  <c r="D490" i="30"/>
  <c r="C490" i="30"/>
  <c r="E487" i="30"/>
  <c r="D483" i="30"/>
  <c r="C483" i="30"/>
  <c r="D482" i="30"/>
  <c r="C482" i="30"/>
  <c r="C478" i="30" s="1"/>
  <c r="E477" i="30"/>
  <c r="D473" i="30"/>
  <c r="C473" i="30"/>
  <c r="D472" i="30"/>
  <c r="C472" i="30"/>
  <c r="C468" i="30" s="1"/>
  <c r="E467" i="30"/>
  <c r="D463" i="30"/>
  <c r="C463" i="30"/>
  <c r="D462" i="30"/>
  <c r="C462" i="30"/>
  <c r="C458" i="30" s="1"/>
  <c r="E457" i="30"/>
  <c r="E456" i="30"/>
  <c r="D453" i="30"/>
  <c r="C453" i="30"/>
  <c r="D452" i="30"/>
  <c r="C452" i="30"/>
  <c r="D451" i="30"/>
  <c r="C451" i="30"/>
  <c r="D450" i="30"/>
  <c r="C450" i="30"/>
  <c r="E447" i="30"/>
  <c r="E446" i="30"/>
  <c r="D443" i="30"/>
  <c r="C443" i="30"/>
  <c r="E442" i="30"/>
  <c r="D438" i="30"/>
  <c r="C438" i="30"/>
  <c r="E437" i="30"/>
  <c r="D433" i="30"/>
  <c r="C433" i="30"/>
  <c r="E432" i="30"/>
  <c r="D428" i="30"/>
  <c r="C428" i="30"/>
  <c r="E427" i="30"/>
  <c r="D423" i="30"/>
  <c r="C423" i="30"/>
  <c r="E422" i="30"/>
  <c r="D418" i="30"/>
  <c r="C418" i="30"/>
  <c r="D417" i="30"/>
  <c r="C417" i="30"/>
  <c r="D416" i="30"/>
  <c r="C416" i="30"/>
  <c r="D415" i="30"/>
  <c r="C415" i="30"/>
  <c r="E412" i="30"/>
  <c r="D408" i="30"/>
  <c r="C408" i="30"/>
  <c r="D407" i="30"/>
  <c r="C407" i="30"/>
  <c r="D406" i="30"/>
  <c r="C406" i="30"/>
  <c r="D405" i="30"/>
  <c r="C405" i="30"/>
  <c r="E397" i="30"/>
  <c r="E396" i="30"/>
  <c r="D393" i="30"/>
  <c r="C393" i="30"/>
  <c r="D392" i="30"/>
  <c r="C392" i="30"/>
  <c r="D391" i="30"/>
  <c r="C391" i="30"/>
  <c r="D390" i="30"/>
  <c r="C390" i="30"/>
  <c r="E387" i="30"/>
  <c r="E386" i="30"/>
  <c r="D383" i="30"/>
  <c r="C383" i="30"/>
  <c r="E382" i="30"/>
  <c r="E381" i="30"/>
  <c r="E380" i="30"/>
  <c r="D378" i="30"/>
  <c r="C378" i="30"/>
  <c r="E377" i="30"/>
  <c r="E376" i="30"/>
  <c r="D373" i="30"/>
  <c r="C373" i="30"/>
  <c r="D372" i="30"/>
  <c r="C372" i="30"/>
  <c r="D371" i="30"/>
  <c r="C371" i="30"/>
  <c r="D370" i="30"/>
  <c r="C370" i="30"/>
  <c r="E367" i="30"/>
  <c r="D363" i="30"/>
  <c r="C363" i="30"/>
  <c r="D362" i="30"/>
  <c r="C362" i="30"/>
  <c r="D361" i="30"/>
  <c r="C361" i="30"/>
  <c r="D360" i="30"/>
  <c r="C360" i="30"/>
  <c r="D353" i="30"/>
  <c r="C353" i="30"/>
  <c r="E351" i="30"/>
  <c r="D348" i="30"/>
  <c r="C348" i="30"/>
  <c r="E347" i="30"/>
  <c r="E346" i="30"/>
  <c r="E345" i="30"/>
  <c r="D343" i="30"/>
  <c r="C343" i="30"/>
  <c r="E342" i="30"/>
  <c r="E341" i="30"/>
  <c r="E340" i="30"/>
  <c r="D338" i="30"/>
  <c r="C338" i="30"/>
  <c r="E337" i="30"/>
  <c r="E336" i="30"/>
  <c r="D333" i="30"/>
  <c r="C333" i="30"/>
  <c r="E332" i="30"/>
  <c r="D328" i="30"/>
  <c r="C328" i="30"/>
  <c r="E326" i="30"/>
  <c r="D323" i="30"/>
  <c r="C323" i="30"/>
  <c r="E322" i="30"/>
  <c r="E321" i="30"/>
  <c r="D318" i="30"/>
  <c r="C318" i="30"/>
  <c r="D317" i="30"/>
  <c r="C317" i="30"/>
  <c r="D316" i="30"/>
  <c r="C316" i="30"/>
  <c r="D315" i="30"/>
  <c r="C315" i="30"/>
  <c r="E307" i="30"/>
  <c r="E306" i="30"/>
  <c r="D303" i="30"/>
  <c r="C303" i="30"/>
  <c r="D302" i="30"/>
  <c r="D297" i="30" s="1"/>
  <c r="C302" i="30"/>
  <c r="C297" i="30" s="1"/>
  <c r="D301" i="30"/>
  <c r="C301" i="30"/>
  <c r="C296" i="30" s="1"/>
  <c r="D300" i="30"/>
  <c r="D295" i="30" s="1"/>
  <c r="C300" i="30"/>
  <c r="C295" i="30" s="1"/>
  <c r="E292" i="30"/>
  <c r="D288" i="30"/>
  <c r="C288" i="30"/>
  <c r="D287" i="30"/>
  <c r="C287" i="30"/>
  <c r="D286" i="30"/>
  <c r="C286" i="30"/>
  <c r="D285" i="30"/>
  <c r="C285" i="30"/>
  <c r="E282" i="30"/>
  <c r="E281" i="30"/>
  <c r="D278" i="30"/>
  <c r="C278" i="30"/>
  <c r="D277" i="30"/>
  <c r="C277" i="30"/>
  <c r="D276" i="30"/>
  <c r="C276" i="30"/>
  <c r="D275" i="30"/>
  <c r="C275" i="30"/>
  <c r="E272" i="30"/>
  <c r="D268" i="30"/>
  <c r="C268" i="30"/>
  <c r="E267" i="30"/>
  <c r="D263" i="30"/>
  <c r="C263" i="30"/>
  <c r="D262" i="30"/>
  <c r="C262" i="30"/>
  <c r="D261" i="30"/>
  <c r="C261" i="30"/>
  <c r="D260" i="30"/>
  <c r="C260" i="30"/>
  <c r="E252" i="30"/>
  <c r="D248" i="30"/>
  <c r="C248" i="30"/>
  <c r="D247" i="30"/>
  <c r="C247" i="30"/>
  <c r="D246" i="30"/>
  <c r="C246" i="30"/>
  <c r="D245" i="30"/>
  <c r="C245" i="30"/>
  <c r="E242" i="30"/>
  <c r="E241" i="30"/>
  <c r="E240" i="30"/>
  <c r="D238" i="30"/>
  <c r="C238" i="30"/>
  <c r="E237" i="30"/>
  <c r="D233" i="30"/>
  <c r="C233" i="30"/>
  <c r="D232" i="30"/>
  <c r="C232" i="30"/>
  <c r="D231" i="30"/>
  <c r="C231" i="30"/>
  <c r="D230" i="30"/>
  <c r="C230" i="30"/>
  <c r="E227" i="30"/>
  <c r="E226" i="30"/>
  <c r="E225" i="30"/>
  <c r="D223" i="30"/>
  <c r="C223" i="30"/>
  <c r="E222" i="30"/>
  <c r="D218" i="30"/>
  <c r="C218" i="30"/>
  <c r="E217" i="30"/>
  <c r="D213" i="30"/>
  <c r="C213" i="30"/>
  <c r="E212" i="30"/>
  <c r="D208" i="30"/>
  <c r="C208" i="30"/>
  <c r="E207" i="30"/>
  <c r="D203" i="30"/>
  <c r="C203" i="30"/>
  <c r="E202" i="30"/>
  <c r="E201" i="30"/>
  <c r="D198" i="30"/>
  <c r="C198" i="30"/>
  <c r="E197" i="30"/>
  <c r="E196" i="30"/>
  <c r="D193" i="30"/>
  <c r="C193" i="30"/>
  <c r="E192" i="30"/>
  <c r="D188" i="30"/>
  <c r="C188" i="30"/>
  <c r="E187" i="30"/>
  <c r="E186" i="30"/>
  <c r="E185" i="30"/>
  <c r="D183" i="30"/>
  <c r="C183" i="30"/>
  <c r="D182" i="30"/>
  <c r="C182" i="30"/>
  <c r="D181" i="30"/>
  <c r="C181" i="30"/>
  <c r="D180" i="30"/>
  <c r="C180" i="30"/>
  <c r="E172" i="30"/>
  <c r="D168" i="30"/>
  <c r="C168" i="30"/>
  <c r="D167" i="30"/>
  <c r="C167" i="30"/>
  <c r="D166" i="30"/>
  <c r="C166" i="30"/>
  <c r="D165" i="30"/>
  <c r="C165" i="30"/>
  <c r="E162" i="30"/>
  <c r="E161" i="30"/>
  <c r="E160" i="30"/>
  <c r="D158" i="30"/>
  <c r="C158" i="30"/>
  <c r="E157" i="30"/>
  <c r="E156" i="30"/>
  <c r="E155" i="30"/>
  <c r="D153" i="30"/>
  <c r="C153" i="30"/>
  <c r="E152" i="30"/>
  <c r="E151" i="30"/>
  <c r="E150" i="30"/>
  <c r="D148" i="30"/>
  <c r="C148" i="30"/>
  <c r="D147" i="30"/>
  <c r="C147" i="30"/>
  <c r="D146" i="30"/>
  <c r="C146" i="30"/>
  <c r="D145" i="30"/>
  <c r="C145" i="30"/>
  <c r="E142" i="30"/>
  <c r="D138" i="30"/>
  <c r="C138" i="30"/>
  <c r="E137" i="30"/>
  <c r="E136" i="30"/>
  <c r="D133" i="30"/>
  <c r="C133" i="30"/>
  <c r="D132" i="30"/>
  <c r="C132" i="30"/>
  <c r="D131" i="30"/>
  <c r="C131" i="30"/>
  <c r="D130" i="30"/>
  <c r="C130" i="30"/>
  <c r="E122" i="30"/>
  <c r="D118" i="30"/>
  <c r="C118" i="30"/>
  <c r="D117" i="30"/>
  <c r="C117" i="30"/>
  <c r="D116" i="30"/>
  <c r="C116" i="30"/>
  <c r="D115" i="30"/>
  <c r="C115" i="30"/>
  <c r="E112" i="30"/>
  <c r="D108" i="30"/>
  <c r="C108" i="30"/>
  <c r="D107" i="30"/>
  <c r="C107" i="30"/>
  <c r="D106" i="30"/>
  <c r="C106" i="30"/>
  <c r="D105" i="30"/>
  <c r="C105" i="30"/>
  <c r="E102" i="30"/>
  <c r="D98" i="30"/>
  <c r="C98" i="30"/>
  <c r="D97" i="30"/>
  <c r="C97" i="30"/>
  <c r="D96" i="30"/>
  <c r="C96" i="30"/>
  <c r="D95" i="30"/>
  <c r="C95" i="30"/>
  <c r="E91" i="30"/>
  <c r="D88" i="30"/>
  <c r="C88" i="30"/>
  <c r="D87" i="30"/>
  <c r="C87" i="30"/>
  <c r="D86" i="30"/>
  <c r="C86" i="30"/>
  <c r="D85" i="30"/>
  <c r="C85" i="30"/>
  <c r="E82" i="30"/>
  <c r="D78" i="30"/>
  <c r="C78" i="30"/>
  <c r="D77" i="30"/>
  <c r="C77" i="30"/>
  <c r="D76" i="30"/>
  <c r="C76" i="30"/>
  <c r="D75" i="30"/>
  <c r="C75" i="30"/>
  <c r="E72" i="30"/>
  <c r="D68" i="30"/>
  <c r="C68" i="30"/>
  <c r="E67" i="30"/>
  <c r="E66" i="30"/>
  <c r="E65" i="30"/>
  <c r="D63" i="30"/>
  <c r="C63" i="30"/>
  <c r="E62" i="30"/>
  <c r="D58" i="30"/>
  <c r="C58" i="30"/>
  <c r="D57" i="30"/>
  <c r="C57" i="30"/>
  <c r="D56" i="30"/>
  <c r="C56" i="30"/>
  <c r="D55" i="30"/>
  <c r="C55" i="30"/>
  <c r="E52" i="30"/>
  <c r="D48" i="30"/>
  <c r="C48" i="30"/>
  <c r="D47" i="30"/>
  <c r="C47" i="30"/>
  <c r="D46" i="30"/>
  <c r="C46" i="30"/>
  <c r="D45" i="30"/>
  <c r="C45" i="30"/>
  <c r="E42" i="30"/>
  <c r="E41" i="30"/>
  <c r="E40" i="30"/>
  <c r="D38" i="30"/>
  <c r="C38" i="30"/>
  <c r="D37" i="30"/>
  <c r="C37" i="30"/>
  <c r="D36" i="30"/>
  <c r="C36" i="30"/>
  <c r="D35" i="30"/>
  <c r="C35" i="30"/>
  <c r="E32" i="30"/>
  <c r="D28" i="30"/>
  <c r="C28" i="30"/>
  <c r="E27" i="30"/>
  <c r="E26" i="30"/>
  <c r="D23" i="30"/>
  <c r="C23" i="30"/>
  <c r="D22" i="30"/>
  <c r="C22" i="30"/>
  <c r="D21" i="30"/>
  <c r="C21" i="30"/>
  <c r="D20" i="30"/>
  <c r="C20" i="30"/>
  <c r="D283" i="30" l="1"/>
  <c r="D403" i="30"/>
  <c r="E147" i="30"/>
  <c r="E77" i="30"/>
  <c r="E318" i="30"/>
  <c r="D16" i="30"/>
  <c r="E16" i="30" s="1"/>
  <c r="D125" i="30"/>
  <c r="C257" i="30"/>
  <c r="E581" i="30"/>
  <c r="D793" i="30"/>
  <c r="E793" i="30" s="1"/>
  <c r="C273" i="30"/>
  <c r="C313" i="30"/>
  <c r="C312" i="30"/>
  <c r="D358" i="30"/>
  <c r="E362" i="30"/>
  <c r="E372" i="30"/>
  <c r="E638" i="30"/>
  <c r="D73" i="30"/>
  <c r="C243" i="30"/>
  <c r="D256" i="30"/>
  <c r="E498" i="30"/>
  <c r="E747" i="30"/>
  <c r="D33" i="30"/>
  <c r="D53" i="30"/>
  <c r="E118" i="30"/>
  <c r="E393" i="30"/>
  <c r="E416" i="30"/>
  <c r="E608" i="30"/>
  <c r="C647" i="30"/>
  <c r="E725" i="30"/>
  <c r="E738" i="30"/>
  <c r="E233" i="30"/>
  <c r="E278" i="30"/>
  <c r="D93" i="30"/>
  <c r="E131" i="30"/>
  <c r="C175" i="30"/>
  <c r="E182" i="30"/>
  <c r="E323" i="30"/>
  <c r="E348" i="30"/>
  <c r="D648" i="30"/>
  <c r="D113" i="30"/>
  <c r="D128" i="30"/>
  <c r="C293" i="30"/>
  <c r="D488" i="30"/>
  <c r="D175" i="30"/>
  <c r="E496" i="30"/>
  <c r="C541" i="30"/>
  <c r="E548" i="30"/>
  <c r="E693" i="30"/>
  <c r="E797" i="30"/>
  <c r="C403" i="30"/>
  <c r="D493" i="30"/>
  <c r="C623" i="30"/>
  <c r="C783" i="30"/>
  <c r="C53" i="30"/>
  <c r="E88" i="30"/>
  <c r="D143" i="30"/>
  <c r="E303" i="30"/>
  <c r="E407" i="30"/>
  <c r="C491" i="30"/>
  <c r="C488" i="30" s="1"/>
  <c r="E488" i="30" s="1"/>
  <c r="E513" i="30"/>
  <c r="D540" i="30"/>
  <c r="E563" i="30"/>
  <c r="D713" i="30"/>
  <c r="C756" i="30"/>
  <c r="E768" i="30"/>
  <c r="E778" i="30"/>
  <c r="E798" i="30"/>
  <c r="D243" i="30"/>
  <c r="E492" i="30"/>
  <c r="E531" i="30"/>
  <c r="D578" i="30"/>
  <c r="C773" i="30"/>
  <c r="D43" i="30"/>
  <c r="C83" i="30"/>
  <c r="C103" i="30"/>
  <c r="C113" i="30"/>
  <c r="E113" i="30" s="1"/>
  <c r="E117" i="30"/>
  <c r="E183" i="30"/>
  <c r="E193" i="30"/>
  <c r="E198" i="30"/>
  <c r="E287" i="30"/>
  <c r="D368" i="30"/>
  <c r="C401" i="30"/>
  <c r="C413" i="30"/>
  <c r="E417" i="30"/>
  <c r="E451" i="30"/>
  <c r="C506" i="30"/>
  <c r="E506" i="30" s="1"/>
  <c r="D528" i="30"/>
  <c r="E528" i="30" s="1"/>
  <c r="E533" i="30"/>
  <c r="E546" i="30"/>
  <c r="C553" i="30"/>
  <c r="C578" i="30"/>
  <c r="E733" i="30"/>
  <c r="C743" i="30"/>
  <c r="E743" i="30" s="1"/>
  <c r="E763" i="30"/>
  <c r="E36" i="30"/>
  <c r="E97" i="30"/>
  <c r="E133" i="30"/>
  <c r="E145" i="30"/>
  <c r="C176" i="30"/>
  <c r="E371" i="30"/>
  <c r="E373" i="30"/>
  <c r="E378" i="30"/>
  <c r="C400" i="30"/>
  <c r="E408" i="30"/>
  <c r="E423" i="30"/>
  <c r="E443" i="30"/>
  <c r="E452" i="30"/>
  <c r="E523" i="30"/>
  <c r="D542" i="30"/>
  <c r="E558" i="30"/>
  <c r="E628" i="30"/>
  <c r="E691" i="30"/>
  <c r="E698" i="30"/>
  <c r="C710" i="30"/>
  <c r="D755" i="30"/>
  <c r="C806" i="30"/>
  <c r="C803" i="30" s="1"/>
  <c r="C808" i="30"/>
  <c r="E56" i="30"/>
  <c r="E146" i="30"/>
  <c r="E181" i="30"/>
  <c r="D176" i="30"/>
  <c r="E473" i="30"/>
  <c r="E37" i="30"/>
  <c r="E47" i="30"/>
  <c r="E57" i="30"/>
  <c r="E108" i="30"/>
  <c r="C143" i="30"/>
  <c r="E188" i="30"/>
  <c r="E218" i="30"/>
  <c r="E232" i="30"/>
  <c r="E598" i="30"/>
  <c r="E726" i="30"/>
  <c r="C258" i="30"/>
  <c r="C255" i="30"/>
  <c r="E148" i="30"/>
  <c r="E603" i="30"/>
  <c r="E627" i="30"/>
  <c r="D592" i="30"/>
  <c r="E813" i="30"/>
  <c r="C16" i="30"/>
  <c r="C18" i="30"/>
  <c r="C128" i="30"/>
  <c r="C125" i="30"/>
  <c r="D178" i="30"/>
  <c r="E180" i="30"/>
  <c r="E717" i="30"/>
  <c r="D712" i="30"/>
  <c r="E317" i="30"/>
  <c r="E633" i="30"/>
  <c r="D83" i="30"/>
  <c r="E153" i="30"/>
  <c r="D163" i="30"/>
  <c r="E268" i="30"/>
  <c r="D273" i="30"/>
  <c r="D257" i="30"/>
  <c r="E333" i="30"/>
  <c r="E370" i="30"/>
  <c r="E392" i="30"/>
  <c r="D413" i="30"/>
  <c r="E617" i="30"/>
  <c r="E653" i="30"/>
  <c r="E748" i="30"/>
  <c r="E247" i="30"/>
  <c r="E547" i="30"/>
  <c r="E557" i="30"/>
  <c r="E658" i="30"/>
  <c r="E678" i="30"/>
  <c r="E703" i="30"/>
  <c r="C711" i="30"/>
  <c r="E23" i="30"/>
  <c r="E63" i="30"/>
  <c r="E68" i="30"/>
  <c r="E86" i="30"/>
  <c r="D103" i="30"/>
  <c r="E107" i="30"/>
  <c r="C126" i="30"/>
  <c r="C163" i="30"/>
  <c r="E167" i="30"/>
  <c r="E238" i="30"/>
  <c r="E248" i="30"/>
  <c r="E263" i="30"/>
  <c r="C256" i="30"/>
  <c r="C283" i="30"/>
  <c r="E283" i="30" s="1"/>
  <c r="D298" i="30"/>
  <c r="E316" i="30"/>
  <c r="E328" i="30"/>
  <c r="E343" i="30"/>
  <c r="E391" i="30"/>
  <c r="C448" i="30"/>
  <c r="E463" i="30"/>
  <c r="E483" i="30"/>
  <c r="D541" i="30"/>
  <c r="E583" i="30"/>
  <c r="E618" i="30"/>
  <c r="C648" i="30"/>
  <c r="C668" i="30"/>
  <c r="E672" i="30"/>
  <c r="D688" i="30"/>
  <c r="C712" i="30"/>
  <c r="C755" i="30"/>
  <c r="D773" i="30"/>
  <c r="E777" i="30"/>
  <c r="E807" i="30"/>
  <c r="E22" i="30"/>
  <c r="D17" i="30"/>
  <c r="C518" i="30"/>
  <c r="C507" i="30"/>
  <c r="C757" i="30"/>
  <c r="C758" i="30"/>
  <c r="C178" i="30"/>
  <c r="E472" i="30"/>
  <c r="D468" i="30"/>
  <c r="E468" i="30" s="1"/>
  <c r="C540" i="30"/>
  <c r="C543" i="30"/>
  <c r="E626" i="30"/>
  <c r="D591" i="30"/>
  <c r="E591" i="30" s="1"/>
  <c r="D645" i="30"/>
  <c r="D647" i="30"/>
  <c r="E652" i="30"/>
  <c r="C15" i="30"/>
  <c r="D18" i="30"/>
  <c r="C33" i="30"/>
  <c r="E35" i="30"/>
  <c r="E38" i="30"/>
  <c r="E55" i="30"/>
  <c r="E58" i="30"/>
  <c r="C127" i="30"/>
  <c r="E168" i="30"/>
  <c r="E213" i="30"/>
  <c r="C228" i="30"/>
  <c r="E231" i="30"/>
  <c r="E277" i="30"/>
  <c r="C310" i="30"/>
  <c r="D312" i="30"/>
  <c r="E312" i="30" s="1"/>
  <c r="C368" i="30"/>
  <c r="C388" i="30"/>
  <c r="E418" i="30"/>
  <c r="E438" i="30"/>
  <c r="E545" i="30"/>
  <c r="D543" i="30"/>
  <c r="E580" i="30"/>
  <c r="D668" i="30"/>
  <c r="D646" i="30"/>
  <c r="E673" i="30"/>
  <c r="C688" i="30"/>
  <c r="C723" i="30"/>
  <c r="E762" i="30"/>
  <c r="E812" i="30"/>
  <c r="D15" i="30"/>
  <c r="C17" i="30"/>
  <c r="E21" i="30"/>
  <c r="C73" i="30"/>
  <c r="E73" i="30" s="1"/>
  <c r="E78" i="30"/>
  <c r="E138" i="30"/>
  <c r="C177" i="30"/>
  <c r="E208" i="30"/>
  <c r="E276" i="30"/>
  <c r="E297" i="30"/>
  <c r="D313" i="30"/>
  <c r="E315" i="30"/>
  <c r="E383" i="30"/>
  <c r="E413" i="30"/>
  <c r="E462" i="30"/>
  <c r="D458" i="30"/>
  <c r="E458" i="30" s="1"/>
  <c r="E512" i="30"/>
  <c r="D508" i="30"/>
  <c r="E508" i="30" s="1"/>
  <c r="E590" i="30"/>
  <c r="C592" i="30"/>
  <c r="C588" i="30" s="1"/>
  <c r="C593" i="30"/>
  <c r="E637" i="30"/>
  <c r="D757" i="30"/>
  <c r="E788" i="30"/>
  <c r="E805" i="30"/>
  <c r="D808" i="30"/>
  <c r="D806" i="30"/>
  <c r="E811" i="30"/>
  <c r="E28" i="30"/>
  <c r="C43" i="30"/>
  <c r="E48" i="30"/>
  <c r="C93" i="30"/>
  <c r="E93" i="30" s="1"/>
  <c r="E98" i="30"/>
  <c r="D126" i="30"/>
  <c r="E132" i="30"/>
  <c r="D127" i="30"/>
  <c r="E127" i="30" s="1"/>
  <c r="E158" i="30"/>
  <c r="E203" i="30"/>
  <c r="E223" i="30"/>
  <c r="D228" i="30"/>
  <c r="E230" i="30"/>
  <c r="D177" i="30"/>
  <c r="D258" i="30"/>
  <c r="D255" i="30"/>
  <c r="D253" i="30" s="1"/>
  <c r="E262" i="30"/>
  <c r="C298" i="30"/>
  <c r="D311" i="30"/>
  <c r="C311" i="30"/>
  <c r="E338" i="30"/>
  <c r="C358" i="30"/>
  <c r="E358" i="30" s="1"/>
  <c r="E363" i="30"/>
  <c r="D388" i="30"/>
  <c r="C402" i="30"/>
  <c r="D400" i="30"/>
  <c r="D402" i="30"/>
  <c r="D507" i="30"/>
  <c r="D553" i="30"/>
  <c r="E573" i="30"/>
  <c r="E597" i="30"/>
  <c r="D593" i="30"/>
  <c r="C645" i="30"/>
  <c r="E692" i="30"/>
  <c r="E702" i="30"/>
  <c r="E711" i="30"/>
  <c r="D710" i="30"/>
  <c r="D723" i="30"/>
  <c r="E746" i="30"/>
  <c r="D756" i="30"/>
  <c r="D401" i="30"/>
  <c r="E433" i="30"/>
  <c r="D448" i="30"/>
  <c r="E453" i="30"/>
  <c r="E482" i="30"/>
  <c r="D478" i="30"/>
  <c r="E478" i="30" s="1"/>
  <c r="E522" i="30"/>
  <c r="D518" i="30"/>
  <c r="C542" i="30"/>
  <c r="E582" i="30"/>
  <c r="C646" i="30"/>
  <c r="E288" i="30"/>
  <c r="E301" i="30"/>
  <c r="D296" i="30"/>
  <c r="E296" i="30" s="1"/>
  <c r="D310" i="30"/>
  <c r="E428" i="30"/>
  <c r="C493" i="30"/>
  <c r="E497" i="30"/>
  <c r="E572" i="30"/>
  <c r="D568" i="30"/>
  <c r="E568" i="30" s="1"/>
  <c r="D613" i="30"/>
  <c r="E613" i="30" s="1"/>
  <c r="E625" i="30"/>
  <c r="D623" i="30"/>
  <c r="E683" i="30"/>
  <c r="C713" i="30"/>
  <c r="E718" i="30"/>
  <c r="D758" i="30"/>
  <c r="D783" i="30"/>
  <c r="E787" i="30"/>
  <c r="E810" i="30"/>
  <c r="E806" i="30" l="1"/>
  <c r="E403" i="30"/>
  <c r="E53" i="30"/>
  <c r="E541" i="30"/>
  <c r="E257" i="30"/>
  <c r="E143" i="30"/>
  <c r="E243" i="30"/>
  <c r="E33" i="30"/>
  <c r="E125" i="30"/>
  <c r="E757" i="30"/>
  <c r="E163" i="30"/>
  <c r="E18" i="30"/>
  <c r="E178" i="30"/>
  <c r="E648" i="30"/>
  <c r="E448" i="30"/>
  <c r="E313" i="30"/>
  <c r="C503" i="30"/>
  <c r="E713" i="30"/>
  <c r="E493" i="30"/>
  <c r="E401" i="30"/>
  <c r="E553" i="30"/>
  <c r="C253" i="30"/>
  <c r="E253" i="30" s="1"/>
  <c r="E103" i="30"/>
  <c r="E273" i="30"/>
  <c r="E175" i="30"/>
  <c r="E758" i="30"/>
  <c r="E623" i="30"/>
  <c r="E310" i="30"/>
  <c r="C173" i="30"/>
  <c r="E688" i="30"/>
  <c r="E773" i="30"/>
  <c r="C398" i="30"/>
  <c r="E647" i="30"/>
  <c r="C538" i="30"/>
  <c r="E43" i="30"/>
  <c r="E128" i="30"/>
  <c r="E176" i="30"/>
  <c r="E783" i="30"/>
  <c r="E593" i="30"/>
  <c r="C308" i="30"/>
  <c r="E491" i="30"/>
  <c r="E712" i="30"/>
  <c r="E368" i="30"/>
  <c r="E543" i="30"/>
  <c r="C123" i="30"/>
  <c r="D538" i="30"/>
  <c r="E538" i="30" s="1"/>
  <c r="E298" i="30"/>
  <c r="E126" i="30"/>
  <c r="E808" i="30"/>
  <c r="E542" i="30"/>
  <c r="C708" i="30"/>
  <c r="E518" i="30"/>
  <c r="D753" i="30"/>
  <c r="E507" i="30"/>
  <c r="E388" i="30"/>
  <c r="E668" i="30"/>
  <c r="C753" i="30"/>
  <c r="E83" i="30"/>
  <c r="E578" i="30"/>
  <c r="E723" i="30"/>
  <c r="E402" i="30"/>
  <c r="E258" i="30"/>
  <c r="D588" i="30"/>
  <c r="E588" i="30" s="1"/>
  <c r="E256" i="30"/>
  <c r="E228" i="30"/>
  <c r="D503" i="30"/>
  <c r="C643" i="30"/>
  <c r="D398" i="30"/>
  <c r="E646" i="30"/>
  <c r="E177" i="30"/>
  <c r="D173" i="30"/>
  <c r="D643" i="30"/>
  <c r="C10" i="30"/>
  <c r="D11" i="30"/>
  <c r="E17" i="30"/>
  <c r="D803" i="30"/>
  <c r="E803" i="30" s="1"/>
  <c r="C13" i="30"/>
  <c r="C9" i="30"/>
  <c r="D123" i="30"/>
  <c r="D10" i="30"/>
  <c r="C11" i="30"/>
  <c r="E540" i="30"/>
  <c r="E592" i="30"/>
  <c r="E710" i="30"/>
  <c r="D708" i="30"/>
  <c r="E708" i="30" s="1"/>
  <c r="E311" i="30"/>
  <c r="D308" i="30"/>
  <c r="E15" i="30"/>
  <c r="D9" i="30"/>
  <c r="D13" i="30"/>
  <c r="D293" i="30"/>
  <c r="E293" i="30" s="1"/>
  <c r="E308" i="30" l="1"/>
  <c r="E123" i="30"/>
  <c r="E643" i="30"/>
  <c r="E398" i="30"/>
  <c r="E503" i="30"/>
  <c r="E173" i="30"/>
  <c r="E13" i="30"/>
  <c r="E753" i="30"/>
  <c r="E11" i="30"/>
  <c r="E10" i="30"/>
  <c r="D7" i="30"/>
  <c r="E9" i="30"/>
  <c r="C7" i="30"/>
  <c r="E7" i="30" l="1"/>
</calcChain>
</file>

<file path=xl/sharedStrings.xml><?xml version="1.0" encoding="utf-8"?>
<sst xmlns="http://schemas.openxmlformats.org/spreadsheetml/2006/main" count="892" uniqueCount="236">
  <si>
    <t>№ п/п</t>
  </si>
  <si>
    <t>Наименование программ, подпрограмм</t>
  </si>
  <si>
    <t>1</t>
  </si>
  <si>
    <t>Всего на реализацию программ</t>
  </si>
  <si>
    <t>в том числе за счет средств:</t>
  </si>
  <si>
    <t>федерального бюджета</t>
  </si>
  <si>
    <t>республиканского бюджета</t>
  </si>
  <si>
    <t>местного бюджета</t>
  </si>
  <si>
    <t>1.</t>
  </si>
  <si>
    <t>1.1.</t>
  </si>
  <si>
    <t>Подпрограмма "Обеспечение комфортных условий проживания граждан"</t>
  </si>
  <si>
    <t>Основное мероприятие "Улучшение потребительских и эксплуатационных характеристик жилищного фонда, обеспечивающих гражданам безопасные и комфортные условия проживания"</t>
  </si>
  <si>
    <t>Основное мероприятие "Содействие благоустройству населенных пунктов в Чувашской Республике"</t>
  </si>
  <si>
    <t>1.2.</t>
  </si>
  <si>
    <t>Подпрограмма "Поддержка молодых семей в решении жилищной проблемы по городу Чебоксары"</t>
  </si>
  <si>
    <t>1.3.</t>
  </si>
  <si>
    <t>Подпрограмма "Энергосбережение"</t>
  </si>
  <si>
    <t>1.4.</t>
  </si>
  <si>
    <t>Подпрограмма "Муниципальная поддержка строительства жилья"</t>
  </si>
  <si>
    <t>Основное мероприятие "Содействие формированию рынка доступного арендного жилья"</t>
  </si>
  <si>
    <t>Основное мероприятие "Обеспечение земельных участков коммунальной инфраструктурой в целях жилищного строительства"</t>
  </si>
  <si>
    <t>1.5.</t>
  </si>
  <si>
    <t xml:space="preserve">Подпрограмма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</t>
  </si>
  <si>
    <t>Основное мероприятие "Обеспечение  детей-сирот и детей, оставшихся без попечения родителей, лиц из числа детей-сирот и детей, оставшихся без попечения родителей,жилыми помещениями по договорам найма специализированных жилых помещений"</t>
  </si>
  <si>
    <t>1.6.</t>
  </si>
  <si>
    <t xml:space="preserve">Подпрограмма "Обеспечение населения качественной питьевой водой" </t>
  </si>
  <si>
    <t>Основное мероприятие "Развитие систем водоснабжения муниципальных образований"</t>
  </si>
  <si>
    <t>1.7.</t>
  </si>
  <si>
    <t xml:space="preserve">Подпрограмма "Переселение граждан из аварийного жилищного фонда, расположенного на территории города Чебоксары" </t>
  </si>
  <si>
    <t>1.8.</t>
  </si>
  <si>
    <t>Основное мероприятие "Общепрограммные расходы"</t>
  </si>
  <si>
    <t>2.</t>
  </si>
  <si>
    <t>2.1.</t>
  </si>
  <si>
    <t>Подпрограмма "Социальная защита населения"</t>
  </si>
  <si>
    <t>Основное мероприятие "Реализация законодательства в области предоставления мер социальной поддержки отдельным категориям граждан"</t>
  </si>
  <si>
    <t>Подпрограмма "Доступная среда"</t>
  </si>
  <si>
    <t>Основное мероприятие "Повышение доступности и качества реабилитационных услуг (развитие системы реабилитации и социальной интеграции инвалидов)"</t>
  </si>
  <si>
    <t>Основное мероприятие "Преодоление социальной разобщенности в обществе и формирование позитивного отношения к проблемам инвалидов и к проблеме обеспечения доступной среды жизнедеятельности для инвалидов и других маломобильных групп населения"</t>
  </si>
  <si>
    <t>3.</t>
  </si>
  <si>
    <t>3.1.</t>
  </si>
  <si>
    <t>Подпрограмма "Развитие культуры"</t>
  </si>
  <si>
    <t>Основное мероприятие "Развитие библиотечного дела"</t>
  </si>
  <si>
    <t>Основное мероприятие "Развитие музейного дела"</t>
  </si>
  <si>
    <t>Основное мероприятие "Развитие профессионального искусства"</t>
  </si>
  <si>
    <t>Основное мероприятие "Развитие образования в сфере культуры и искусства"</t>
  </si>
  <si>
    <t>Основное мероприятие "Сохранение и развитие народного творчества"</t>
  </si>
  <si>
    <t>Основное мероприятие "Проведение мероприятий в сфере культуры и искусства,архивного дела"</t>
  </si>
  <si>
    <t>Основное мероприятие "Инвестиционные мероприятия. Укрепление материально-технической базы учреждений культуры"</t>
  </si>
  <si>
    <t>3.2.</t>
  </si>
  <si>
    <t>Подпрограмма "Туризм"</t>
  </si>
  <si>
    <t>Основное мероприятие "Развитие приоритетных направлений развития туризма в Чувашской Республике"</t>
  </si>
  <si>
    <t>Основное мероприятие "Развитие инфраструктуры туризма в Чувашской Республике"</t>
  </si>
  <si>
    <t>3.3.</t>
  </si>
  <si>
    <t>4.</t>
  </si>
  <si>
    <t>4.1.</t>
  </si>
  <si>
    <t>Подпрограмма "Развитие физической культуры и массового спорта"</t>
  </si>
  <si>
    <t>Основное мероприятие "Физкультурно-оздоровительная и спортивно-массовая работа с населением"</t>
  </si>
  <si>
    <t>Основное мероприятие "Развитие спортивной инфраструктуры и материально-технической базы для занятий физической культурой и массовым спортом"</t>
  </si>
  <si>
    <t>4.2.</t>
  </si>
  <si>
    <t>Подпрограмма "Развитие спорта высших достижений и системы подготовки спортивного резерва"</t>
  </si>
  <si>
    <t>Основное мероприятие "Содержание детско-юношеских спортивных школ"</t>
  </si>
  <si>
    <t>4.3.</t>
  </si>
  <si>
    <t>5.</t>
  </si>
  <si>
    <t>5.1.</t>
  </si>
  <si>
    <t>Основное мероприятие "Организационно-техническое обеспечение охраны труда и здоровья работающих"</t>
  </si>
  <si>
    <t>6.</t>
  </si>
  <si>
    <t>6.1.</t>
  </si>
  <si>
    <t>Подпрограмма "Поддержка развития образования"</t>
  </si>
  <si>
    <t>Основное мероприятие "Меры социальной поддержки"</t>
  </si>
  <si>
    <t>7.</t>
  </si>
  <si>
    <t>7.1.</t>
  </si>
  <si>
    <t>Основное мероприятие "Обеспечение деятельности организаций в сфере образования"</t>
  </si>
  <si>
    <t>Основное мероприятие "Финансовое обеспечение получения дошкольного образования, начального общего, основного общего, среднего общего образования"</t>
  </si>
  <si>
    <t>Основное мероприятие "Укрепление материально–технической базы объектов образования"</t>
  </si>
  <si>
    <t xml:space="preserve">Основное мероприятие "Стипендии, гранты, премии и денежные поощрения"
</t>
  </si>
  <si>
    <t>Основное мероприятие "Строительство (приобретение), реконструкция объектов капитального строительства  образовательных организаций"</t>
  </si>
  <si>
    <t>7.2.</t>
  </si>
  <si>
    <t>Подпрограмма "Молодежь - инвестиции в будущее города Чебоксары"</t>
  </si>
  <si>
    <t xml:space="preserve">Основное мероприятие "Организация отдыха детей"
</t>
  </si>
  <si>
    <t>8.</t>
  </si>
  <si>
    <t>8.1.</t>
  </si>
  <si>
    <t>Основное мероприятие "Развитие гражданской обороны, повышение уровня готовности Территориальной подсистемы Чувашской Республики единой государственной системы предупреждения и ликвидации чрезвычайных ситуаций к оперативному реагированию на чрезвычайные ситуации, пожары и происшествия на водных объектах"</t>
  </si>
  <si>
    <t>Основное мероприятие "Развитие многоуровневой системы профилактики правонарушений"</t>
  </si>
  <si>
    <t xml:space="preserve">Основное мероприятие "Профилактика и предупреждение рецидивной преступности, ресоциализация и адаптация лиц, освободившихся из мест лишения свободы, и лиц, осужденных к уголовным наказаниям, не связанным с лишением свободы" </t>
  </si>
  <si>
    <t>Подпрограмма "Профилактика терроризма и экстремистской деятельности в городе Чебоксары"</t>
  </si>
  <si>
    <t xml:space="preserve">Основное мероприятие "Мероприятия по профилактике и соблюдению правопорядка на улицах и в других общественных местах" </t>
  </si>
  <si>
    <t xml:space="preserve"> </t>
  </si>
  <si>
    <t>9.</t>
  </si>
  <si>
    <t>9.1.</t>
  </si>
  <si>
    <t>Основное мероприятие "Организация и осуществление мероприятий по регулированию численности безнадзорных животных"</t>
  </si>
  <si>
    <t>Основное мероприятие "Развитие механизмов финансово-имущественной поддержки субъектов малого и среднего предпринимательства"</t>
  </si>
  <si>
    <t>Основное мероприятие "Организация предоставления государственных и муниципальных услуг по принципу "одного окна"</t>
  </si>
  <si>
    <t>11.</t>
  </si>
  <si>
    <t>11.1.</t>
  </si>
  <si>
    <t>Подпрограмма "Автомобильные дороги"</t>
  </si>
  <si>
    <t>Основное мероприятие "Мероприятия, реализуемые с привлечением межбюджетных трансфертов бюджетам другого уровня"</t>
  </si>
  <si>
    <t>11.2.</t>
  </si>
  <si>
    <t>Подпрограмма "Пассажирский транспорт"</t>
  </si>
  <si>
    <t xml:space="preserve">Основное мероприятие "Развитие автомобильного и городского электрического транспорта"
</t>
  </si>
  <si>
    <t>Основное мероприятие "Развитие речного транспорта"</t>
  </si>
  <si>
    <t>Подпрограмма "Повышение безопасности дорожного движения"</t>
  </si>
  <si>
    <t>Основное мероприятие "Реализация мероприятий, направленных на обеспечение безопасности дорожного движения"</t>
  </si>
  <si>
    <t>12.</t>
  </si>
  <si>
    <t>12.1.</t>
  </si>
  <si>
    <t xml:space="preserve">Основное мероприятие "Мероприятия, направленные на снижение негативного воздействия хозяйственной и иной деятельности на окружающую среду"
</t>
  </si>
  <si>
    <t>Основное мероприятие "Развитие сети особо охраняемых природных территорий и сохранение биологического разнообразия"</t>
  </si>
  <si>
    <t>Основное мероприятие "Мероприятия, направленные на формирование экологической культуры"</t>
  </si>
  <si>
    <t>Подпрограмма "Развитие водохозяйственного комплекса города Чебоксары"</t>
  </si>
  <si>
    <t xml:space="preserve">Основное мероприятие "Повышение эксплуатационной надежности гидротехнических сооружений, в том числе бесхозяйных"
</t>
  </si>
  <si>
    <t>12.3.</t>
  </si>
  <si>
    <t>13.</t>
  </si>
  <si>
    <t>13.1.</t>
  </si>
  <si>
    <t>Подпрограмма "Совершенствование бюджетной политики и эффективное использование бюджетного потенциала города Чебоксары"</t>
  </si>
  <si>
    <t>Основное мероприятие "Развитие бюджетного планирования, формирование бюджета города Чебоксары на очередной финансовый год и плановый период"</t>
  </si>
  <si>
    <t>13.2.</t>
  </si>
  <si>
    <t>Подпрограмма "Управление муниципальным имуществом города Чебоксары"</t>
  </si>
  <si>
    <t>Основное мероприятие "Создание единой  системы учета государственного имущества Чувашской Республики и муниципального имущества"</t>
  </si>
  <si>
    <t>Основное мероприятие "Создание условий для максимального вовлечения в хозяйственный оборот муниципального имущества, в том числе земельных участков"</t>
  </si>
  <si>
    <t xml:space="preserve">Основное мероприятие "Эффективное управление муниципальным имуществом" </t>
  </si>
  <si>
    <t>13.3.</t>
  </si>
  <si>
    <t>14.</t>
  </si>
  <si>
    <t>Основное мероприятие "Повышение качества и доступности государственных услуг в сфере государственной регистрации актов гражданского состояния, в том числе в электронном виде"</t>
  </si>
  <si>
    <t>Подпрограмма "Развитие информационных технологий"</t>
  </si>
  <si>
    <t>Основное мероприятие "Формирование региональной телекоммуникационной инфраструктуры и обеспечение доступности для населения современных инфокоммуникационных услуг"</t>
  </si>
  <si>
    <t>Основное мероприятие "Формирование электронного правительства"</t>
  </si>
  <si>
    <t>Подпрограмма "Информационная среда"</t>
  </si>
  <si>
    <t>Основное мероприятие "Средства массовой информации"</t>
  </si>
  <si>
    <t>Подпрограмма "Развитие геоинформационного обеспечения"</t>
  </si>
  <si>
    <t xml:space="preserve">Основное мероприятие "Использование данных дистанционного зондирования Земли"
</t>
  </si>
  <si>
    <t>14.1.</t>
  </si>
  <si>
    <t>14.2.</t>
  </si>
  <si>
    <t>14.3.</t>
  </si>
  <si>
    <t>Подпрограмма "Развитие ветеринарии  в городе Чебоксары"</t>
  </si>
  <si>
    <t xml:space="preserve">Муниципальная программа города Чебоксары  "Развитие жилищного строительства и сферы жилищно-коммунального хозяйства города Чебоксары" </t>
  </si>
  <si>
    <t xml:space="preserve">Муниципальная программа города Чебоксары "Социальная поддержка граждан города Чебоксары" </t>
  </si>
  <si>
    <t xml:space="preserve">Муниципальная программа города Чебоксары "Развитие физической культуры и спорта в городе Чебоксары" </t>
  </si>
  <si>
    <t xml:space="preserve">Обеспечение реализации муниципальной программы города Чебоксары "Развитие физической культуры и спорта в городе Чебоксары" </t>
  </si>
  <si>
    <t>Подпрограмма "Улучшение условий  и  охраны труда в городе Чебоксары"</t>
  </si>
  <si>
    <t>6.2.</t>
  </si>
  <si>
    <t>Основное мероприятие "Обеспечение безопасности населения и муниципальной (коммунальной) инфраструктуры"</t>
  </si>
  <si>
    <t>Подпрограмма "Профилактика правонарушений  в городе Чебоксары"</t>
  </si>
  <si>
    <t>Основное мероприятие "Предупреждение детской беспризорности, безнадзорности и правонарушений несовершеннолетних"</t>
  </si>
  <si>
    <t>7.3.</t>
  </si>
  <si>
    <t>7.4.</t>
  </si>
  <si>
    <t xml:space="preserve">Обеспечение реализации муниципальной программы города Чебоксары "Повышение безопасности жизнедеятельности населения и территории города Чебоксары" </t>
  </si>
  <si>
    <t xml:space="preserve">Муниципальная  программа города Чебоксары "Развитие сельского хозяйства и регулирование рынка сельскохозяйственной продукции, сырья и продовольствия города Чебоксары" </t>
  </si>
  <si>
    <t xml:space="preserve">Муниципальная программа города Чебоксары "Экономическое развитие и инновационная экономика города Чебоксары" </t>
  </si>
  <si>
    <t>10.</t>
  </si>
  <si>
    <t xml:space="preserve">Муниципальная программа города Чебоксары "Развитие транспортной системы города Чебоксары" </t>
  </si>
  <si>
    <t>10.1.</t>
  </si>
  <si>
    <t>10.2.</t>
  </si>
  <si>
    <t>10.3.</t>
  </si>
  <si>
    <t xml:space="preserve">Муниципальная программа города Чебоксары "Развитие потенциала природно-сырьевых ресурсов и повышение экологической безопасности в городе Чебоксары" </t>
  </si>
  <si>
    <t>11.3.</t>
  </si>
  <si>
    <t>Обеспечение реализации муниципальной программы города Чебоксары "Развитие потенциала природно-сырьевых ресурсов и повышение экологической безопасности в городе Чебоксары"</t>
  </si>
  <si>
    <t>Муниципальная программа города Чебоксары "Управление муниципальными финансами и муниципальным долгом города Чебоксары"</t>
  </si>
  <si>
    <t>Обеспечение реализации муниципальной программы города Чебоксары "Управление общественными финансами и муниципальным долгом города Чебоксары"</t>
  </si>
  <si>
    <t xml:space="preserve">Муниципальная программа города Чебоксары "Развитие потенциала муниципального управления города Чебоксары" </t>
  </si>
  <si>
    <t>Подпрограмма "Совершенствование кадровой политики и развитие кадрового потенциала муниципальной службы города Чебоксары"</t>
  </si>
  <si>
    <t xml:space="preserve">Основное мероприятие "Подготовка кадров для гражданской службы, организация профессионального развития государственных гражданских служащих Чувашской Республики, реализация инновационных обучающих программ, внедрение технологии оценки управленческих компетенций в систему планирования карьерного роста лиц, замещающих государственные должности Чувашской Республики, муниципальные должности, должности гражданской службы, лиц, состоящих в резерве управленческих кадров Чувашской Республики и Молодежном кадровом резерве при Главе Чувашской Республики, кадровом резерве Чувашской Республики и кадровых резервах государственных органов Чувашской Республики"
</t>
  </si>
  <si>
    <t>Подпрограмма "Совершенствование муниципального управления в сфере юстиции"</t>
  </si>
  <si>
    <t>Муниципальная программа города Чебоксары "Информационное общество города Чебоксары"</t>
  </si>
  <si>
    <t>14.4.</t>
  </si>
  <si>
    <t xml:space="preserve">Обеспечение реализации муниципальной программы города Чебоксары "Информационное общество города Чебоксары" </t>
  </si>
  <si>
    <t xml:space="preserve">Обеспечение реализации муниципальной программы города Чебоксары "Развитие образования" </t>
  </si>
  <si>
    <t>6.4</t>
  </si>
  <si>
    <t>6.3.</t>
  </si>
  <si>
    <t>Основное мероприятие "Информационно-методическое обеспечение профилактики правонарушений и повышение уровня правовой культуры населения"</t>
  </si>
  <si>
    <t>Подпрограмма "Повышение экологической безопасности в городе Чебоксары"</t>
  </si>
  <si>
    <t>Основное мероприятие "Реализация мер по оптимизации муниципального долга и своевременному  исполнению долговых обязательств"</t>
  </si>
  <si>
    <t xml:space="preserve">Обеспечение реализации муниципальной программы города Чебоксары "Развитие жилищного строительства и сферы жилищно-коммунального хозяйства города Чебоксары" </t>
  </si>
  <si>
    <t xml:space="preserve">Муниципальная программа города Чебоксары "Развитие культуры и туризма" в городе Чебоксары" </t>
  </si>
  <si>
    <t xml:space="preserve">Обеспечение реализации муниципальной программы города Чебоксары "Развитие культуры и туризма в городе Чебоксары" </t>
  </si>
  <si>
    <t xml:space="preserve">Муниципальная программа города Чебоксары "Содействие занятости населения в городе Чебоксары" </t>
  </si>
  <si>
    <t>Подпрограмма "Снижение административных барьеров, оптимизация и повышение качества предоставления муниципальных услуг в городе Чебоксары"</t>
  </si>
  <si>
    <t xml:space="preserve">Обеспечение реализации муниципальной программы города Чебоксары "Развитие потенциала муниципального управления" </t>
  </si>
  <si>
    <t>2.2.</t>
  </si>
  <si>
    <t>11.4.</t>
  </si>
  <si>
    <t>Основное мероприятие "Рекультивация санкционированной свалки твердых коммунальных отходов г. Чебоксары"</t>
  </si>
  <si>
    <t xml:space="preserve">Подпрограмма "Снятие административных барьеров в строительстве" </t>
  </si>
  <si>
    <t>Основное мероприятие "Актуализация документов территориального планирования с использованием цифровой картографической основы и внесение изменений в правила землепользования и застройки"</t>
  </si>
  <si>
    <t>Основное мероприятие "Переселение граждан из  аварийного жилищного фонда, расположенного на территории Чувашской Республики"</t>
  </si>
  <si>
    <t>1.9.</t>
  </si>
  <si>
    <t xml:space="preserve">Подпрограмма "Развитие субъектов малого и среднего предпринимательства в городе Чебоксары" </t>
  </si>
  <si>
    <t>9.2.</t>
  </si>
  <si>
    <t xml:space="preserve">Подпрограмма "Обращение с отходами, в том числе с твердыми коммунальными отходами, на территории города Чебоксары" </t>
  </si>
  <si>
    <t xml:space="preserve">Муниципальная программа города Чебоксары "Повышение безопасности жизнедеятельности населения и территории города Чебоксары" </t>
  </si>
  <si>
    <t>Основное мероприятие "Реализация отдельных мероприятий приоритетного проекта "Ипотека и арендное жилье"(предоставление субсидии на обеспечение жильем молодых семей в рамках федеральной целевой программы "Жилище" на 2015-2020 годы"</t>
  </si>
  <si>
    <t>12.4.</t>
  </si>
  <si>
    <t xml:space="preserve">%              исполнения           </t>
  </si>
  <si>
    <t xml:space="preserve">Уточненный план                   на 2018 год                         </t>
  </si>
  <si>
    <t>(в рублях)</t>
  </si>
  <si>
    <t>Основное мероприятие "Реализация отдельных мероприятий приоритетного проекта "Ипотека и арендное жилье"</t>
  </si>
  <si>
    <t>Основное мероприятие "Повышение уровня доступности приоритетных объектов и услуг в приоритетных сферах жизнедеятельности инвалидов и других маломобильных групп населения"</t>
  </si>
  <si>
    <t>Основное мероприятие "Бухгалтерское, финансовое и хозяйственно-эксплуатационное обслуживание муниципальных учреждений"</t>
  </si>
  <si>
    <t>Основное мероприятие "Строительство (приобретение) и реконструкция зданий государственных общеобразовательных организаций Чувашской Республики, муниципальных общеобразовательных организаций"</t>
  </si>
  <si>
    <t>10.4.</t>
  </si>
  <si>
    <t>Подпрограмма комплексного развития транспортной инфраструктуры Чебоксарской агломерации в рамках приоритетного направления стратегического развития Российской Федерации "Безопасные и качественные дороги" до 2018 года и на период до 2025 года</t>
  </si>
  <si>
    <t>Основное мероприятие "Обеспечение деятельности мировых судей Чувашской Республики в целях реализации прав, свобод и законных интересов граждан и юридических лиц"</t>
  </si>
  <si>
    <t>15.</t>
  </si>
  <si>
    <t>15.1.</t>
  </si>
  <si>
    <t>Муниципальная программа города Чебоксары "Формирование современной городской среды"</t>
  </si>
  <si>
    <t>Подпрограмма "Благоустройство дворовых и общественных территорий"</t>
  </si>
  <si>
    <t>Основное мероприятие "Формирование комфортной городской среды"</t>
  </si>
  <si>
    <t>Подпрограмма "Создание в городе Чебоксары новых мест в общеобразовательных организациях в соответствии с прогнозируемой потребностью и современными условиями обучения"</t>
  </si>
  <si>
    <t>Основное мероприятие "Подпрограмма комплексного развития транспортной инфраструктуры Чебоксарской агломерации"</t>
  </si>
  <si>
    <t>Основное мероприятие "Энергоэффективность в жилищно-коммунальном хозяйстве, коммунальной энергетике и жилищном фонде"</t>
  </si>
  <si>
    <t>7.5.</t>
  </si>
  <si>
    <t xml:space="preserve">Подпрограмма "Профилактика незаконного потребления наркотических средств и психотропных веществ, наркомании в городе Чебоксары" </t>
  </si>
  <si>
    <t>Основное мероприятие "Совершенствование организационно-правового и ресурсного обеспечения антинаркотической деятельности"</t>
  </si>
  <si>
    <t xml:space="preserve">Муниципальная программа города Чебоксары "Развитие образования" </t>
  </si>
  <si>
    <t>Основное мероприятие "Обеспечение поддержки деятельности социально ориентированных некоммерческих организаций на местном уровне"</t>
  </si>
  <si>
    <t>2.3.</t>
  </si>
  <si>
    <t>Подпрограмма "Поддержка социально ориентированных некоммерческих организаций в городе Чебоксары" муниципальной программы города Чебоксары "Социальная поддержка граждан города Чебоксары"</t>
  </si>
  <si>
    <t>Основное мероприятие "Создание благоприятных условий жизнедеятельности ветеранам, гражданам пожилого возраста, инвалидам"</t>
  </si>
  <si>
    <t>Основное мероприятие "Капитальный ремонт зданий муниципальных общеобразовательных организаций, имеющих износ 50 процентов и выше"</t>
  </si>
  <si>
    <t>7.6.</t>
  </si>
  <si>
    <t xml:space="preserve">Подпрограмма "Построение (развитие) аппаратно-программного комплекса "Безопасный город" на территории города Чебоксары" </t>
  </si>
  <si>
    <t xml:space="preserve">Подпрограмма "Защита населения и территории от чрезвычайных ситуаций природного и техногенного характера, обеспечение пожарной безопасности и безопасности населения на водных объектах на территории города Чебоксары" </t>
  </si>
  <si>
    <t>Основное мероприятие "Профилактика и предупреждение бытовой преступности, а также преступлений, совершенных в состоянии алкогольного и наркотического опьянения"</t>
  </si>
  <si>
    <t>Повышение качества управления муниципальными финансами</t>
  </si>
  <si>
    <t>12.5.</t>
  </si>
  <si>
    <t>Основное мероприятие "Дальнейшее развитие многоуровневой системы профилактики правонарушений"</t>
  </si>
  <si>
    <t>Основное мероприятие "Реализация проектов и мероприятий по инновационному развитию системы образования"</t>
  </si>
  <si>
    <t>Основное мероприятие "Капитальный ремонт зданий муниципальных общеобразовательных организаций города Чебоксары, муниципальных общеобразовательных организаций с целью создания новых мест"</t>
  </si>
  <si>
    <t>9.3.</t>
  </si>
  <si>
    <t>Подпрограмма "Совершенствование системы управления экономическим развитием"</t>
  </si>
  <si>
    <t>Основное мероприятие "Внедрение механизмов конкуренции между муниципальными образованиями по показателям динамики привлечения инвестиций, создания новых рабочих мест"</t>
  </si>
  <si>
    <t>Основное мероприятие "Мероприятия, связанные с подготовкой и проведением празднования 100-летия образования Чувашской автономной области"</t>
  </si>
  <si>
    <t xml:space="preserve">Основное мероприятие  "Проведение регионального этапа Всероссийского  конкурса "Лучшая муниципальная практика"    </t>
  </si>
  <si>
    <t>Основное мероприятие "Содействие благоустройству населенных пунктов Чувашской Республики"</t>
  </si>
  <si>
    <t xml:space="preserve">Отчет об исполнении бюджета города Чебоксары                                                                                                                  в разрезе муниципальных программ по состоянию на 31.12.2018 года </t>
  </si>
  <si>
    <t>Кассовый расход на 31.12.2018 года</t>
  </si>
  <si>
    <t>Основное мероприятие "Приобретение оборудования для государственных и муниципальных образовательных организаций"</t>
  </si>
  <si>
    <t>Основное мероприятие "Осуществление мер финансовой поддержки бюджетов муниципальных районов, городских районов, городских округов и поселений, направленных на обеспечение их сбалансированности и повышения уровня бюджетной обеспеченности"</t>
  </si>
  <si>
    <t xml:space="preserve">Подпрограмма "Повышение эффективности бюджетных расходов"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</si>
</sst>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4"/>
      <name val="TimesET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ET"/>
      <charset val="204"/>
    </font>
    <font>
      <b/>
      <sz val="12"/>
      <name val="TimesET"/>
    </font>
    <font>
      <sz val="11"/>
      <color indexed="8"/>
      <name val="Calibri"/>
      <family val="2"/>
      <charset val="204"/>
    </font>
    <font>
      <sz val="12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7">
    <xf numFmtId="0" fontId="0" fillId="15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</cellStyleXfs>
  <cellXfs count="50">
    <xf numFmtId="0" fontId="0" fillId="15" borderId="0" xfId="0"/>
    <xf numFmtId="0" fontId="2" fillId="15" borderId="0" xfId="0" applyFont="1" applyFill="1"/>
    <xf numFmtId="4" fontId="2" fillId="15" borderId="0" xfId="0" applyNumberFormat="1" applyFont="1" applyFill="1"/>
    <xf numFmtId="0" fontId="2" fillId="16" borderId="0" xfId="0" applyFont="1" applyFill="1"/>
    <xf numFmtId="4" fontId="2" fillId="16" borderId="0" xfId="0" applyNumberFormat="1" applyFont="1" applyFill="1"/>
    <xf numFmtId="0" fontId="2" fillId="0" borderId="0" xfId="0" applyFont="1" applyFill="1"/>
    <xf numFmtId="0" fontId="2" fillId="15" borderId="0" xfId="0" applyFont="1" applyFill="1" applyBorder="1"/>
    <xf numFmtId="164" fontId="4" fillId="15" borderId="0" xfId="0" applyNumberFormat="1" applyFont="1" applyFill="1" applyBorder="1" applyAlignment="1">
      <alignment horizontal="right" vertical="top" wrapText="1"/>
    </xf>
    <xf numFmtId="4" fontId="2" fillId="0" borderId="0" xfId="0" applyNumberFormat="1" applyFont="1" applyFill="1"/>
    <xf numFmtId="4" fontId="10" fillId="15" borderId="0" xfId="0" applyNumberFormat="1" applyFont="1" applyFill="1"/>
    <xf numFmtId="49" fontId="12" fillId="17" borderId="2" xfId="0" applyNumberFormat="1" applyFont="1" applyFill="1" applyBorder="1" applyAlignment="1">
      <alignment horizontal="center" vertical="center"/>
    </xf>
    <xf numFmtId="0" fontId="12" fillId="17" borderId="2" xfId="0" applyFont="1" applyFill="1" applyBorder="1" applyAlignment="1">
      <alignment vertical="top" wrapText="1"/>
    </xf>
    <xf numFmtId="4" fontId="13" fillId="17" borderId="2" xfId="0" applyNumberFormat="1" applyFont="1" applyFill="1" applyBorder="1" applyAlignment="1">
      <alignment horizontal="right" shrinkToFit="1"/>
    </xf>
    <xf numFmtId="49" fontId="12" fillId="17" borderId="2" xfId="0" applyNumberFormat="1" applyFont="1" applyFill="1" applyBorder="1" applyAlignment="1">
      <alignment horizontal="center" vertical="top"/>
    </xf>
    <xf numFmtId="0" fontId="13" fillId="17" borderId="2" xfId="0" applyFont="1" applyFill="1" applyBorder="1" applyAlignment="1">
      <alignment vertical="top" wrapText="1"/>
    </xf>
    <xf numFmtId="4" fontId="13" fillId="17" borderId="2" xfId="0" applyNumberFormat="1" applyFont="1" applyFill="1" applyBorder="1" applyAlignment="1">
      <alignment horizontal="right" wrapText="1"/>
    </xf>
    <xf numFmtId="2" fontId="13" fillId="17" borderId="2" xfId="0" applyNumberFormat="1" applyFont="1" applyFill="1" applyBorder="1" applyAlignment="1">
      <alignment horizontal="center" vertical="top"/>
    </xf>
    <xf numFmtId="0" fontId="13" fillId="17" borderId="2" xfId="0" applyFont="1" applyFill="1" applyBorder="1" applyAlignment="1">
      <alignment horizontal="justify" vertical="top" wrapText="1"/>
    </xf>
    <xf numFmtId="4" fontId="13" fillId="17" borderId="2" xfId="0" applyNumberFormat="1" applyFont="1" applyFill="1" applyBorder="1" applyAlignment="1">
      <alignment horizontal="right" vertical="top" shrinkToFit="1"/>
    </xf>
    <xf numFmtId="0" fontId="12" fillId="17" borderId="2" xfId="0" applyFont="1" applyFill="1" applyBorder="1" applyAlignment="1">
      <alignment horizontal="justify" vertical="top" wrapText="1"/>
    </xf>
    <xf numFmtId="4" fontId="12" fillId="17" borderId="2" xfId="0" applyNumberFormat="1" applyFont="1" applyFill="1" applyBorder="1" applyAlignment="1">
      <alignment horizontal="right" vertical="top" shrinkToFit="1"/>
    </xf>
    <xf numFmtId="0" fontId="14" fillId="17" borderId="2" xfId="0" applyFont="1" applyFill="1" applyBorder="1" applyAlignment="1">
      <alignment horizontal="justify" vertical="top" wrapText="1"/>
    </xf>
    <xf numFmtId="49" fontId="13" fillId="17" borderId="2" xfId="0" applyNumberFormat="1" applyFont="1" applyFill="1" applyBorder="1" applyAlignment="1">
      <alignment horizontal="center" vertical="top"/>
    </xf>
    <xf numFmtId="0" fontId="14" fillId="17" borderId="2" xfId="0" applyNumberFormat="1" applyFont="1" applyFill="1" applyBorder="1" applyAlignment="1">
      <alignment horizontal="justify" vertical="top" wrapText="1"/>
    </xf>
    <xf numFmtId="4" fontId="12" fillId="17" borderId="2" xfId="0" applyNumberFormat="1" applyFont="1" applyFill="1" applyBorder="1" applyAlignment="1">
      <alignment horizontal="right" shrinkToFit="1"/>
    </xf>
    <xf numFmtId="0" fontId="12" fillId="17" borderId="2" xfId="0" applyFont="1" applyFill="1" applyBorder="1" applyAlignment="1">
      <alignment horizontal="center" vertical="top"/>
    </xf>
    <xf numFmtId="0" fontId="12" fillId="17" borderId="2" xfId="0" applyNumberFormat="1" applyFont="1" applyFill="1" applyBorder="1" applyAlignment="1">
      <alignment horizontal="justify" vertical="top" wrapText="1"/>
    </xf>
    <xf numFmtId="0" fontId="14" fillId="17" borderId="2" xfId="0" applyFont="1" applyFill="1" applyBorder="1"/>
    <xf numFmtId="0" fontId="6" fillId="17" borderId="2" xfId="0" applyFont="1" applyFill="1" applyBorder="1" applyAlignment="1">
      <alignment horizontal="center" vertical="center" wrapText="1"/>
    </xf>
    <xf numFmtId="4" fontId="6" fillId="17" borderId="2" xfId="0" applyNumberFormat="1" applyFont="1" applyFill="1" applyBorder="1" applyAlignment="1">
      <alignment horizontal="right" wrapText="1"/>
    </xf>
    <xf numFmtId="164" fontId="6" fillId="17" borderId="2" xfId="0" applyNumberFormat="1" applyFont="1" applyFill="1" applyBorder="1" applyAlignment="1">
      <alignment horizontal="right" vertical="top" wrapText="1"/>
    </xf>
    <xf numFmtId="0" fontId="2" fillId="17" borderId="0" xfId="0" applyFont="1" applyFill="1"/>
    <xf numFmtId="0" fontId="11" fillId="17" borderId="0" xfId="0" applyFont="1" applyFill="1"/>
    <xf numFmtId="49" fontId="5" fillId="17" borderId="2" xfId="0" applyNumberFormat="1" applyFont="1" applyFill="1" applyBorder="1" applyAlignment="1">
      <alignment horizontal="center" vertical="center"/>
    </xf>
    <xf numFmtId="49" fontId="2" fillId="17" borderId="2" xfId="0" applyNumberFormat="1" applyFont="1" applyFill="1" applyBorder="1" applyAlignment="1">
      <alignment horizontal="center" vertical="center"/>
    </xf>
    <xf numFmtId="0" fontId="14" fillId="17" borderId="2" xfId="0" quotePrefix="1" applyFont="1" applyFill="1" applyBorder="1" applyAlignment="1">
      <alignment horizontal="justify" vertical="top" wrapText="1"/>
    </xf>
    <xf numFmtId="164" fontId="4" fillId="17" borderId="2" xfId="0" applyNumberFormat="1" applyFont="1" applyFill="1" applyBorder="1" applyAlignment="1">
      <alignment horizontal="right" vertical="top" wrapText="1"/>
    </xf>
    <xf numFmtId="49" fontId="3" fillId="17" borderId="0" xfId="0" applyNumberFormat="1" applyFont="1" applyFill="1" applyAlignment="1">
      <alignment horizontal="center" vertical="center" wrapText="1"/>
    </xf>
    <xf numFmtId="0" fontId="11" fillId="17" borderId="0" xfId="0" applyFont="1" applyFill="1" applyAlignment="1"/>
    <xf numFmtId="0" fontId="11" fillId="17" borderId="0" xfId="0" applyFont="1" applyFill="1" applyAlignment="1">
      <alignment horizontal="right"/>
    </xf>
    <xf numFmtId="49" fontId="3" fillId="17" borderId="0" xfId="0" applyNumberFormat="1" applyFont="1" applyFill="1" applyAlignment="1">
      <alignment horizontal="center" vertical="center" wrapText="1"/>
    </xf>
    <xf numFmtId="0" fontId="4" fillId="17" borderId="0" xfId="0" applyFont="1" applyFill="1" applyBorder="1" applyAlignment="1">
      <alignment horizontal="right"/>
    </xf>
    <xf numFmtId="2" fontId="5" fillId="17" borderId="3" xfId="0" applyNumberFormat="1" applyFont="1" applyFill="1" applyBorder="1" applyAlignment="1">
      <alignment horizontal="center" vertical="top" wrapText="1"/>
    </xf>
    <xf numFmtId="2" fontId="5" fillId="17" borderId="4" xfId="0" applyNumberFormat="1" applyFont="1" applyFill="1" applyBorder="1" applyAlignment="1">
      <alignment horizontal="center" vertical="top" wrapText="1"/>
    </xf>
    <xf numFmtId="0" fontId="6" fillId="17" borderId="3" xfId="0" applyFont="1" applyFill="1" applyBorder="1" applyAlignment="1">
      <alignment horizontal="center" vertical="top" wrapText="1"/>
    </xf>
    <xf numFmtId="0" fontId="6" fillId="17" borderId="4" xfId="0" applyFont="1" applyFill="1" applyBorder="1" applyAlignment="1">
      <alignment horizontal="center" vertical="top" wrapText="1"/>
    </xf>
    <xf numFmtId="0" fontId="7" fillId="17" borderId="3" xfId="0" applyFont="1" applyFill="1" applyBorder="1" applyAlignment="1">
      <alignment horizontal="center" vertical="top" wrapText="1"/>
    </xf>
    <xf numFmtId="0" fontId="7" fillId="17" borderId="4" xfId="0" applyFont="1" applyFill="1" applyBorder="1" applyAlignment="1">
      <alignment horizontal="center" vertical="top" wrapText="1"/>
    </xf>
    <xf numFmtId="0" fontId="8" fillId="17" borderId="3" xfId="0" applyFont="1" applyFill="1" applyBorder="1" applyAlignment="1">
      <alignment horizontal="center" vertical="top" wrapText="1"/>
    </xf>
    <xf numFmtId="0" fontId="8" fillId="17" borderId="4" xfId="0" applyFont="1" applyFill="1" applyBorder="1" applyAlignment="1">
      <alignment horizontal="center" vertical="top" wrapText="1"/>
    </xf>
  </cellXfs>
  <cellStyles count="27">
    <cellStyle name="20% - Акцент1 2" xfId="1"/>
    <cellStyle name="20% - Акцент1 3" xfId="2"/>
    <cellStyle name="20% - Акцент2 2" xfId="3"/>
    <cellStyle name="20% - Акцент2 3" xfId="4"/>
    <cellStyle name="20% - Акцент3 2" xfId="5"/>
    <cellStyle name="20% - Акцент3 3" xfId="6"/>
    <cellStyle name="20% - Акцент4 2" xfId="7"/>
    <cellStyle name="20% - Акцент4 3" xfId="8"/>
    <cellStyle name="20% - Акцент5 2" xfId="9"/>
    <cellStyle name="20% - Акцент5 3" xfId="10"/>
    <cellStyle name="20% - Акцент6 2" xfId="11"/>
    <cellStyle name="20% - Акцент6 3" xfId="12"/>
    <cellStyle name="40% - Акцент1 2" xfId="13"/>
    <cellStyle name="40% - Акцент1 3" xfId="14"/>
    <cellStyle name="40% - Акцент2 2" xfId="15"/>
    <cellStyle name="40% - Акцент2 3" xfId="16"/>
    <cellStyle name="40% - Акцент3 2" xfId="17"/>
    <cellStyle name="40% - Акцент3 3" xfId="18"/>
    <cellStyle name="40% - Акцент4 2" xfId="19"/>
    <cellStyle name="40% - Акцент4 3" xfId="20"/>
    <cellStyle name="40% - Акцент5 2" xfId="21"/>
    <cellStyle name="40% - Акцент5 3" xfId="22"/>
    <cellStyle name="40% - Акцент6 2" xfId="23"/>
    <cellStyle name="40% - Акцент6 3" xfId="24"/>
    <cellStyle name="Обычный" xfId="0" builtinId="0"/>
    <cellStyle name="Примечание 2" xfId="25"/>
    <cellStyle name="Примечание 3" xf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7"/>
  <sheetViews>
    <sheetView showGridLines="0" tabSelected="1" view="pageBreakPreview" zoomScaleSheetLayoutView="100" workbookViewId="0">
      <pane ySplit="5" topLeftCell="A801" activePane="bottomLeft" state="frozen"/>
      <selection pane="bottomLeft" activeCell="F825" sqref="F825"/>
    </sheetView>
  </sheetViews>
  <sheetFormatPr defaultColWidth="9.140625" defaultRowHeight="15.75" outlineLevelRow="1"/>
  <cols>
    <col min="1" max="1" width="5.7109375" style="5" customWidth="1"/>
    <col min="2" max="2" width="70.42578125" style="5" customWidth="1"/>
    <col min="3" max="3" width="21.42578125" style="5" customWidth="1"/>
    <col min="4" max="4" width="20.28515625" style="5" customWidth="1"/>
    <col min="5" max="5" width="9.85546875" style="5" customWidth="1"/>
    <col min="6" max="6" width="22" style="1" customWidth="1"/>
    <col min="7" max="7" width="21.7109375" style="1" customWidth="1"/>
    <col min="8" max="8" width="17.28515625" style="1" customWidth="1"/>
    <col min="9" max="10" width="15.42578125" style="1" customWidth="1"/>
    <col min="11" max="16384" width="9.140625" style="1"/>
  </cols>
  <sheetData>
    <row r="1" spans="1:8" ht="37.5" customHeight="1">
      <c r="A1" s="40" t="s">
        <v>231</v>
      </c>
      <c r="B1" s="40"/>
      <c r="C1" s="40"/>
      <c r="D1" s="40"/>
      <c r="E1" s="40"/>
    </row>
    <row r="2" spans="1:8" ht="13.5" customHeight="1">
      <c r="A2" s="37"/>
      <c r="B2" s="37"/>
      <c r="C2" s="37"/>
      <c r="D2" s="37"/>
      <c r="E2" s="37"/>
    </row>
    <row r="3" spans="1:8" ht="16.5" customHeight="1">
      <c r="A3" s="31"/>
      <c r="B3" s="41" t="s">
        <v>191</v>
      </c>
      <c r="C3" s="41"/>
      <c r="D3" s="41"/>
      <c r="E3" s="41"/>
    </row>
    <row r="4" spans="1:8" ht="12" customHeight="1">
      <c r="A4" s="42" t="s">
        <v>0</v>
      </c>
      <c r="B4" s="44" t="s">
        <v>1</v>
      </c>
      <c r="C4" s="46" t="s">
        <v>190</v>
      </c>
      <c r="D4" s="44" t="s">
        <v>232</v>
      </c>
      <c r="E4" s="48" t="s">
        <v>189</v>
      </c>
    </row>
    <row r="5" spans="1:8" ht="37.5" customHeight="1">
      <c r="A5" s="43"/>
      <c r="B5" s="45"/>
      <c r="C5" s="47"/>
      <c r="D5" s="45"/>
      <c r="E5" s="49"/>
    </row>
    <row r="6" spans="1:8">
      <c r="A6" s="33" t="s">
        <v>2</v>
      </c>
      <c r="B6" s="28">
        <v>2</v>
      </c>
      <c r="C6" s="28">
        <v>3</v>
      </c>
      <c r="D6" s="28">
        <v>4</v>
      </c>
      <c r="E6" s="28">
        <v>5</v>
      </c>
    </row>
    <row r="7" spans="1:8">
      <c r="A7" s="34"/>
      <c r="B7" s="28" t="s">
        <v>3</v>
      </c>
      <c r="C7" s="29">
        <f>C9+C10+C11</f>
        <v>12393780963.369999</v>
      </c>
      <c r="D7" s="29">
        <f>D9+D10+D11</f>
        <v>11246964929.310001</v>
      </c>
      <c r="E7" s="30">
        <f>D7/C7*100</f>
        <v>90.746842812137558</v>
      </c>
      <c r="F7" s="2"/>
      <c r="G7" s="2"/>
    </row>
    <row r="8" spans="1:8">
      <c r="A8" s="10"/>
      <c r="B8" s="11" t="s">
        <v>4</v>
      </c>
      <c r="C8" s="12"/>
      <c r="D8" s="12"/>
      <c r="E8" s="30"/>
      <c r="F8" s="2"/>
    </row>
    <row r="9" spans="1:8">
      <c r="A9" s="13"/>
      <c r="B9" s="14" t="s">
        <v>5</v>
      </c>
      <c r="C9" s="15">
        <f>C15+C125+C175+C255+C295+C310+C400+C490+C505+C540+C590+C645+C710+C755+C805</f>
        <v>3313232414.4000001</v>
      </c>
      <c r="D9" s="15">
        <f>D15+D125+D175+D255+D295+D310+D400+D490+D505+D540+D590+D645+D710+D755+D805</f>
        <v>2697052089.4000006</v>
      </c>
      <c r="E9" s="30">
        <f t="shared" ref="E9:E72" si="0">D9/C9*100</f>
        <v>81.402441847364798</v>
      </c>
      <c r="F9" s="2"/>
      <c r="G9" s="2"/>
    </row>
    <row r="10" spans="1:8">
      <c r="A10" s="13"/>
      <c r="B10" s="14" t="s">
        <v>6</v>
      </c>
      <c r="C10" s="15">
        <f>C16+C126+C176+C256+C296+C311+C401+C491+C506+C541+C591+C646+C711+C756+C811</f>
        <v>4700153048.9699993</v>
      </c>
      <c r="D10" s="15">
        <f>D16+D126+D176+D256+D296+D311+D401+D491+D506+D541+D591+D646+D711+D756+D811</f>
        <v>4342850765.04</v>
      </c>
      <c r="E10" s="30">
        <f t="shared" si="0"/>
        <v>92.398071292416759</v>
      </c>
      <c r="F10" s="2"/>
      <c r="G10" s="2"/>
      <c r="H10" s="2"/>
    </row>
    <row r="11" spans="1:8">
      <c r="A11" s="13"/>
      <c r="B11" s="14" t="s">
        <v>7</v>
      </c>
      <c r="C11" s="15">
        <f>C17+C127+C177+C257+C297+C312+C402+C492+C507+C542+C592+C647+C712+C757+C807</f>
        <v>4380395500</v>
      </c>
      <c r="D11" s="15">
        <f>D17+D127+D177+D257+D297+D312+D402+D492+D507+D542+D592+D647+D712+D757+D807</f>
        <v>4207062074.8700004</v>
      </c>
      <c r="E11" s="30">
        <f t="shared" si="0"/>
        <v>96.042973171486466</v>
      </c>
      <c r="F11" s="2"/>
      <c r="G11" s="2"/>
    </row>
    <row r="12" spans="1:8" ht="13.5" customHeight="1">
      <c r="A12" s="13"/>
      <c r="B12" s="14"/>
      <c r="C12" s="15"/>
      <c r="D12" s="15"/>
      <c r="E12" s="36"/>
      <c r="F12" s="2"/>
      <c r="G12" s="2"/>
    </row>
    <row r="13" spans="1:8" s="3" customFormat="1" ht="48" customHeight="1">
      <c r="A13" s="16" t="s">
        <v>8</v>
      </c>
      <c r="B13" s="17" t="s">
        <v>133</v>
      </c>
      <c r="C13" s="18">
        <f>C15+C16+C17</f>
        <v>1793532375.4000001</v>
      </c>
      <c r="D13" s="18">
        <f>D15+D16+D17</f>
        <v>1556574275.98</v>
      </c>
      <c r="E13" s="30">
        <f t="shared" si="0"/>
        <v>86.788189459521021</v>
      </c>
      <c r="F13" s="4"/>
    </row>
    <row r="14" spans="1:8">
      <c r="A14" s="16"/>
      <c r="B14" s="19" t="s">
        <v>4</v>
      </c>
      <c r="C14" s="18"/>
      <c r="D14" s="18"/>
      <c r="E14" s="30"/>
    </row>
    <row r="15" spans="1:8">
      <c r="A15" s="16"/>
      <c r="B15" s="17" t="s">
        <v>5</v>
      </c>
      <c r="C15" s="18">
        <f t="shared" ref="C15:D17" si="1">C20+C35+C55+C85+C95+C105+C115+C45+C75</f>
        <v>703980115.96000004</v>
      </c>
      <c r="D15" s="18">
        <f t="shared" si="1"/>
        <v>655842621.18000007</v>
      </c>
      <c r="E15" s="30">
        <f t="shared" si="0"/>
        <v>93.162094540929459</v>
      </c>
      <c r="F15" s="2"/>
      <c r="G15" s="2"/>
    </row>
    <row r="16" spans="1:8">
      <c r="A16" s="16"/>
      <c r="B16" s="17" t="s">
        <v>6</v>
      </c>
      <c r="C16" s="18">
        <f t="shared" si="1"/>
        <v>164764666.19</v>
      </c>
      <c r="D16" s="18">
        <f t="shared" si="1"/>
        <v>48466272.119999997</v>
      </c>
      <c r="E16" s="30">
        <f t="shared" si="0"/>
        <v>29.415452500058866</v>
      </c>
      <c r="F16" s="2"/>
    </row>
    <row r="17" spans="1:6">
      <c r="A17" s="16"/>
      <c r="B17" s="17" t="s">
        <v>7</v>
      </c>
      <c r="C17" s="18">
        <f t="shared" si="1"/>
        <v>924787593.25000012</v>
      </c>
      <c r="D17" s="18">
        <f t="shared" si="1"/>
        <v>852265382.67999983</v>
      </c>
      <c r="E17" s="30">
        <f t="shared" si="0"/>
        <v>92.157960260351885</v>
      </c>
      <c r="F17" s="2"/>
    </row>
    <row r="18" spans="1:6" ht="31.5" customHeight="1" outlineLevel="1">
      <c r="A18" s="13" t="s">
        <v>9</v>
      </c>
      <c r="B18" s="19" t="s">
        <v>10</v>
      </c>
      <c r="C18" s="20">
        <f>C20+C21+C22</f>
        <v>550983045.44000006</v>
      </c>
      <c r="D18" s="20">
        <f>D20+D21+D22</f>
        <v>539241560</v>
      </c>
      <c r="E18" s="36">
        <f t="shared" si="0"/>
        <v>97.868993331614476</v>
      </c>
      <c r="F18" s="2"/>
    </row>
    <row r="19" spans="1:6" outlineLevel="1">
      <c r="A19" s="13"/>
      <c r="B19" s="19" t="s">
        <v>4</v>
      </c>
      <c r="C19" s="20"/>
      <c r="D19" s="20"/>
      <c r="E19" s="36"/>
    </row>
    <row r="20" spans="1:6" outlineLevel="1">
      <c r="A20" s="13"/>
      <c r="B20" s="19" t="s">
        <v>5</v>
      </c>
      <c r="C20" s="20">
        <f t="shared" ref="C20:D22" si="2">C25+C30</f>
        <v>0</v>
      </c>
      <c r="D20" s="20">
        <f t="shared" si="2"/>
        <v>0</v>
      </c>
      <c r="E20" s="36">
        <v>0</v>
      </c>
      <c r="F20" s="2"/>
    </row>
    <row r="21" spans="1:6" outlineLevel="1">
      <c r="A21" s="13"/>
      <c r="B21" s="19" t="s">
        <v>6</v>
      </c>
      <c r="C21" s="20">
        <f t="shared" si="2"/>
        <v>301232.61</v>
      </c>
      <c r="D21" s="20">
        <f t="shared" si="2"/>
        <v>301232.61</v>
      </c>
      <c r="E21" s="36">
        <f t="shared" si="0"/>
        <v>100</v>
      </c>
    </row>
    <row r="22" spans="1:6" outlineLevel="1">
      <c r="A22" s="13"/>
      <c r="B22" s="19" t="s">
        <v>7</v>
      </c>
      <c r="C22" s="20">
        <f t="shared" si="2"/>
        <v>550681812.83000004</v>
      </c>
      <c r="D22" s="20">
        <f t="shared" si="2"/>
        <v>538940327.38999999</v>
      </c>
      <c r="E22" s="36">
        <f t="shared" si="0"/>
        <v>97.867827633591247</v>
      </c>
    </row>
    <row r="23" spans="1:6" ht="63" outlineLevel="1">
      <c r="A23" s="13"/>
      <c r="B23" s="21" t="s">
        <v>11</v>
      </c>
      <c r="C23" s="20">
        <f>C25+C26+C27</f>
        <v>47385856.560000002</v>
      </c>
      <c r="D23" s="20">
        <f t="shared" ref="D23" si="3">D25+D26+D27</f>
        <v>47385856.560000002</v>
      </c>
      <c r="E23" s="36">
        <f t="shared" si="0"/>
        <v>100</v>
      </c>
    </row>
    <row r="24" spans="1:6" outlineLevel="1">
      <c r="A24" s="13"/>
      <c r="B24" s="19" t="s">
        <v>4</v>
      </c>
      <c r="C24" s="20"/>
      <c r="D24" s="20"/>
      <c r="E24" s="36"/>
    </row>
    <row r="25" spans="1:6" outlineLevel="1">
      <c r="A25" s="13"/>
      <c r="B25" s="19" t="s">
        <v>5</v>
      </c>
      <c r="C25" s="20">
        <v>0</v>
      </c>
      <c r="D25" s="20">
        <v>0</v>
      </c>
      <c r="E25" s="36">
        <v>0</v>
      </c>
    </row>
    <row r="26" spans="1:6" outlineLevel="1">
      <c r="A26" s="13"/>
      <c r="B26" s="19" t="s">
        <v>6</v>
      </c>
      <c r="C26" s="20">
        <v>301232.61</v>
      </c>
      <c r="D26" s="20">
        <v>301232.61</v>
      </c>
      <c r="E26" s="36">
        <f t="shared" si="0"/>
        <v>100</v>
      </c>
    </row>
    <row r="27" spans="1:6" outlineLevel="1">
      <c r="A27" s="13"/>
      <c r="B27" s="19" t="s">
        <v>7</v>
      </c>
      <c r="C27" s="20">
        <v>47084623.950000003</v>
      </c>
      <c r="D27" s="20">
        <v>47084623.950000003</v>
      </c>
      <c r="E27" s="36">
        <f t="shared" si="0"/>
        <v>100</v>
      </c>
    </row>
    <row r="28" spans="1:6" ht="31.5" outlineLevel="1">
      <c r="A28" s="13"/>
      <c r="B28" s="21" t="s">
        <v>12</v>
      </c>
      <c r="C28" s="20">
        <f>C30+C31+C32</f>
        <v>503597188.88</v>
      </c>
      <c r="D28" s="20">
        <f t="shared" ref="D28" si="4">D30+D31+D32</f>
        <v>491855703.44</v>
      </c>
      <c r="E28" s="36">
        <f t="shared" si="0"/>
        <v>97.66847677086659</v>
      </c>
    </row>
    <row r="29" spans="1:6" outlineLevel="1">
      <c r="A29" s="13"/>
      <c r="B29" s="19" t="s">
        <v>4</v>
      </c>
      <c r="C29" s="20"/>
      <c r="D29" s="20"/>
      <c r="E29" s="36"/>
    </row>
    <row r="30" spans="1:6" outlineLevel="1">
      <c r="A30" s="13"/>
      <c r="B30" s="19" t="s">
        <v>5</v>
      </c>
      <c r="C30" s="20">
        <v>0</v>
      </c>
      <c r="D30" s="20">
        <v>0</v>
      </c>
      <c r="E30" s="36">
        <v>0</v>
      </c>
      <c r="F30" s="2"/>
    </row>
    <row r="31" spans="1:6" outlineLevel="1">
      <c r="A31" s="13"/>
      <c r="B31" s="19" t="s">
        <v>6</v>
      </c>
      <c r="C31" s="20">
        <v>0</v>
      </c>
      <c r="D31" s="20">
        <v>0</v>
      </c>
      <c r="E31" s="36">
        <v>0</v>
      </c>
      <c r="F31" s="2"/>
    </row>
    <row r="32" spans="1:6" outlineLevel="1">
      <c r="A32" s="13"/>
      <c r="B32" s="19" t="s">
        <v>7</v>
      </c>
      <c r="C32" s="20">
        <v>503597188.88</v>
      </c>
      <c r="D32" s="20">
        <v>491855703.44</v>
      </c>
      <c r="E32" s="36">
        <f t="shared" si="0"/>
        <v>97.66847677086659</v>
      </c>
    </row>
    <row r="33" spans="1:7" ht="31.5" outlineLevel="1">
      <c r="A33" s="13" t="s">
        <v>13</v>
      </c>
      <c r="B33" s="19" t="s">
        <v>14</v>
      </c>
      <c r="C33" s="20">
        <f>C35+C36+C37</f>
        <v>52680844.519999996</v>
      </c>
      <c r="D33" s="20">
        <f>D35+D36+D37</f>
        <v>52680748</v>
      </c>
      <c r="E33" s="36">
        <f t="shared" si="0"/>
        <v>99.999816783499057</v>
      </c>
    </row>
    <row r="34" spans="1:7" outlineLevel="1">
      <c r="A34" s="13"/>
      <c r="B34" s="19" t="s">
        <v>4</v>
      </c>
      <c r="C34" s="20"/>
      <c r="D34" s="19"/>
      <c r="E34" s="36"/>
    </row>
    <row r="35" spans="1:7" outlineLevel="1">
      <c r="A35" s="13"/>
      <c r="B35" s="19" t="s">
        <v>5</v>
      </c>
      <c r="C35" s="20">
        <f>C40</f>
        <v>24820215.960000001</v>
      </c>
      <c r="D35" s="20">
        <f t="shared" ref="D35" si="5">D40</f>
        <v>24820215.960000001</v>
      </c>
      <c r="E35" s="36">
        <f t="shared" si="0"/>
        <v>100</v>
      </c>
      <c r="F35" s="2"/>
      <c r="G35" s="2"/>
    </row>
    <row r="36" spans="1:7" outlineLevel="1">
      <c r="A36" s="13"/>
      <c r="B36" s="19" t="s">
        <v>6</v>
      </c>
      <c r="C36" s="20">
        <f t="shared" ref="C36:D37" si="6">C41</f>
        <v>19424528.579999998</v>
      </c>
      <c r="D36" s="20">
        <f t="shared" si="6"/>
        <v>19424528.579999998</v>
      </c>
      <c r="E36" s="36">
        <f t="shared" si="0"/>
        <v>100</v>
      </c>
      <c r="F36" s="2"/>
    </row>
    <row r="37" spans="1:7" outlineLevel="1">
      <c r="A37" s="13"/>
      <c r="B37" s="19" t="s">
        <v>7</v>
      </c>
      <c r="C37" s="20">
        <f t="shared" si="6"/>
        <v>8436099.9800000004</v>
      </c>
      <c r="D37" s="20">
        <f t="shared" si="6"/>
        <v>8436003.4600000009</v>
      </c>
      <c r="E37" s="36">
        <f t="shared" si="0"/>
        <v>99.998855869415621</v>
      </c>
    </row>
    <row r="38" spans="1:7" ht="78.75" outlineLevel="1">
      <c r="A38" s="13"/>
      <c r="B38" s="21" t="s">
        <v>187</v>
      </c>
      <c r="C38" s="20">
        <f>C40+C41+C42</f>
        <v>52680844.519999996</v>
      </c>
      <c r="D38" s="20">
        <f t="shared" ref="D38" si="7">D40+D41+D42</f>
        <v>52680748</v>
      </c>
      <c r="E38" s="36">
        <f t="shared" si="0"/>
        <v>99.999816783499057</v>
      </c>
    </row>
    <row r="39" spans="1:7" outlineLevel="1">
      <c r="A39" s="13"/>
      <c r="B39" s="19" t="s">
        <v>4</v>
      </c>
      <c r="C39" s="20"/>
      <c r="D39" s="20"/>
      <c r="E39" s="36"/>
    </row>
    <row r="40" spans="1:7" outlineLevel="1">
      <c r="A40" s="13"/>
      <c r="B40" s="19" t="s">
        <v>5</v>
      </c>
      <c r="C40" s="20">
        <v>24820215.960000001</v>
      </c>
      <c r="D40" s="20">
        <v>24820215.960000001</v>
      </c>
      <c r="E40" s="36">
        <f t="shared" si="0"/>
        <v>100</v>
      </c>
      <c r="F40" s="2"/>
    </row>
    <row r="41" spans="1:7" outlineLevel="1">
      <c r="A41" s="13"/>
      <c r="B41" s="19" t="s">
        <v>6</v>
      </c>
      <c r="C41" s="20">
        <v>19424528.579999998</v>
      </c>
      <c r="D41" s="20">
        <v>19424528.579999998</v>
      </c>
      <c r="E41" s="36">
        <f t="shared" si="0"/>
        <v>100</v>
      </c>
      <c r="F41" s="2"/>
    </row>
    <row r="42" spans="1:7" outlineLevel="1">
      <c r="A42" s="13"/>
      <c r="B42" s="19" t="s">
        <v>7</v>
      </c>
      <c r="C42" s="20">
        <v>8436099.9800000004</v>
      </c>
      <c r="D42" s="20">
        <v>8436003.4600000009</v>
      </c>
      <c r="E42" s="36">
        <f t="shared" si="0"/>
        <v>99.998855869415621</v>
      </c>
    </row>
    <row r="43" spans="1:7" outlineLevel="1">
      <c r="A43" s="13" t="s">
        <v>15</v>
      </c>
      <c r="B43" s="19" t="s">
        <v>16</v>
      </c>
      <c r="C43" s="20">
        <f>C45+C46+C47</f>
        <v>254029.83</v>
      </c>
      <c r="D43" s="20">
        <f t="shared" ref="D43" si="8">D45+D46+D47</f>
        <v>253956.18</v>
      </c>
      <c r="E43" s="36">
        <f t="shared" si="0"/>
        <v>99.971007341933031</v>
      </c>
    </row>
    <row r="44" spans="1:7" outlineLevel="1">
      <c r="A44" s="13"/>
      <c r="B44" s="19" t="s">
        <v>4</v>
      </c>
      <c r="C44" s="20"/>
      <c r="D44" s="20"/>
      <c r="E44" s="36"/>
    </row>
    <row r="45" spans="1:7" outlineLevel="1">
      <c r="A45" s="13"/>
      <c r="B45" s="19" t="s">
        <v>5</v>
      </c>
      <c r="C45" s="20">
        <f>C50</f>
        <v>0</v>
      </c>
      <c r="D45" s="20">
        <f t="shared" ref="D45:D47" si="9">D50</f>
        <v>0</v>
      </c>
      <c r="E45" s="36">
        <v>0</v>
      </c>
    </row>
    <row r="46" spans="1:7" outlineLevel="1">
      <c r="A46" s="13"/>
      <c r="B46" s="19" t="s">
        <v>6</v>
      </c>
      <c r="C46" s="20">
        <f t="shared" ref="C46:C47" si="10">C51</f>
        <v>0</v>
      </c>
      <c r="D46" s="20">
        <f t="shared" si="9"/>
        <v>0</v>
      </c>
      <c r="E46" s="36">
        <v>0</v>
      </c>
    </row>
    <row r="47" spans="1:7" outlineLevel="1">
      <c r="A47" s="13"/>
      <c r="B47" s="19" t="s">
        <v>7</v>
      </c>
      <c r="C47" s="20">
        <f t="shared" si="10"/>
        <v>254029.83</v>
      </c>
      <c r="D47" s="20">
        <f t="shared" si="9"/>
        <v>253956.18</v>
      </c>
      <c r="E47" s="36">
        <f t="shared" si="0"/>
        <v>99.971007341933031</v>
      </c>
    </row>
    <row r="48" spans="1:7" ht="47.25" outlineLevel="1">
      <c r="A48" s="13"/>
      <c r="B48" s="21" t="s">
        <v>206</v>
      </c>
      <c r="C48" s="20">
        <f>C50+C51+C52</f>
        <v>254029.83</v>
      </c>
      <c r="D48" s="20">
        <f>D50+D51+D52</f>
        <v>253956.18</v>
      </c>
      <c r="E48" s="36">
        <f t="shared" si="0"/>
        <v>99.971007341933031</v>
      </c>
    </row>
    <row r="49" spans="1:5" outlineLevel="1">
      <c r="A49" s="13"/>
      <c r="B49" s="19" t="s">
        <v>4</v>
      </c>
      <c r="C49" s="20"/>
      <c r="D49" s="20"/>
      <c r="E49" s="36"/>
    </row>
    <row r="50" spans="1:5" outlineLevel="1">
      <c r="A50" s="13"/>
      <c r="B50" s="19" t="s">
        <v>5</v>
      </c>
      <c r="C50" s="20">
        <v>0</v>
      </c>
      <c r="D50" s="20">
        <v>0</v>
      </c>
      <c r="E50" s="36">
        <v>0</v>
      </c>
    </row>
    <row r="51" spans="1:5" outlineLevel="1">
      <c r="A51" s="13"/>
      <c r="B51" s="19" t="s">
        <v>6</v>
      </c>
      <c r="C51" s="20">
        <v>0</v>
      </c>
      <c r="D51" s="20">
        <v>0</v>
      </c>
      <c r="E51" s="36">
        <v>0</v>
      </c>
    </row>
    <row r="52" spans="1:5" outlineLevel="1">
      <c r="A52" s="13"/>
      <c r="B52" s="19" t="s">
        <v>7</v>
      </c>
      <c r="C52" s="20">
        <v>254029.83</v>
      </c>
      <c r="D52" s="20">
        <v>253956.18</v>
      </c>
      <c r="E52" s="36">
        <f t="shared" si="0"/>
        <v>99.971007341933031</v>
      </c>
    </row>
    <row r="53" spans="1:5" ht="17.25" customHeight="1" outlineLevel="1">
      <c r="A53" s="13" t="s">
        <v>17</v>
      </c>
      <c r="B53" s="19" t="s">
        <v>18</v>
      </c>
      <c r="C53" s="20">
        <f>C55+C56+C57</f>
        <v>931798386.22000003</v>
      </c>
      <c r="D53" s="20">
        <f t="shared" ref="D53" si="11">D55+D56+D57</f>
        <v>768090260.5999999</v>
      </c>
      <c r="E53" s="36">
        <f t="shared" si="0"/>
        <v>82.430949866299912</v>
      </c>
    </row>
    <row r="54" spans="1:5" outlineLevel="1">
      <c r="A54" s="13"/>
      <c r="B54" s="19" t="s">
        <v>4</v>
      </c>
      <c r="C54" s="20"/>
      <c r="D54" s="20"/>
      <c r="E54" s="36"/>
    </row>
    <row r="55" spans="1:5" outlineLevel="1">
      <c r="A55" s="13"/>
      <c r="B55" s="19" t="s">
        <v>5</v>
      </c>
      <c r="C55" s="20">
        <f>C60+C65+C70</f>
        <v>679159900</v>
      </c>
      <c r="D55" s="20">
        <f t="shared" ref="D55:D57" si="12">D60+D65+D70</f>
        <v>631022405.22000003</v>
      </c>
      <c r="E55" s="36">
        <f t="shared" si="0"/>
        <v>92.912200090140786</v>
      </c>
    </row>
    <row r="56" spans="1:5" outlineLevel="1">
      <c r="A56" s="13"/>
      <c r="B56" s="19" t="s">
        <v>6</v>
      </c>
      <c r="C56" s="20">
        <f t="shared" ref="C56:C57" si="13">C61+C66+C71</f>
        <v>113241207</v>
      </c>
      <c r="D56" s="20">
        <f t="shared" si="12"/>
        <v>28740510.93</v>
      </c>
      <c r="E56" s="36">
        <f t="shared" si="0"/>
        <v>25.379905152370902</v>
      </c>
    </row>
    <row r="57" spans="1:5" outlineLevel="1">
      <c r="A57" s="13"/>
      <c r="B57" s="19" t="s">
        <v>7</v>
      </c>
      <c r="C57" s="20">
        <f t="shared" si="13"/>
        <v>139397279.22</v>
      </c>
      <c r="D57" s="20">
        <f t="shared" si="12"/>
        <v>108327344.44999999</v>
      </c>
      <c r="E57" s="36">
        <f t="shared" si="0"/>
        <v>77.711232999774168</v>
      </c>
    </row>
    <row r="58" spans="1:5" ht="31.5" outlineLevel="1">
      <c r="A58" s="13"/>
      <c r="B58" s="21" t="s">
        <v>19</v>
      </c>
      <c r="C58" s="20">
        <f>C60+C61+C62</f>
        <v>11161873.220000001</v>
      </c>
      <c r="D58" s="20">
        <f>D60+D61+D62</f>
        <v>11057564.76</v>
      </c>
      <c r="E58" s="36">
        <f t="shared" si="0"/>
        <v>99.065493238060625</v>
      </c>
    </row>
    <row r="59" spans="1:5" outlineLevel="1">
      <c r="A59" s="13"/>
      <c r="B59" s="19" t="s">
        <v>4</v>
      </c>
      <c r="C59" s="20"/>
      <c r="D59" s="20"/>
      <c r="E59" s="36"/>
    </row>
    <row r="60" spans="1:5" outlineLevel="1">
      <c r="A60" s="13"/>
      <c r="B60" s="19" t="s">
        <v>5</v>
      </c>
      <c r="C60" s="20">
        <v>0</v>
      </c>
      <c r="D60" s="20">
        <v>0</v>
      </c>
      <c r="E60" s="36">
        <v>0</v>
      </c>
    </row>
    <row r="61" spans="1:5" outlineLevel="1">
      <c r="A61" s="13"/>
      <c r="B61" s="19" t="s">
        <v>6</v>
      </c>
      <c r="C61" s="20">
        <v>0</v>
      </c>
      <c r="D61" s="20">
        <v>0</v>
      </c>
      <c r="E61" s="36">
        <v>0</v>
      </c>
    </row>
    <row r="62" spans="1:5" outlineLevel="1">
      <c r="A62" s="13"/>
      <c r="B62" s="19" t="s">
        <v>7</v>
      </c>
      <c r="C62" s="20">
        <v>11161873.220000001</v>
      </c>
      <c r="D62" s="20">
        <v>11057564.76</v>
      </c>
      <c r="E62" s="36">
        <f t="shared" si="0"/>
        <v>99.065493238060625</v>
      </c>
    </row>
    <row r="63" spans="1:5" ht="31.5" outlineLevel="1">
      <c r="A63" s="13"/>
      <c r="B63" s="21" t="s">
        <v>192</v>
      </c>
      <c r="C63" s="20">
        <f>C65+C66+C67</f>
        <v>855494213</v>
      </c>
      <c r="D63" s="20">
        <f>D65+D66+D67</f>
        <v>691978907.89999998</v>
      </c>
      <c r="E63" s="36">
        <f t="shared" si="0"/>
        <v>80.886451057734973</v>
      </c>
    </row>
    <row r="64" spans="1:5" outlineLevel="1">
      <c r="A64" s="13"/>
      <c r="B64" s="19" t="s">
        <v>4</v>
      </c>
      <c r="C64" s="20"/>
      <c r="D64" s="20"/>
      <c r="E64" s="36"/>
    </row>
    <row r="65" spans="1:7" outlineLevel="1">
      <c r="A65" s="13"/>
      <c r="B65" s="19" t="s">
        <v>5</v>
      </c>
      <c r="C65" s="20">
        <v>679159900</v>
      </c>
      <c r="D65" s="20">
        <v>631022405.22000003</v>
      </c>
      <c r="E65" s="36">
        <f t="shared" si="0"/>
        <v>92.912200090140786</v>
      </c>
      <c r="F65" s="2"/>
    </row>
    <row r="66" spans="1:7" outlineLevel="1">
      <c r="A66" s="13"/>
      <c r="B66" s="19" t="s">
        <v>6</v>
      </c>
      <c r="C66" s="20">
        <v>113241207</v>
      </c>
      <c r="D66" s="20">
        <v>28740510.93</v>
      </c>
      <c r="E66" s="36">
        <f t="shared" si="0"/>
        <v>25.379905152370902</v>
      </c>
    </row>
    <row r="67" spans="1:7" outlineLevel="1">
      <c r="A67" s="13"/>
      <c r="B67" s="19" t="s">
        <v>7</v>
      </c>
      <c r="C67" s="20">
        <v>63093106</v>
      </c>
      <c r="D67" s="20">
        <v>32215991.75</v>
      </c>
      <c r="E67" s="36">
        <f t="shared" si="0"/>
        <v>51.061033118261768</v>
      </c>
    </row>
    <row r="68" spans="1:7" ht="32.25" customHeight="1" outlineLevel="1">
      <c r="A68" s="13"/>
      <c r="B68" s="21" t="s">
        <v>20</v>
      </c>
      <c r="C68" s="20">
        <f>C70+C71+C72</f>
        <v>65142300</v>
      </c>
      <c r="D68" s="20">
        <f t="shared" ref="D68" si="14">D70+D71+D72</f>
        <v>65053787.939999998</v>
      </c>
      <c r="E68" s="36">
        <f t="shared" si="0"/>
        <v>99.864125061595928</v>
      </c>
    </row>
    <row r="69" spans="1:7" outlineLevel="1">
      <c r="A69" s="13"/>
      <c r="B69" s="19" t="s">
        <v>4</v>
      </c>
      <c r="C69" s="20"/>
      <c r="D69" s="20"/>
      <c r="E69" s="36"/>
    </row>
    <row r="70" spans="1:7" outlineLevel="1">
      <c r="A70" s="13"/>
      <c r="B70" s="19" t="s">
        <v>5</v>
      </c>
      <c r="C70" s="20">
        <v>0</v>
      </c>
      <c r="D70" s="20">
        <v>0</v>
      </c>
      <c r="E70" s="36">
        <v>0</v>
      </c>
      <c r="F70" s="2"/>
      <c r="G70" s="2"/>
    </row>
    <row r="71" spans="1:7" outlineLevel="1">
      <c r="A71" s="13"/>
      <c r="B71" s="19" t="s">
        <v>6</v>
      </c>
      <c r="C71" s="20">
        <v>0</v>
      </c>
      <c r="D71" s="20">
        <v>0</v>
      </c>
      <c r="E71" s="36">
        <v>0</v>
      </c>
      <c r="F71" s="2"/>
    </row>
    <row r="72" spans="1:7" outlineLevel="1">
      <c r="A72" s="13"/>
      <c r="B72" s="19" t="s">
        <v>7</v>
      </c>
      <c r="C72" s="20">
        <v>65142300</v>
      </c>
      <c r="D72" s="20">
        <v>65053787.939999998</v>
      </c>
      <c r="E72" s="36">
        <f t="shared" si="0"/>
        <v>99.864125061595928</v>
      </c>
      <c r="F72" s="2"/>
      <c r="G72" s="2"/>
    </row>
    <row r="73" spans="1:7" ht="16.5" customHeight="1" outlineLevel="1">
      <c r="A73" s="13" t="s">
        <v>21</v>
      </c>
      <c r="B73" s="19" t="s">
        <v>179</v>
      </c>
      <c r="C73" s="20">
        <f>C75+C76+C77</f>
        <v>5243272.25</v>
      </c>
      <c r="D73" s="20">
        <f t="shared" ref="D73" si="15">D75+D76+D77</f>
        <v>983272.25</v>
      </c>
      <c r="E73" s="36">
        <f t="shared" ref="E73:E128" si="16">D73/C73*100</f>
        <v>18.753026795432948</v>
      </c>
    </row>
    <row r="74" spans="1:7" outlineLevel="1">
      <c r="A74" s="13"/>
      <c r="B74" s="19" t="s">
        <v>4</v>
      </c>
      <c r="C74" s="20"/>
      <c r="D74" s="20"/>
      <c r="E74" s="36"/>
    </row>
    <row r="75" spans="1:7" outlineLevel="1">
      <c r="A75" s="13"/>
      <c r="B75" s="19" t="s">
        <v>5</v>
      </c>
      <c r="C75" s="20">
        <f>C80</f>
        <v>0</v>
      </c>
      <c r="D75" s="20">
        <f t="shared" ref="D75:D76" si="17">D80</f>
        <v>0</v>
      </c>
      <c r="E75" s="36">
        <v>0</v>
      </c>
    </row>
    <row r="76" spans="1:7" outlineLevel="1">
      <c r="A76" s="13"/>
      <c r="B76" s="19" t="s">
        <v>6</v>
      </c>
      <c r="C76" s="20">
        <f t="shared" ref="C76" si="18">C81</f>
        <v>0</v>
      </c>
      <c r="D76" s="20">
        <f t="shared" si="17"/>
        <v>0</v>
      </c>
      <c r="E76" s="36">
        <v>0</v>
      </c>
    </row>
    <row r="77" spans="1:7" outlineLevel="1">
      <c r="A77" s="13"/>
      <c r="B77" s="19" t="s">
        <v>7</v>
      </c>
      <c r="C77" s="20">
        <f>C82</f>
        <v>5243272.25</v>
      </c>
      <c r="D77" s="20">
        <f>D82</f>
        <v>983272.25</v>
      </c>
      <c r="E77" s="36">
        <f t="shared" si="16"/>
        <v>18.753026795432948</v>
      </c>
    </row>
    <row r="78" spans="1:7" ht="63" outlineLevel="1">
      <c r="A78" s="13"/>
      <c r="B78" s="21" t="s">
        <v>180</v>
      </c>
      <c r="C78" s="20">
        <f>C80+C81+C82</f>
        <v>5243272.25</v>
      </c>
      <c r="D78" s="20">
        <f>D80+D81+D82</f>
        <v>983272.25</v>
      </c>
      <c r="E78" s="36">
        <f t="shared" si="16"/>
        <v>18.753026795432948</v>
      </c>
    </row>
    <row r="79" spans="1:7" outlineLevel="1">
      <c r="A79" s="13"/>
      <c r="B79" s="19" t="s">
        <v>4</v>
      </c>
      <c r="C79" s="20"/>
      <c r="D79" s="20"/>
      <c r="E79" s="36"/>
    </row>
    <row r="80" spans="1:7" outlineLevel="1">
      <c r="A80" s="13"/>
      <c r="B80" s="19" t="s">
        <v>5</v>
      </c>
      <c r="C80" s="20">
        <v>0</v>
      </c>
      <c r="D80" s="20">
        <v>0</v>
      </c>
      <c r="E80" s="36">
        <v>0</v>
      </c>
    </row>
    <row r="81" spans="1:7" outlineLevel="1">
      <c r="A81" s="13"/>
      <c r="B81" s="19" t="s">
        <v>6</v>
      </c>
      <c r="C81" s="20">
        <v>0</v>
      </c>
      <c r="D81" s="20">
        <v>0</v>
      </c>
      <c r="E81" s="36">
        <v>0</v>
      </c>
    </row>
    <row r="82" spans="1:7" outlineLevel="1">
      <c r="A82" s="13"/>
      <c r="B82" s="19" t="s">
        <v>7</v>
      </c>
      <c r="C82" s="20">
        <v>5243272.25</v>
      </c>
      <c r="D82" s="20">
        <v>983272.25</v>
      </c>
      <c r="E82" s="36">
        <f t="shared" si="16"/>
        <v>18.753026795432948</v>
      </c>
    </row>
    <row r="83" spans="1:7" ht="50.25" customHeight="1" outlineLevel="1">
      <c r="A83" s="13" t="s">
        <v>24</v>
      </c>
      <c r="B83" s="19" t="s">
        <v>22</v>
      </c>
      <c r="C83" s="20">
        <f>C85+C86+C87</f>
        <v>31797698</v>
      </c>
      <c r="D83" s="20">
        <f t="shared" ref="D83" si="19">D85+D86+D87</f>
        <v>0</v>
      </c>
      <c r="E83" s="36">
        <f t="shared" si="16"/>
        <v>0</v>
      </c>
    </row>
    <row r="84" spans="1:7" outlineLevel="1">
      <c r="A84" s="13"/>
      <c r="B84" s="19" t="s">
        <v>4</v>
      </c>
      <c r="C84" s="20"/>
      <c r="D84" s="20"/>
      <c r="E84" s="36"/>
    </row>
    <row r="85" spans="1:7" outlineLevel="1">
      <c r="A85" s="13"/>
      <c r="B85" s="19" t="s">
        <v>5</v>
      </c>
      <c r="C85" s="20">
        <f>C90</f>
        <v>0</v>
      </c>
      <c r="D85" s="20">
        <f t="shared" ref="D85:D87" si="20">D90</f>
        <v>0</v>
      </c>
      <c r="E85" s="36">
        <v>0</v>
      </c>
      <c r="F85" s="2"/>
      <c r="G85" s="2"/>
    </row>
    <row r="86" spans="1:7" outlineLevel="1">
      <c r="A86" s="13"/>
      <c r="B86" s="19" t="s">
        <v>6</v>
      </c>
      <c r="C86" s="20">
        <f t="shared" ref="C86:C87" si="21">C91</f>
        <v>31797698</v>
      </c>
      <c r="D86" s="20">
        <f t="shared" si="20"/>
        <v>0</v>
      </c>
      <c r="E86" s="36">
        <f t="shared" si="16"/>
        <v>0</v>
      </c>
    </row>
    <row r="87" spans="1:7" outlineLevel="1">
      <c r="A87" s="13"/>
      <c r="B87" s="19" t="s">
        <v>7</v>
      </c>
      <c r="C87" s="20">
        <f t="shared" si="21"/>
        <v>0</v>
      </c>
      <c r="D87" s="20">
        <f t="shared" si="20"/>
        <v>0</v>
      </c>
      <c r="E87" s="36">
        <v>0</v>
      </c>
    </row>
    <row r="88" spans="1:7" ht="63" customHeight="1" outlineLevel="1">
      <c r="A88" s="13"/>
      <c r="B88" s="21" t="s">
        <v>23</v>
      </c>
      <c r="C88" s="20">
        <f>C90+C91+C92</f>
        <v>31797698</v>
      </c>
      <c r="D88" s="20">
        <f>D90+D91+D92</f>
        <v>0</v>
      </c>
      <c r="E88" s="36">
        <f t="shared" si="16"/>
        <v>0</v>
      </c>
    </row>
    <row r="89" spans="1:7" outlineLevel="1">
      <c r="A89" s="13"/>
      <c r="B89" s="19" t="s">
        <v>4</v>
      </c>
      <c r="C89" s="20"/>
      <c r="D89" s="20"/>
      <c r="E89" s="36"/>
    </row>
    <row r="90" spans="1:7" outlineLevel="1">
      <c r="A90" s="13"/>
      <c r="B90" s="19" t="s">
        <v>5</v>
      </c>
      <c r="C90" s="20"/>
      <c r="D90" s="20"/>
      <c r="E90" s="36"/>
      <c r="F90" s="2"/>
    </row>
    <row r="91" spans="1:7" outlineLevel="1">
      <c r="A91" s="13"/>
      <c r="B91" s="19" t="s">
        <v>6</v>
      </c>
      <c r="C91" s="20">
        <v>31797698</v>
      </c>
      <c r="D91" s="20"/>
      <c r="E91" s="36">
        <f t="shared" si="16"/>
        <v>0</v>
      </c>
    </row>
    <row r="92" spans="1:7" outlineLevel="1">
      <c r="A92" s="13"/>
      <c r="B92" s="19" t="s">
        <v>7</v>
      </c>
      <c r="C92" s="20">
        <v>0</v>
      </c>
      <c r="D92" s="20">
        <v>0</v>
      </c>
      <c r="E92" s="36">
        <v>0</v>
      </c>
    </row>
    <row r="93" spans="1:7" ht="16.5" customHeight="1" outlineLevel="1">
      <c r="A93" s="13" t="s">
        <v>27</v>
      </c>
      <c r="B93" s="19" t="s">
        <v>25</v>
      </c>
      <c r="C93" s="20">
        <f>C95+C96+C97</f>
        <v>11407800</v>
      </c>
      <c r="D93" s="20">
        <f t="shared" ref="D93" si="22">D95+D96+D97</f>
        <v>490125</v>
      </c>
      <c r="E93" s="36">
        <f t="shared" si="16"/>
        <v>4.2964024614737282</v>
      </c>
    </row>
    <row r="94" spans="1:7" outlineLevel="1">
      <c r="A94" s="13"/>
      <c r="B94" s="19" t="s">
        <v>4</v>
      </c>
      <c r="C94" s="20"/>
      <c r="D94" s="20"/>
      <c r="E94" s="36"/>
    </row>
    <row r="95" spans="1:7" outlineLevel="1">
      <c r="A95" s="13"/>
      <c r="B95" s="19" t="s">
        <v>5</v>
      </c>
      <c r="C95" s="20">
        <f t="shared" ref="C95:D97" si="23">C100</f>
        <v>0</v>
      </c>
      <c r="D95" s="20">
        <f t="shared" si="23"/>
        <v>0</v>
      </c>
      <c r="E95" s="36">
        <v>0</v>
      </c>
    </row>
    <row r="96" spans="1:7" outlineLevel="1">
      <c r="A96" s="13"/>
      <c r="B96" s="19" t="s">
        <v>6</v>
      </c>
      <c r="C96" s="20">
        <f t="shared" si="23"/>
        <v>0</v>
      </c>
      <c r="D96" s="20">
        <f t="shared" si="23"/>
        <v>0</v>
      </c>
      <c r="E96" s="36">
        <v>0</v>
      </c>
    </row>
    <row r="97" spans="1:7" outlineLevel="1">
      <c r="A97" s="13"/>
      <c r="B97" s="19" t="s">
        <v>7</v>
      </c>
      <c r="C97" s="20">
        <f t="shared" si="23"/>
        <v>11407800</v>
      </c>
      <c r="D97" s="20">
        <f t="shared" si="23"/>
        <v>490125</v>
      </c>
      <c r="E97" s="36">
        <f t="shared" si="16"/>
        <v>4.2964024614737282</v>
      </c>
    </row>
    <row r="98" spans="1:7" ht="31.5" outlineLevel="1">
      <c r="A98" s="13"/>
      <c r="B98" s="21" t="s">
        <v>26</v>
      </c>
      <c r="C98" s="20">
        <f>C100+C101+C102</f>
        <v>11407800</v>
      </c>
      <c r="D98" s="20">
        <f>D100+D101+D102</f>
        <v>490125</v>
      </c>
      <c r="E98" s="36">
        <f t="shared" si="16"/>
        <v>4.2964024614737282</v>
      </c>
    </row>
    <row r="99" spans="1:7" outlineLevel="1">
      <c r="A99" s="13"/>
      <c r="B99" s="19" t="s">
        <v>4</v>
      </c>
      <c r="C99" s="20"/>
      <c r="D99" s="20"/>
      <c r="E99" s="36"/>
    </row>
    <row r="100" spans="1:7" outlineLevel="1">
      <c r="A100" s="13"/>
      <c r="B100" s="19" t="s">
        <v>5</v>
      </c>
      <c r="C100" s="20">
        <v>0</v>
      </c>
      <c r="D100" s="20">
        <v>0</v>
      </c>
      <c r="E100" s="36">
        <v>0</v>
      </c>
    </row>
    <row r="101" spans="1:7" outlineLevel="1">
      <c r="A101" s="13"/>
      <c r="B101" s="19" t="s">
        <v>6</v>
      </c>
      <c r="C101" s="20">
        <v>0</v>
      </c>
      <c r="D101" s="20">
        <v>0</v>
      </c>
      <c r="E101" s="36">
        <v>0</v>
      </c>
    </row>
    <row r="102" spans="1:7" outlineLevel="1">
      <c r="A102" s="13"/>
      <c r="B102" s="19" t="s">
        <v>7</v>
      </c>
      <c r="C102" s="20">
        <v>11407800</v>
      </c>
      <c r="D102" s="20">
        <v>490125</v>
      </c>
      <c r="E102" s="36">
        <f t="shared" si="16"/>
        <v>4.2964024614737282</v>
      </c>
    </row>
    <row r="103" spans="1:7" ht="33.75" customHeight="1" outlineLevel="1">
      <c r="A103" s="13" t="s">
        <v>29</v>
      </c>
      <c r="B103" s="19" t="s">
        <v>28</v>
      </c>
      <c r="C103" s="20">
        <f>C105+C106+C107</f>
        <v>79224340.569999993</v>
      </c>
      <c r="D103" s="20">
        <f t="shared" ref="D103" si="24">D105+D106+D107</f>
        <v>64745486.039999999</v>
      </c>
      <c r="E103" s="36">
        <f t="shared" si="16"/>
        <v>81.724234716467009</v>
      </c>
    </row>
    <row r="104" spans="1:7" outlineLevel="1">
      <c r="A104" s="13"/>
      <c r="B104" s="19" t="s">
        <v>4</v>
      </c>
      <c r="C104" s="20"/>
      <c r="D104" s="20"/>
      <c r="E104" s="36"/>
    </row>
    <row r="105" spans="1:7" outlineLevel="1">
      <c r="A105" s="13"/>
      <c r="B105" s="19" t="s">
        <v>5</v>
      </c>
      <c r="C105" s="20">
        <f>C110</f>
        <v>0</v>
      </c>
      <c r="D105" s="20">
        <f t="shared" ref="D105:D107" si="25">D110</f>
        <v>0</v>
      </c>
      <c r="E105" s="36">
        <v>0</v>
      </c>
    </row>
    <row r="106" spans="1:7" outlineLevel="1">
      <c r="A106" s="13"/>
      <c r="B106" s="19" t="s">
        <v>6</v>
      </c>
      <c r="C106" s="20">
        <f t="shared" ref="C106:C107" si="26">C111</f>
        <v>0</v>
      </c>
      <c r="D106" s="20">
        <f t="shared" si="25"/>
        <v>0</v>
      </c>
      <c r="E106" s="36">
        <v>0</v>
      </c>
      <c r="F106" s="2"/>
      <c r="G106" s="2"/>
    </row>
    <row r="107" spans="1:7" outlineLevel="1">
      <c r="A107" s="13"/>
      <c r="B107" s="19" t="s">
        <v>7</v>
      </c>
      <c r="C107" s="20">
        <f t="shared" si="26"/>
        <v>79224340.569999993</v>
      </c>
      <c r="D107" s="20">
        <f t="shared" si="25"/>
        <v>64745486.039999999</v>
      </c>
      <c r="E107" s="36">
        <f t="shared" si="16"/>
        <v>81.724234716467009</v>
      </c>
    </row>
    <row r="108" spans="1:7" ht="47.25" outlineLevel="1">
      <c r="A108" s="13"/>
      <c r="B108" s="21" t="s">
        <v>181</v>
      </c>
      <c r="C108" s="20">
        <f>C110+C111+C112</f>
        <v>79224340.569999993</v>
      </c>
      <c r="D108" s="20">
        <f t="shared" ref="D108" si="27">D110+D111+D112</f>
        <v>64745486.039999999</v>
      </c>
      <c r="E108" s="36">
        <f t="shared" si="16"/>
        <v>81.724234716467009</v>
      </c>
      <c r="F108" s="2"/>
    </row>
    <row r="109" spans="1:7" outlineLevel="1">
      <c r="A109" s="13"/>
      <c r="B109" s="19" t="s">
        <v>4</v>
      </c>
      <c r="C109" s="20"/>
      <c r="D109" s="20"/>
      <c r="E109" s="36"/>
      <c r="F109" s="2"/>
    </row>
    <row r="110" spans="1:7" outlineLevel="1">
      <c r="A110" s="13"/>
      <c r="B110" s="19" t="s">
        <v>5</v>
      </c>
      <c r="C110" s="20">
        <v>0</v>
      </c>
      <c r="D110" s="20">
        <v>0</v>
      </c>
      <c r="E110" s="36">
        <v>0</v>
      </c>
    </row>
    <row r="111" spans="1:7" outlineLevel="1">
      <c r="A111" s="13"/>
      <c r="B111" s="19" t="s">
        <v>6</v>
      </c>
      <c r="C111" s="20">
        <v>0</v>
      </c>
      <c r="D111" s="20">
        <v>0</v>
      </c>
      <c r="E111" s="36">
        <v>0</v>
      </c>
      <c r="F111" s="2"/>
    </row>
    <row r="112" spans="1:7" outlineLevel="1">
      <c r="A112" s="13"/>
      <c r="B112" s="19" t="s">
        <v>7</v>
      </c>
      <c r="C112" s="20">
        <v>79224340.569999993</v>
      </c>
      <c r="D112" s="20">
        <v>64745486.039999999</v>
      </c>
      <c r="E112" s="36">
        <f t="shared" si="16"/>
        <v>81.724234716467009</v>
      </c>
      <c r="F112" s="2"/>
      <c r="G112" s="2"/>
    </row>
    <row r="113" spans="1:7" ht="47.25" outlineLevel="1">
      <c r="A113" s="13" t="s">
        <v>182</v>
      </c>
      <c r="B113" s="19" t="s">
        <v>170</v>
      </c>
      <c r="C113" s="20">
        <f>C115+C116+C117</f>
        <v>130142958.56999999</v>
      </c>
      <c r="D113" s="20">
        <f t="shared" ref="D113" si="28">D115+D116+D117</f>
        <v>130088867.91</v>
      </c>
      <c r="E113" s="36">
        <f t="shared" si="16"/>
        <v>99.95843750549831</v>
      </c>
    </row>
    <row r="114" spans="1:7" outlineLevel="1">
      <c r="A114" s="13"/>
      <c r="B114" s="19" t="s">
        <v>4</v>
      </c>
      <c r="C114" s="20"/>
      <c r="D114" s="20"/>
      <c r="E114" s="36"/>
    </row>
    <row r="115" spans="1:7" outlineLevel="1">
      <c r="A115" s="13"/>
      <c r="B115" s="19" t="s">
        <v>5</v>
      </c>
      <c r="C115" s="20">
        <f>C120</f>
        <v>0</v>
      </c>
      <c r="D115" s="20">
        <f t="shared" ref="D115:D117" si="29">D120</f>
        <v>0</v>
      </c>
      <c r="E115" s="36">
        <v>0</v>
      </c>
    </row>
    <row r="116" spans="1:7" outlineLevel="1">
      <c r="A116" s="13"/>
      <c r="B116" s="19" t="s">
        <v>6</v>
      </c>
      <c r="C116" s="20">
        <f t="shared" ref="C116" si="30">C121</f>
        <v>0</v>
      </c>
      <c r="D116" s="20">
        <f t="shared" si="29"/>
        <v>0</v>
      </c>
      <c r="E116" s="36">
        <v>0</v>
      </c>
    </row>
    <row r="117" spans="1:7" outlineLevel="1">
      <c r="A117" s="13"/>
      <c r="B117" s="19" t="s">
        <v>7</v>
      </c>
      <c r="C117" s="20">
        <f>C122</f>
        <v>130142958.56999999</v>
      </c>
      <c r="D117" s="20">
        <f t="shared" si="29"/>
        <v>130088867.91</v>
      </c>
      <c r="E117" s="36">
        <f t="shared" si="16"/>
        <v>99.95843750549831</v>
      </c>
    </row>
    <row r="118" spans="1:7" outlineLevel="1">
      <c r="A118" s="13"/>
      <c r="B118" s="21" t="s">
        <v>30</v>
      </c>
      <c r="C118" s="20">
        <f>C120+C121+C122</f>
        <v>130142958.56999999</v>
      </c>
      <c r="D118" s="20">
        <f t="shared" ref="D118" si="31">D120+D121+D122</f>
        <v>130088867.91</v>
      </c>
      <c r="E118" s="36">
        <f t="shared" si="16"/>
        <v>99.95843750549831</v>
      </c>
    </row>
    <row r="119" spans="1:7" outlineLevel="1">
      <c r="A119" s="13"/>
      <c r="B119" s="19" t="s">
        <v>4</v>
      </c>
      <c r="C119" s="20"/>
      <c r="D119" s="20"/>
      <c r="E119" s="36"/>
    </row>
    <row r="120" spans="1:7" outlineLevel="1">
      <c r="A120" s="13"/>
      <c r="B120" s="19" t="s">
        <v>5</v>
      </c>
      <c r="C120" s="20">
        <v>0</v>
      </c>
      <c r="D120" s="20">
        <v>0</v>
      </c>
      <c r="E120" s="36">
        <v>0</v>
      </c>
    </row>
    <row r="121" spans="1:7" outlineLevel="1">
      <c r="A121" s="13"/>
      <c r="B121" s="19" t="s">
        <v>6</v>
      </c>
      <c r="C121" s="20">
        <v>0</v>
      </c>
      <c r="D121" s="20">
        <v>0</v>
      </c>
      <c r="E121" s="36">
        <v>0</v>
      </c>
    </row>
    <row r="122" spans="1:7" outlineLevel="1">
      <c r="A122" s="13"/>
      <c r="B122" s="19" t="s">
        <v>7</v>
      </c>
      <c r="C122" s="20">
        <v>130142958.56999999</v>
      </c>
      <c r="D122" s="20">
        <v>130088867.91</v>
      </c>
      <c r="E122" s="36">
        <f t="shared" si="16"/>
        <v>99.95843750549831</v>
      </c>
    </row>
    <row r="123" spans="1:7" s="3" customFormat="1" ht="31.5">
      <c r="A123" s="22" t="s">
        <v>31</v>
      </c>
      <c r="B123" s="17" t="s">
        <v>134</v>
      </c>
      <c r="C123" s="18">
        <f>C125+C126+C127</f>
        <v>10801058.350000001</v>
      </c>
      <c r="D123" s="18">
        <f>D125+D126+D127</f>
        <v>10633934.280000001</v>
      </c>
      <c r="E123" s="30">
        <f t="shared" si="16"/>
        <v>98.452706535003571</v>
      </c>
    </row>
    <row r="124" spans="1:7">
      <c r="A124" s="22"/>
      <c r="B124" s="19" t="s">
        <v>4</v>
      </c>
      <c r="C124" s="18"/>
      <c r="D124" s="18"/>
      <c r="E124" s="36"/>
    </row>
    <row r="125" spans="1:7">
      <c r="A125" s="22"/>
      <c r="B125" s="17" t="s">
        <v>5</v>
      </c>
      <c r="C125" s="18">
        <f>C130+C145+C165</f>
        <v>3388500</v>
      </c>
      <c r="D125" s="18">
        <f>D130+D145+D165</f>
        <v>3388500</v>
      </c>
      <c r="E125" s="30">
        <f t="shared" si="16"/>
        <v>100</v>
      </c>
      <c r="F125" s="2"/>
      <c r="G125" s="2"/>
    </row>
    <row r="126" spans="1:7">
      <c r="A126" s="22"/>
      <c r="B126" s="17" t="s">
        <v>6</v>
      </c>
      <c r="C126" s="18">
        <f>C131+C146+C171</f>
        <v>1797048.4</v>
      </c>
      <c r="D126" s="18">
        <f>D131+D146+D171</f>
        <v>1749788.5</v>
      </c>
      <c r="E126" s="30">
        <f t="shared" si="16"/>
        <v>97.370137610094417</v>
      </c>
      <c r="F126" s="2"/>
    </row>
    <row r="127" spans="1:7">
      <c r="A127" s="22"/>
      <c r="B127" s="17" t="s">
        <v>7</v>
      </c>
      <c r="C127" s="18">
        <f>C132+C147+C167</f>
        <v>5615509.9500000002</v>
      </c>
      <c r="D127" s="18">
        <f>D132+D147+D172</f>
        <v>5495645.7800000003</v>
      </c>
      <c r="E127" s="30">
        <f t="shared" si="16"/>
        <v>97.865480231229938</v>
      </c>
    </row>
    <row r="128" spans="1:7" ht="15" customHeight="1" outlineLevel="1">
      <c r="A128" s="13" t="s">
        <v>32</v>
      </c>
      <c r="B128" s="19" t="s">
        <v>33</v>
      </c>
      <c r="C128" s="20">
        <f>C130+C131+C132</f>
        <v>4239519.08</v>
      </c>
      <c r="D128" s="20">
        <f t="shared" ref="D128" si="32">D130+D131+D132</f>
        <v>4072395.0100000002</v>
      </c>
      <c r="E128" s="30">
        <f t="shared" si="16"/>
        <v>96.057947450020677</v>
      </c>
    </row>
    <row r="129" spans="1:6" outlineLevel="1">
      <c r="A129" s="13"/>
      <c r="B129" s="19" t="s">
        <v>4</v>
      </c>
      <c r="C129" s="20"/>
      <c r="D129" s="20"/>
      <c r="E129" s="36"/>
    </row>
    <row r="130" spans="1:6" outlineLevel="1">
      <c r="A130" s="13"/>
      <c r="B130" s="19" t="s">
        <v>5</v>
      </c>
      <c r="C130" s="20">
        <f t="shared" ref="C130:D132" si="33">C135+C140</f>
        <v>0</v>
      </c>
      <c r="D130" s="20">
        <f t="shared" si="33"/>
        <v>0</v>
      </c>
      <c r="E130" s="36">
        <v>0</v>
      </c>
    </row>
    <row r="131" spans="1:6" outlineLevel="1">
      <c r="A131" s="13"/>
      <c r="B131" s="19" t="s">
        <v>6</v>
      </c>
      <c r="C131" s="20">
        <f t="shared" si="33"/>
        <v>1089800</v>
      </c>
      <c r="D131" s="20">
        <f t="shared" si="33"/>
        <v>1042540.1</v>
      </c>
      <c r="E131" s="36">
        <f t="shared" ref="E131:E193" si="34">D131/C131*100</f>
        <v>95.663433657551849</v>
      </c>
    </row>
    <row r="132" spans="1:6" outlineLevel="1">
      <c r="A132" s="13"/>
      <c r="B132" s="19" t="s">
        <v>7</v>
      </c>
      <c r="C132" s="20">
        <f t="shared" si="33"/>
        <v>3149719.08</v>
      </c>
      <c r="D132" s="20">
        <f t="shared" si="33"/>
        <v>3029854.91</v>
      </c>
      <c r="E132" s="36">
        <f t="shared" si="34"/>
        <v>96.19444887129427</v>
      </c>
    </row>
    <row r="133" spans="1:6" ht="47.25" outlineLevel="1">
      <c r="A133" s="13"/>
      <c r="B133" s="21" t="s">
        <v>34</v>
      </c>
      <c r="C133" s="20">
        <f>C135+C136+C137</f>
        <v>3765846.32</v>
      </c>
      <c r="D133" s="20">
        <f t="shared" ref="D133" si="35">D135+D136+D137</f>
        <v>3598722.25</v>
      </c>
      <c r="E133" s="36">
        <f t="shared" si="34"/>
        <v>95.562111254715248</v>
      </c>
      <c r="F133" s="2"/>
    </row>
    <row r="134" spans="1:6" outlineLevel="1">
      <c r="A134" s="13"/>
      <c r="B134" s="19" t="s">
        <v>4</v>
      </c>
      <c r="C134" s="20"/>
      <c r="D134" s="20"/>
      <c r="E134" s="36"/>
      <c r="F134" s="2"/>
    </row>
    <row r="135" spans="1:6" outlineLevel="1">
      <c r="A135" s="13"/>
      <c r="B135" s="19" t="s">
        <v>5</v>
      </c>
      <c r="C135" s="20">
        <v>0</v>
      </c>
      <c r="D135" s="20">
        <v>0</v>
      </c>
      <c r="E135" s="36">
        <v>0</v>
      </c>
    </row>
    <row r="136" spans="1:6" outlineLevel="1">
      <c r="A136" s="13"/>
      <c r="B136" s="19" t="s">
        <v>6</v>
      </c>
      <c r="C136" s="20">
        <v>1089800</v>
      </c>
      <c r="D136" s="20">
        <v>1042540.1</v>
      </c>
      <c r="E136" s="36">
        <f t="shared" si="34"/>
        <v>95.663433657551849</v>
      </c>
      <c r="F136" s="2"/>
    </row>
    <row r="137" spans="1:6" outlineLevel="1">
      <c r="A137" s="13"/>
      <c r="B137" s="19" t="s">
        <v>7</v>
      </c>
      <c r="C137" s="20">
        <v>2676046.3199999998</v>
      </c>
      <c r="D137" s="20">
        <v>2556182.15</v>
      </c>
      <c r="E137" s="36">
        <f t="shared" si="34"/>
        <v>95.520848458258385</v>
      </c>
    </row>
    <row r="138" spans="1:6" ht="47.25" outlineLevel="1">
      <c r="A138" s="13"/>
      <c r="B138" s="21" t="s">
        <v>214</v>
      </c>
      <c r="C138" s="20">
        <f>C140+C141+C142</f>
        <v>473672.76</v>
      </c>
      <c r="D138" s="20">
        <f>D140+D141+D142</f>
        <v>473672.76</v>
      </c>
      <c r="E138" s="36">
        <f t="shared" si="34"/>
        <v>100</v>
      </c>
    </row>
    <row r="139" spans="1:6" outlineLevel="1">
      <c r="A139" s="13"/>
      <c r="B139" s="19" t="s">
        <v>4</v>
      </c>
      <c r="C139" s="20"/>
      <c r="D139" s="20"/>
      <c r="E139" s="36"/>
    </row>
    <row r="140" spans="1:6" outlineLevel="1">
      <c r="A140" s="13"/>
      <c r="B140" s="19" t="s">
        <v>5</v>
      </c>
      <c r="C140" s="20">
        <v>0</v>
      </c>
      <c r="D140" s="20">
        <v>0</v>
      </c>
      <c r="E140" s="36">
        <v>0</v>
      </c>
    </row>
    <row r="141" spans="1:6" outlineLevel="1">
      <c r="A141" s="13"/>
      <c r="B141" s="19" t="s">
        <v>6</v>
      </c>
      <c r="C141" s="20">
        <v>0</v>
      </c>
      <c r="D141" s="20">
        <v>0</v>
      </c>
      <c r="E141" s="36">
        <v>0</v>
      </c>
    </row>
    <row r="142" spans="1:6" outlineLevel="1">
      <c r="A142" s="13"/>
      <c r="B142" s="19" t="s">
        <v>7</v>
      </c>
      <c r="C142" s="20">
        <v>473672.76</v>
      </c>
      <c r="D142" s="20">
        <v>473672.76</v>
      </c>
      <c r="E142" s="36">
        <f t="shared" si="34"/>
        <v>100</v>
      </c>
    </row>
    <row r="143" spans="1:6" outlineLevel="1">
      <c r="A143" s="13" t="s">
        <v>176</v>
      </c>
      <c r="B143" s="19" t="s">
        <v>35</v>
      </c>
      <c r="C143" s="20">
        <f>C145+C146+C147</f>
        <v>5190147.2699999996</v>
      </c>
      <c r="D143" s="20">
        <f t="shared" ref="D143" si="36">D145+D146+D147</f>
        <v>5190147.2699999996</v>
      </c>
      <c r="E143" s="36">
        <f t="shared" si="34"/>
        <v>100</v>
      </c>
    </row>
    <row r="144" spans="1:6" outlineLevel="1">
      <c r="A144" s="13"/>
      <c r="B144" s="19" t="s">
        <v>4</v>
      </c>
      <c r="C144" s="20"/>
      <c r="D144" s="20"/>
      <c r="E144" s="36"/>
    </row>
    <row r="145" spans="1:6" outlineLevel="1">
      <c r="A145" s="13"/>
      <c r="B145" s="19" t="s">
        <v>5</v>
      </c>
      <c r="C145" s="20">
        <f t="shared" ref="C145:D147" si="37">C150+C155+C160</f>
        <v>3388500</v>
      </c>
      <c r="D145" s="20">
        <f t="shared" si="37"/>
        <v>3388500</v>
      </c>
      <c r="E145" s="36">
        <f t="shared" si="34"/>
        <v>100</v>
      </c>
    </row>
    <row r="146" spans="1:6" outlineLevel="1">
      <c r="A146" s="13"/>
      <c r="B146" s="19" t="s">
        <v>6</v>
      </c>
      <c r="C146" s="20">
        <f t="shared" si="37"/>
        <v>707248.4</v>
      </c>
      <c r="D146" s="20">
        <f t="shared" si="37"/>
        <v>707248.4</v>
      </c>
      <c r="E146" s="36">
        <f t="shared" si="34"/>
        <v>100</v>
      </c>
    </row>
    <row r="147" spans="1:6" outlineLevel="1">
      <c r="A147" s="13"/>
      <c r="B147" s="19" t="s">
        <v>7</v>
      </c>
      <c r="C147" s="20">
        <f t="shared" si="37"/>
        <v>1094398.8700000001</v>
      </c>
      <c r="D147" s="20">
        <f t="shared" si="37"/>
        <v>1094398.8700000001</v>
      </c>
      <c r="E147" s="36">
        <f t="shared" si="34"/>
        <v>100</v>
      </c>
    </row>
    <row r="148" spans="1:6" ht="63" outlineLevel="1">
      <c r="A148" s="13"/>
      <c r="B148" s="21" t="s">
        <v>193</v>
      </c>
      <c r="C148" s="20">
        <f>C150+C151+C152</f>
        <v>442857.14</v>
      </c>
      <c r="D148" s="20">
        <f>D150+D151+D152</f>
        <v>442857.14</v>
      </c>
      <c r="E148" s="36">
        <f t="shared" si="34"/>
        <v>100</v>
      </c>
    </row>
    <row r="149" spans="1:6" outlineLevel="1">
      <c r="A149" s="13"/>
      <c r="B149" s="19" t="s">
        <v>4</v>
      </c>
      <c r="C149" s="20"/>
      <c r="D149" s="20"/>
      <c r="E149" s="36"/>
    </row>
    <row r="150" spans="1:6" outlineLevel="1">
      <c r="A150" s="13"/>
      <c r="B150" s="19" t="s">
        <v>5</v>
      </c>
      <c r="C150" s="20">
        <v>291400</v>
      </c>
      <c r="D150" s="20">
        <v>291400</v>
      </c>
      <c r="E150" s="36">
        <f t="shared" si="34"/>
        <v>100</v>
      </c>
    </row>
    <row r="151" spans="1:6" outlineLevel="1">
      <c r="A151" s="13"/>
      <c r="B151" s="19" t="s">
        <v>6</v>
      </c>
      <c r="C151" s="20">
        <v>18600</v>
      </c>
      <c r="D151" s="20">
        <v>18600</v>
      </c>
      <c r="E151" s="36">
        <f t="shared" si="34"/>
        <v>100</v>
      </c>
    </row>
    <row r="152" spans="1:6" outlineLevel="1">
      <c r="A152" s="13"/>
      <c r="B152" s="19" t="s">
        <v>7</v>
      </c>
      <c r="C152" s="20">
        <v>132857.14000000001</v>
      </c>
      <c r="D152" s="20">
        <v>132857.14000000001</v>
      </c>
      <c r="E152" s="36">
        <f t="shared" si="34"/>
        <v>100</v>
      </c>
    </row>
    <row r="153" spans="1:6" ht="47.25" outlineLevel="1">
      <c r="A153" s="13"/>
      <c r="B153" s="21" t="s">
        <v>36</v>
      </c>
      <c r="C153" s="20">
        <f>C155+C156+C157</f>
        <v>2433860</v>
      </c>
      <c r="D153" s="20">
        <f>D155+D156+D157</f>
        <v>2433860</v>
      </c>
      <c r="E153" s="36">
        <f t="shared" si="34"/>
        <v>100</v>
      </c>
    </row>
    <row r="154" spans="1:6" outlineLevel="1">
      <c r="A154" s="13"/>
      <c r="B154" s="19" t="s">
        <v>4</v>
      </c>
      <c r="C154" s="20"/>
      <c r="D154" s="20"/>
      <c r="E154" s="36"/>
    </row>
    <row r="155" spans="1:6" outlineLevel="1">
      <c r="A155" s="13"/>
      <c r="B155" s="19" t="s">
        <v>5</v>
      </c>
      <c r="C155" s="20">
        <v>1140000</v>
      </c>
      <c r="D155" s="20">
        <v>1140000</v>
      </c>
      <c r="E155" s="36">
        <f t="shared" si="34"/>
        <v>100</v>
      </c>
    </row>
    <row r="156" spans="1:6" outlineLevel="1">
      <c r="A156" s="13"/>
      <c r="B156" s="19" t="s">
        <v>6</v>
      </c>
      <c r="C156" s="20">
        <v>563700</v>
      </c>
      <c r="D156" s="20">
        <v>563700</v>
      </c>
      <c r="E156" s="36">
        <f t="shared" si="34"/>
        <v>100</v>
      </c>
    </row>
    <row r="157" spans="1:6" outlineLevel="1">
      <c r="A157" s="13"/>
      <c r="B157" s="19" t="s">
        <v>7</v>
      </c>
      <c r="C157" s="20">
        <v>730160</v>
      </c>
      <c r="D157" s="20">
        <v>730160</v>
      </c>
      <c r="E157" s="36">
        <f t="shared" si="34"/>
        <v>100</v>
      </c>
    </row>
    <row r="158" spans="1:6" ht="78.75" customHeight="1" outlineLevel="1">
      <c r="A158" s="13"/>
      <c r="B158" s="21" t="s">
        <v>37</v>
      </c>
      <c r="C158" s="20">
        <f>C160+C161+C162</f>
        <v>2313430.13</v>
      </c>
      <c r="D158" s="20">
        <f t="shared" ref="D158" si="38">D160+D161+D162</f>
        <v>2313430.13</v>
      </c>
      <c r="E158" s="36">
        <f t="shared" si="34"/>
        <v>100</v>
      </c>
    </row>
    <row r="159" spans="1:6" outlineLevel="1">
      <c r="A159" s="13"/>
      <c r="B159" s="19" t="s">
        <v>4</v>
      </c>
      <c r="C159" s="20"/>
      <c r="D159" s="20"/>
      <c r="E159" s="36"/>
    </row>
    <row r="160" spans="1:6" outlineLevel="1">
      <c r="A160" s="13"/>
      <c r="B160" s="19" t="s">
        <v>5</v>
      </c>
      <c r="C160" s="20">
        <v>1957100</v>
      </c>
      <c r="D160" s="20">
        <v>1957100</v>
      </c>
      <c r="E160" s="36">
        <f t="shared" si="34"/>
        <v>100</v>
      </c>
      <c r="F160" s="2"/>
    </row>
    <row r="161" spans="1:7" outlineLevel="1">
      <c r="A161" s="13"/>
      <c r="B161" s="19" t="s">
        <v>6</v>
      </c>
      <c r="C161" s="20">
        <v>124948.4</v>
      </c>
      <c r="D161" s="20">
        <v>124948.4</v>
      </c>
      <c r="E161" s="36">
        <f t="shared" si="34"/>
        <v>100</v>
      </c>
    </row>
    <row r="162" spans="1:7" outlineLevel="1">
      <c r="A162" s="13"/>
      <c r="B162" s="19" t="s">
        <v>7</v>
      </c>
      <c r="C162" s="20">
        <v>231381.73</v>
      </c>
      <c r="D162" s="20">
        <v>231381.73</v>
      </c>
      <c r="E162" s="36">
        <f t="shared" si="34"/>
        <v>100</v>
      </c>
    </row>
    <row r="163" spans="1:7" ht="63" outlineLevel="1">
      <c r="A163" s="13" t="s">
        <v>212</v>
      </c>
      <c r="B163" s="19" t="s">
        <v>213</v>
      </c>
      <c r="C163" s="20">
        <f>C165+C166+C167</f>
        <v>1371392</v>
      </c>
      <c r="D163" s="20">
        <f>D165+D166+D167</f>
        <v>1371392</v>
      </c>
      <c r="E163" s="36">
        <f t="shared" si="34"/>
        <v>100</v>
      </c>
    </row>
    <row r="164" spans="1:7" outlineLevel="1">
      <c r="A164" s="13"/>
      <c r="B164" s="19" t="s">
        <v>4</v>
      </c>
      <c r="C164" s="20"/>
      <c r="D164" s="20"/>
      <c r="E164" s="36"/>
    </row>
    <row r="165" spans="1:7" outlineLevel="1">
      <c r="A165" s="13"/>
      <c r="B165" s="19" t="s">
        <v>5</v>
      </c>
      <c r="C165" s="20">
        <f t="shared" ref="C165:D167" si="39">C170</f>
        <v>0</v>
      </c>
      <c r="D165" s="20">
        <f t="shared" si="39"/>
        <v>0</v>
      </c>
      <c r="E165" s="36">
        <v>0</v>
      </c>
    </row>
    <row r="166" spans="1:7" outlineLevel="1">
      <c r="A166" s="13"/>
      <c r="B166" s="19" t="s">
        <v>6</v>
      </c>
      <c r="C166" s="20">
        <f t="shared" si="39"/>
        <v>0</v>
      </c>
      <c r="D166" s="20">
        <f t="shared" si="39"/>
        <v>0</v>
      </c>
      <c r="E166" s="36">
        <v>0</v>
      </c>
    </row>
    <row r="167" spans="1:7" outlineLevel="1">
      <c r="A167" s="13"/>
      <c r="B167" s="19" t="s">
        <v>7</v>
      </c>
      <c r="C167" s="20">
        <f t="shared" si="39"/>
        <v>1371392</v>
      </c>
      <c r="D167" s="20">
        <f t="shared" si="39"/>
        <v>1371392</v>
      </c>
      <c r="E167" s="36">
        <f t="shared" si="34"/>
        <v>100</v>
      </c>
    </row>
    <row r="168" spans="1:7" ht="47.25" outlineLevel="1">
      <c r="A168" s="13"/>
      <c r="B168" s="21" t="s">
        <v>211</v>
      </c>
      <c r="C168" s="20">
        <f>C170+C171+C172</f>
        <v>1371392</v>
      </c>
      <c r="D168" s="20">
        <f>D170+D171+D172</f>
        <v>1371392</v>
      </c>
      <c r="E168" s="36">
        <f t="shared" si="34"/>
        <v>100</v>
      </c>
    </row>
    <row r="169" spans="1:7" outlineLevel="1">
      <c r="A169" s="13"/>
      <c r="B169" s="19" t="s">
        <v>4</v>
      </c>
      <c r="C169" s="20"/>
      <c r="D169" s="20"/>
      <c r="E169" s="36"/>
    </row>
    <row r="170" spans="1:7" outlineLevel="1">
      <c r="A170" s="13"/>
      <c r="B170" s="19" t="s">
        <v>5</v>
      </c>
      <c r="C170" s="20">
        <v>0</v>
      </c>
      <c r="D170" s="20">
        <v>0</v>
      </c>
      <c r="E170" s="36">
        <v>0</v>
      </c>
    </row>
    <row r="171" spans="1:7" outlineLevel="1">
      <c r="A171" s="13"/>
      <c r="B171" s="19" t="s">
        <v>6</v>
      </c>
      <c r="C171" s="20">
        <v>0</v>
      </c>
      <c r="D171" s="20">
        <v>0</v>
      </c>
      <c r="E171" s="36">
        <v>0</v>
      </c>
    </row>
    <row r="172" spans="1:7" outlineLevel="1">
      <c r="A172" s="13"/>
      <c r="B172" s="19" t="s">
        <v>7</v>
      </c>
      <c r="C172" s="20">
        <v>1371392</v>
      </c>
      <c r="D172" s="20">
        <v>1371392</v>
      </c>
      <c r="E172" s="36">
        <f t="shared" si="34"/>
        <v>100</v>
      </c>
    </row>
    <row r="173" spans="1:7" s="3" customFormat="1" ht="31.5">
      <c r="A173" s="22" t="s">
        <v>38</v>
      </c>
      <c r="B173" s="17" t="s">
        <v>171</v>
      </c>
      <c r="C173" s="18">
        <f>C175+C176+C177</f>
        <v>697295466.68000007</v>
      </c>
      <c r="D173" s="18">
        <f t="shared" ref="D173" si="40">D175+D176+D177</f>
        <v>667043308.71000004</v>
      </c>
      <c r="E173" s="30">
        <f t="shared" si="34"/>
        <v>95.661500839229859</v>
      </c>
    </row>
    <row r="174" spans="1:7">
      <c r="A174" s="22"/>
      <c r="B174" s="19" t="s">
        <v>4</v>
      </c>
      <c r="C174" s="18"/>
      <c r="D174" s="18"/>
      <c r="E174" s="30"/>
    </row>
    <row r="175" spans="1:7">
      <c r="A175" s="22"/>
      <c r="B175" s="17" t="s">
        <v>5</v>
      </c>
      <c r="C175" s="18">
        <f>C180+C245+C230</f>
        <v>209106674.11000001</v>
      </c>
      <c r="D175" s="18">
        <f>D180+D245+D230</f>
        <v>196238845.20999998</v>
      </c>
      <c r="E175" s="30">
        <f t="shared" si="34"/>
        <v>93.846284938169433</v>
      </c>
      <c r="F175" s="2"/>
      <c r="G175" s="2"/>
    </row>
    <row r="176" spans="1:7">
      <c r="A176" s="22"/>
      <c r="B176" s="17" t="s">
        <v>6</v>
      </c>
      <c r="C176" s="18">
        <f>C181+C231+C246</f>
        <v>51917861.600000001</v>
      </c>
      <c r="D176" s="18">
        <f>D181+D231+D246</f>
        <v>37693509.609999999</v>
      </c>
      <c r="E176" s="30">
        <f t="shared" si="34"/>
        <v>72.602199798614194</v>
      </c>
    </row>
    <row r="177" spans="1:6">
      <c r="A177" s="22"/>
      <c r="B177" s="17" t="s">
        <v>7</v>
      </c>
      <c r="C177" s="18">
        <f>C182+C232+C247</f>
        <v>436270930.97000003</v>
      </c>
      <c r="D177" s="18">
        <f>D182+D232+D247</f>
        <v>433110953.88999999</v>
      </c>
      <c r="E177" s="30">
        <f t="shared" si="34"/>
        <v>99.275684705150042</v>
      </c>
    </row>
    <row r="178" spans="1:6" s="5" customFormat="1" outlineLevel="1">
      <c r="A178" s="13" t="s">
        <v>39</v>
      </c>
      <c r="B178" s="19" t="s">
        <v>40</v>
      </c>
      <c r="C178" s="20">
        <f>C180+C181+C182</f>
        <v>436384916.68000001</v>
      </c>
      <c r="D178" s="20">
        <f t="shared" ref="D178" si="41">D180+D181+D182</f>
        <v>423440861.40999997</v>
      </c>
      <c r="E178" s="36">
        <f t="shared" si="34"/>
        <v>97.033798654527772</v>
      </c>
    </row>
    <row r="179" spans="1:6" outlineLevel="1">
      <c r="A179" s="13"/>
      <c r="B179" s="19" t="s">
        <v>4</v>
      </c>
      <c r="C179" s="20"/>
      <c r="D179" s="20"/>
      <c r="E179" s="36"/>
    </row>
    <row r="180" spans="1:6" outlineLevel="1">
      <c r="A180" s="13"/>
      <c r="B180" s="19" t="s">
        <v>5</v>
      </c>
      <c r="C180" s="20">
        <f t="shared" ref="C180:D182" si="42">C185+C190+C195+C200+C205+C210+C215+C220+C225</f>
        <v>9106674.1099999994</v>
      </c>
      <c r="D180" s="20">
        <f t="shared" si="42"/>
        <v>9106674.1099999994</v>
      </c>
      <c r="E180" s="36">
        <f t="shared" si="34"/>
        <v>100</v>
      </c>
      <c r="F180" s="2"/>
    </row>
    <row r="181" spans="1:6" outlineLevel="1">
      <c r="A181" s="13"/>
      <c r="B181" s="19" t="s">
        <v>6</v>
      </c>
      <c r="C181" s="20">
        <f t="shared" si="42"/>
        <v>31633911.600000001</v>
      </c>
      <c r="D181" s="20">
        <f t="shared" si="42"/>
        <v>18714611.600000001</v>
      </c>
      <c r="E181" s="36">
        <f t="shared" si="34"/>
        <v>59.159966799679623</v>
      </c>
    </row>
    <row r="182" spans="1:6" outlineLevel="1">
      <c r="A182" s="13"/>
      <c r="B182" s="19" t="s">
        <v>7</v>
      </c>
      <c r="C182" s="20">
        <f t="shared" si="42"/>
        <v>395644330.97000003</v>
      </c>
      <c r="D182" s="20">
        <f t="shared" si="42"/>
        <v>395619575.69999999</v>
      </c>
      <c r="E182" s="36">
        <f t="shared" si="34"/>
        <v>99.993743049486056</v>
      </c>
    </row>
    <row r="183" spans="1:6" outlineLevel="1">
      <c r="A183" s="13"/>
      <c r="B183" s="21" t="s">
        <v>41</v>
      </c>
      <c r="C183" s="20">
        <f>C185+C186+C187</f>
        <v>45784943.329999998</v>
      </c>
      <c r="D183" s="20">
        <f t="shared" ref="D183" si="43">D185+D186+D187</f>
        <v>45784943.329999998</v>
      </c>
      <c r="E183" s="36">
        <f t="shared" si="34"/>
        <v>100</v>
      </c>
      <c r="F183" s="2"/>
    </row>
    <row r="184" spans="1:6" outlineLevel="1">
      <c r="A184" s="13"/>
      <c r="B184" s="19" t="s">
        <v>4</v>
      </c>
      <c r="C184" s="20"/>
      <c r="D184" s="20"/>
      <c r="E184" s="36"/>
      <c r="F184" s="2"/>
    </row>
    <row r="185" spans="1:6" outlineLevel="1">
      <c r="A185" s="13"/>
      <c r="B185" s="19" t="s">
        <v>5</v>
      </c>
      <c r="C185" s="20">
        <v>154900</v>
      </c>
      <c r="D185" s="20">
        <v>154900</v>
      </c>
      <c r="E185" s="36">
        <f t="shared" si="34"/>
        <v>100</v>
      </c>
    </row>
    <row r="186" spans="1:6" outlineLevel="1">
      <c r="A186" s="13"/>
      <c r="B186" s="19" t="s">
        <v>6</v>
      </c>
      <c r="C186" s="20">
        <v>66385.710000000006</v>
      </c>
      <c r="D186" s="20">
        <v>66385.710000000006</v>
      </c>
      <c r="E186" s="36">
        <f t="shared" si="34"/>
        <v>100</v>
      </c>
    </row>
    <row r="187" spans="1:6" outlineLevel="1">
      <c r="A187" s="13"/>
      <c r="B187" s="19" t="s">
        <v>7</v>
      </c>
      <c r="C187" s="20">
        <v>45563657.619999997</v>
      </c>
      <c r="D187" s="20">
        <v>45563657.619999997</v>
      </c>
      <c r="E187" s="36">
        <f t="shared" si="34"/>
        <v>100</v>
      </c>
      <c r="F187" s="2"/>
    </row>
    <row r="188" spans="1:6" outlineLevel="1">
      <c r="A188" s="13"/>
      <c r="B188" s="21" t="s">
        <v>42</v>
      </c>
      <c r="C188" s="20">
        <f>C190+C191+C192</f>
        <v>5703663.1299999999</v>
      </c>
      <c r="D188" s="20">
        <f>D190+D191+D192</f>
        <v>5703663.1299999999</v>
      </c>
      <c r="E188" s="36">
        <f t="shared" si="34"/>
        <v>100</v>
      </c>
    </row>
    <row r="189" spans="1:6" outlineLevel="1">
      <c r="A189" s="13"/>
      <c r="B189" s="19" t="s">
        <v>4</v>
      </c>
      <c r="C189" s="20"/>
      <c r="D189" s="20"/>
      <c r="E189" s="36"/>
    </row>
    <row r="190" spans="1:6" outlineLevel="1">
      <c r="A190" s="13"/>
      <c r="B190" s="19" t="s">
        <v>5</v>
      </c>
      <c r="C190" s="20">
        <v>0</v>
      </c>
      <c r="D190" s="20">
        <v>0</v>
      </c>
      <c r="E190" s="36">
        <v>0</v>
      </c>
    </row>
    <row r="191" spans="1:6" outlineLevel="1">
      <c r="A191" s="13"/>
      <c r="B191" s="19" t="s">
        <v>6</v>
      </c>
      <c r="C191" s="20">
        <v>0</v>
      </c>
      <c r="D191" s="20">
        <v>0</v>
      </c>
      <c r="E191" s="36">
        <v>0</v>
      </c>
    </row>
    <row r="192" spans="1:6" outlineLevel="1">
      <c r="A192" s="13"/>
      <c r="B192" s="19" t="s">
        <v>7</v>
      </c>
      <c r="C192" s="20">
        <v>5703663.1299999999</v>
      </c>
      <c r="D192" s="20">
        <v>5703663.1299999999</v>
      </c>
      <c r="E192" s="36">
        <f t="shared" si="34"/>
        <v>100</v>
      </c>
    </row>
    <row r="193" spans="1:5" ht="17.25" customHeight="1" outlineLevel="1">
      <c r="A193" s="13"/>
      <c r="B193" s="21" t="s">
        <v>43</v>
      </c>
      <c r="C193" s="20">
        <f>C195+C196+C197</f>
        <v>15281600</v>
      </c>
      <c r="D193" s="20">
        <f t="shared" ref="D193" si="44">D195+D196+D197</f>
        <v>15281600</v>
      </c>
      <c r="E193" s="36">
        <f t="shared" si="34"/>
        <v>100</v>
      </c>
    </row>
    <row r="194" spans="1:5" outlineLevel="1">
      <c r="A194" s="13"/>
      <c r="B194" s="19" t="s">
        <v>4</v>
      </c>
      <c r="C194" s="20"/>
      <c r="D194" s="20"/>
      <c r="E194" s="36"/>
    </row>
    <row r="195" spans="1:5" outlineLevel="1">
      <c r="A195" s="13"/>
      <c r="B195" s="19" t="s">
        <v>5</v>
      </c>
      <c r="C195" s="20">
        <v>0</v>
      </c>
      <c r="D195" s="20">
        <v>0</v>
      </c>
      <c r="E195" s="36">
        <v>0</v>
      </c>
    </row>
    <row r="196" spans="1:5" outlineLevel="1">
      <c r="A196" s="13"/>
      <c r="B196" s="19" t="s">
        <v>6</v>
      </c>
      <c r="C196" s="20">
        <v>100000</v>
      </c>
      <c r="D196" s="20">
        <v>100000</v>
      </c>
      <c r="E196" s="36">
        <f t="shared" ref="E196:E258" si="45">D196/C196*100</f>
        <v>100</v>
      </c>
    </row>
    <row r="197" spans="1:5" outlineLevel="1">
      <c r="A197" s="13"/>
      <c r="B197" s="19" t="s">
        <v>7</v>
      </c>
      <c r="C197" s="20">
        <v>15181600</v>
      </c>
      <c r="D197" s="20">
        <v>15181600</v>
      </c>
      <c r="E197" s="36">
        <f t="shared" si="45"/>
        <v>100</v>
      </c>
    </row>
    <row r="198" spans="1:5" ht="31.5" outlineLevel="1">
      <c r="A198" s="13"/>
      <c r="B198" s="21" t="s">
        <v>44</v>
      </c>
      <c r="C198" s="20">
        <f>C200+C201+C202</f>
        <v>192849196.31</v>
      </c>
      <c r="D198" s="20">
        <f>D200+D201+D202</f>
        <v>179929896.31</v>
      </c>
      <c r="E198" s="36">
        <f t="shared" si="45"/>
        <v>93.300827668873168</v>
      </c>
    </row>
    <row r="199" spans="1:5" outlineLevel="1">
      <c r="A199" s="13"/>
      <c r="B199" s="19" t="s">
        <v>4</v>
      </c>
      <c r="C199" s="20"/>
      <c r="D199" s="20"/>
      <c r="E199" s="36"/>
    </row>
    <row r="200" spans="1:5" outlineLevel="1">
      <c r="A200" s="13"/>
      <c r="B200" s="19" t="s">
        <v>5</v>
      </c>
      <c r="C200" s="20">
        <v>0</v>
      </c>
      <c r="D200" s="20">
        <v>0</v>
      </c>
      <c r="E200" s="36">
        <v>0</v>
      </c>
    </row>
    <row r="201" spans="1:5" outlineLevel="1">
      <c r="A201" s="13"/>
      <c r="B201" s="19" t="s">
        <v>6</v>
      </c>
      <c r="C201" s="20">
        <v>27919300</v>
      </c>
      <c r="D201" s="20">
        <v>15000000</v>
      </c>
      <c r="E201" s="36">
        <f t="shared" si="45"/>
        <v>53.726275372233545</v>
      </c>
    </row>
    <row r="202" spans="1:5" outlineLevel="1">
      <c r="A202" s="13"/>
      <c r="B202" s="19" t="s">
        <v>7</v>
      </c>
      <c r="C202" s="20">
        <v>164929896.31</v>
      </c>
      <c r="D202" s="20">
        <v>164929896.31</v>
      </c>
      <c r="E202" s="36">
        <f t="shared" si="45"/>
        <v>100</v>
      </c>
    </row>
    <row r="203" spans="1:5" ht="32.450000000000003" customHeight="1" outlineLevel="1">
      <c r="A203" s="13"/>
      <c r="B203" s="21" t="s">
        <v>45</v>
      </c>
      <c r="C203" s="20">
        <f>C205+C206+C207</f>
        <v>57759700</v>
      </c>
      <c r="D203" s="20">
        <f>D205+D206+D207</f>
        <v>57759700</v>
      </c>
      <c r="E203" s="36">
        <f t="shared" si="45"/>
        <v>100</v>
      </c>
    </row>
    <row r="204" spans="1:5" outlineLevel="1">
      <c r="A204" s="13"/>
      <c r="B204" s="19" t="s">
        <v>4</v>
      </c>
      <c r="C204" s="20"/>
      <c r="D204" s="20"/>
      <c r="E204" s="36"/>
    </row>
    <row r="205" spans="1:5" outlineLevel="1">
      <c r="A205" s="13"/>
      <c r="B205" s="19" t="s">
        <v>5</v>
      </c>
      <c r="C205" s="20">
        <v>0</v>
      </c>
      <c r="D205" s="20">
        <v>0</v>
      </c>
      <c r="E205" s="20">
        <v>0</v>
      </c>
    </row>
    <row r="206" spans="1:5" outlineLevel="1">
      <c r="A206" s="13"/>
      <c r="B206" s="19" t="s">
        <v>6</v>
      </c>
      <c r="C206" s="20">
        <v>0</v>
      </c>
      <c r="D206" s="20">
        <v>0</v>
      </c>
      <c r="E206" s="20">
        <v>0</v>
      </c>
    </row>
    <row r="207" spans="1:5" outlineLevel="1">
      <c r="A207" s="13"/>
      <c r="B207" s="19" t="s">
        <v>7</v>
      </c>
      <c r="C207" s="20">
        <v>57759700</v>
      </c>
      <c r="D207" s="20">
        <v>57759700</v>
      </c>
      <c r="E207" s="36">
        <f t="shared" si="45"/>
        <v>100</v>
      </c>
    </row>
    <row r="208" spans="1:5" ht="31.5" outlineLevel="1">
      <c r="A208" s="13"/>
      <c r="B208" s="21" t="s">
        <v>46</v>
      </c>
      <c r="C208" s="20">
        <f>C210+C211+C212</f>
        <v>56329713.670000002</v>
      </c>
      <c r="D208" s="20">
        <f>D210+D211+D212</f>
        <v>56304958.399999999</v>
      </c>
      <c r="E208" s="36">
        <f t="shared" si="45"/>
        <v>99.95605290993484</v>
      </c>
    </row>
    <row r="209" spans="1:6" outlineLevel="1">
      <c r="A209" s="13"/>
      <c r="B209" s="19" t="s">
        <v>4</v>
      </c>
      <c r="C209" s="20"/>
      <c r="D209" s="20"/>
      <c r="E209" s="36"/>
    </row>
    <row r="210" spans="1:6" outlineLevel="1">
      <c r="A210" s="13"/>
      <c r="B210" s="19" t="s">
        <v>5</v>
      </c>
      <c r="C210" s="20">
        <v>0</v>
      </c>
      <c r="D210" s="20">
        <v>0</v>
      </c>
      <c r="E210" s="36">
        <v>0</v>
      </c>
    </row>
    <row r="211" spans="1:6" outlineLevel="1">
      <c r="A211" s="13"/>
      <c r="B211" s="19" t="s">
        <v>6</v>
      </c>
      <c r="C211" s="20">
        <v>0</v>
      </c>
      <c r="D211" s="20">
        <v>0</v>
      </c>
      <c r="E211" s="36">
        <v>0</v>
      </c>
    </row>
    <row r="212" spans="1:6" outlineLevel="1">
      <c r="A212" s="13"/>
      <c r="B212" s="19" t="s">
        <v>7</v>
      </c>
      <c r="C212" s="20">
        <v>56329713.670000002</v>
      </c>
      <c r="D212" s="20">
        <v>56304958.399999999</v>
      </c>
      <c r="E212" s="36">
        <f t="shared" si="45"/>
        <v>99.95605290993484</v>
      </c>
    </row>
    <row r="213" spans="1:6" ht="33" customHeight="1" outlineLevel="1">
      <c r="A213" s="13"/>
      <c r="B213" s="21" t="s">
        <v>47</v>
      </c>
      <c r="C213" s="20">
        <f>C215+C216+C217</f>
        <v>13143752.939999999</v>
      </c>
      <c r="D213" s="20">
        <f>D215+D216+D217</f>
        <v>13143752.939999999</v>
      </c>
      <c r="E213" s="36">
        <f t="shared" si="45"/>
        <v>100</v>
      </c>
    </row>
    <row r="214" spans="1:6" outlineLevel="1">
      <c r="A214" s="13"/>
      <c r="B214" s="19" t="s">
        <v>4</v>
      </c>
      <c r="C214" s="20"/>
      <c r="D214" s="20"/>
      <c r="E214" s="36"/>
    </row>
    <row r="215" spans="1:6" outlineLevel="1">
      <c r="A215" s="13"/>
      <c r="B215" s="19" t="s">
        <v>5</v>
      </c>
      <c r="C215" s="20">
        <v>0</v>
      </c>
      <c r="D215" s="20">
        <v>0</v>
      </c>
      <c r="E215" s="36">
        <v>0</v>
      </c>
    </row>
    <row r="216" spans="1:6" outlineLevel="1">
      <c r="A216" s="13"/>
      <c r="B216" s="19" t="s">
        <v>6</v>
      </c>
      <c r="C216" s="20">
        <v>0</v>
      </c>
      <c r="D216" s="20">
        <v>0</v>
      </c>
      <c r="E216" s="36">
        <v>0</v>
      </c>
      <c r="F216" s="2"/>
    </row>
    <row r="217" spans="1:6" outlineLevel="1">
      <c r="A217" s="13"/>
      <c r="B217" s="19" t="s">
        <v>7</v>
      </c>
      <c r="C217" s="20">
        <v>13143752.939999999</v>
      </c>
      <c r="D217" s="20">
        <v>13143752.939999999</v>
      </c>
      <c r="E217" s="36">
        <f t="shared" si="45"/>
        <v>100</v>
      </c>
    </row>
    <row r="218" spans="1:6" ht="33" customHeight="1" outlineLevel="1">
      <c r="A218" s="13"/>
      <c r="B218" s="21" t="s">
        <v>194</v>
      </c>
      <c r="C218" s="20">
        <f>C220+C221+C222</f>
        <v>36854936</v>
      </c>
      <c r="D218" s="20">
        <f>D220+D221+D222</f>
        <v>36854936</v>
      </c>
      <c r="E218" s="36">
        <f t="shared" si="45"/>
        <v>100</v>
      </c>
    </row>
    <row r="219" spans="1:6" outlineLevel="1">
      <c r="A219" s="13"/>
      <c r="B219" s="19" t="s">
        <v>4</v>
      </c>
      <c r="C219" s="20"/>
      <c r="D219" s="20"/>
      <c r="E219" s="36"/>
    </row>
    <row r="220" spans="1:6" outlineLevel="1">
      <c r="A220" s="13"/>
      <c r="B220" s="19" t="s">
        <v>5</v>
      </c>
      <c r="C220" s="20">
        <v>0</v>
      </c>
      <c r="D220" s="20">
        <v>0</v>
      </c>
      <c r="E220" s="36">
        <v>0</v>
      </c>
    </row>
    <row r="221" spans="1:6" outlineLevel="1">
      <c r="A221" s="13"/>
      <c r="B221" s="19" t="s">
        <v>6</v>
      </c>
      <c r="C221" s="20">
        <v>0</v>
      </c>
      <c r="D221" s="20">
        <v>0</v>
      </c>
      <c r="E221" s="36">
        <v>0</v>
      </c>
    </row>
    <row r="222" spans="1:6" outlineLevel="1">
      <c r="A222" s="13"/>
      <c r="B222" s="19" t="s">
        <v>7</v>
      </c>
      <c r="C222" s="20">
        <v>36854936</v>
      </c>
      <c r="D222" s="20">
        <v>36854936</v>
      </c>
      <c r="E222" s="36">
        <f t="shared" si="45"/>
        <v>100</v>
      </c>
    </row>
    <row r="223" spans="1:6" ht="47.25" outlineLevel="1">
      <c r="A223" s="13"/>
      <c r="B223" s="21" t="s">
        <v>228</v>
      </c>
      <c r="C223" s="20">
        <f>C225+C226+C227</f>
        <v>12677411.300000001</v>
      </c>
      <c r="D223" s="20">
        <f>D225+D226+D227</f>
        <v>12677411.300000001</v>
      </c>
      <c r="E223" s="36">
        <f t="shared" si="45"/>
        <v>100</v>
      </c>
    </row>
    <row r="224" spans="1:6" outlineLevel="1">
      <c r="A224" s="13"/>
      <c r="B224" s="19" t="s">
        <v>4</v>
      </c>
      <c r="C224" s="20"/>
      <c r="D224" s="20"/>
      <c r="E224" s="36"/>
    </row>
    <row r="225" spans="1:6" outlineLevel="1">
      <c r="A225" s="13"/>
      <c r="B225" s="19" t="s">
        <v>5</v>
      </c>
      <c r="C225" s="20">
        <v>8951774.1099999994</v>
      </c>
      <c r="D225" s="20">
        <v>8951774.1099999994</v>
      </c>
      <c r="E225" s="36">
        <f t="shared" si="45"/>
        <v>100</v>
      </c>
    </row>
    <row r="226" spans="1:6" outlineLevel="1">
      <c r="A226" s="13"/>
      <c r="B226" s="19" t="s">
        <v>6</v>
      </c>
      <c r="C226" s="20">
        <v>3548225.89</v>
      </c>
      <c r="D226" s="20">
        <v>3548225.89</v>
      </c>
      <c r="E226" s="36">
        <f t="shared" si="45"/>
        <v>100</v>
      </c>
    </row>
    <row r="227" spans="1:6" outlineLevel="1">
      <c r="A227" s="13"/>
      <c r="B227" s="19" t="s">
        <v>7</v>
      </c>
      <c r="C227" s="20">
        <v>177411.3</v>
      </c>
      <c r="D227" s="20">
        <v>177411.3</v>
      </c>
      <c r="E227" s="36">
        <f t="shared" si="45"/>
        <v>100</v>
      </c>
    </row>
    <row r="228" spans="1:6" outlineLevel="1">
      <c r="A228" s="13" t="s">
        <v>48</v>
      </c>
      <c r="B228" s="19" t="s">
        <v>49</v>
      </c>
      <c r="C228" s="20">
        <f>C230+C231+C232</f>
        <v>258787950</v>
      </c>
      <c r="D228" s="20">
        <f>D230+D231+D232</f>
        <v>241479847.29999998</v>
      </c>
      <c r="E228" s="36">
        <f t="shared" si="45"/>
        <v>93.311859110905274</v>
      </c>
    </row>
    <row r="229" spans="1:6" outlineLevel="1">
      <c r="A229" s="13"/>
      <c r="B229" s="19" t="s">
        <v>4</v>
      </c>
      <c r="C229" s="20"/>
      <c r="D229" s="20"/>
      <c r="E229" s="36"/>
      <c r="F229" s="2"/>
    </row>
    <row r="230" spans="1:6" outlineLevel="1">
      <c r="A230" s="13"/>
      <c r="B230" s="19" t="s">
        <v>5</v>
      </c>
      <c r="C230" s="20">
        <f>C240+C235</f>
        <v>200000000</v>
      </c>
      <c r="D230" s="20">
        <f t="shared" ref="D230" si="46">D240+D235</f>
        <v>187132171.09999999</v>
      </c>
      <c r="E230" s="36">
        <f t="shared" si="45"/>
        <v>93.566085549999997</v>
      </c>
      <c r="F230" s="2"/>
    </row>
    <row r="231" spans="1:6" outlineLevel="1">
      <c r="A231" s="13"/>
      <c r="B231" s="19" t="s">
        <v>6</v>
      </c>
      <c r="C231" s="20">
        <f t="shared" ref="C231:D232" si="47">C241+C236</f>
        <v>20283950</v>
      </c>
      <c r="D231" s="20">
        <f t="shared" si="47"/>
        <v>18978898.010000002</v>
      </c>
      <c r="E231" s="36">
        <f t="shared" si="45"/>
        <v>93.566085550398228</v>
      </c>
    </row>
    <row r="232" spans="1:6" outlineLevel="1">
      <c r="A232" s="13"/>
      <c r="B232" s="19" t="s">
        <v>7</v>
      </c>
      <c r="C232" s="20">
        <f t="shared" si="47"/>
        <v>38504000</v>
      </c>
      <c r="D232" s="20">
        <f t="shared" si="47"/>
        <v>35368778.189999998</v>
      </c>
      <c r="E232" s="36">
        <f t="shared" si="45"/>
        <v>91.857412710367754</v>
      </c>
    </row>
    <row r="233" spans="1:6" ht="31.5" outlineLevel="1">
      <c r="A233" s="13"/>
      <c r="B233" s="21" t="s">
        <v>50</v>
      </c>
      <c r="C233" s="20">
        <f>C235+C236+C237</f>
        <v>5000000</v>
      </c>
      <c r="D233" s="20">
        <f>D235+D236+D237</f>
        <v>5000000</v>
      </c>
      <c r="E233" s="36">
        <f t="shared" si="45"/>
        <v>100</v>
      </c>
    </row>
    <row r="234" spans="1:6" outlineLevel="1">
      <c r="A234" s="13"/>
      <c r="B234" s="19" t="s">
        <v>4</v>
      </c>
      <c r="C234" s="20"/>
      <c r="D234" s="20"/>
      <c r="E234" s="36"/>
    </row>
    <row r="235" spans="1:6" outlineLevel="1">
      <c r="A235" s="13"/>
      <c r="B235" s="19" t="s">
        <v>5</v>
      </c>
      <c r="C235" s="20">
        <v>0</v>
      </c>
      <c r="D235" s="20">
        <v>0</v>
      </c>
      <c r="E235" s="36">
        <v>0</v>
      </c>
    </row>
    <row r="236" spans="1:6" outlineLevel="1">
      <c r="A236" s="13"/>
      <c r="B236" s="19" t="s">
        <v>6</v>
      </c>
      <c r="C236" s="20">
        <v>0</v>
      </c>
      <c r="D236" s="20">
        <v>0</v>
      </c>
      <c r="E236" s="36">
        <v>0</v>
      </c>
    </row>
    <row r="237" spans="1:6" outlineLevel="1">
      <c r="A237" s="13"/>
      <c r="B237" s="19" t="s">
        <v>7</v>
      </c>
      <c r="C237" s="20">
        <v>5000000</v>
      </c>
      <c r="D237" s="20">
        <v>5000000</v>
      </c>
      <c r="E237" s="36">
        <f t="shared" si="45"/>
        <v>100</v>
      </c>
    </row>
    <row r="238" spans="1:6" ht="31.5" outlineLevel="1">
      <c r="A238" s="13"/>
      <c r="B238" s="21" t="s">
        <v>51</v>
      </c>
      <c r="C238" s="20">
        <f>C240+C241+C242</f>
        <v>253787950</v>
      </c>
      <c r="D238" s="20">
        <f t="shared" ref="D238" si="48">D240+D241+D242</f>
        <v>236479847.29999998</v>
      </c>
      <c r="E238" s="36">
        <f t="shared" si="45"/>
        <v>93.180092790063512</v>
      </c>
      <c r="F238" s="2"/>
    </row>
    <row r="239" spans="1:6" outlineLevel="1">
      <c r="A239" s="13"/>
      <c r="B239" s="19" t="s">
        <v>4</v>
      </c>
      <c r="C239" s="20"/>
      <c r="D239" s="20"/>
      <c r="E239" s="36"/>
    </row>
    <row r="240" spans="1:6" outlineLevel="1">
      <c r="A240" s="13"/>
      <c r="B240" s="19" t="s">
        <v>5</v>
      </c>
      <c r="C240" s="20">
        <v>200000000</v>
      </c>
      <c r="D240" s="20">
        <v>187132171.09999999</v>
      </c>
      <c r="E240" s="36">
        <f t="shared" si="45"/>
        <v>93.566085549999997</v>
      </c>
      <c r="F240" s="2"/>
    </row>
    <row r="241" spans="1:7" outlineLevel="1">
      <c r="A241" s="13"/>
      <c r="B241" s="19" t="s">
        <v>6</v>
      </c>
      <c r="C241" s="20">
        <v>20283950</v>
      </c>
      <c r="D241" s="20">
        <v>18978898.010000002</v>
      </c>
      <c r="E241" s="36">
        <f t="shared" si="45"/>
        <v>93.566085550398228</v>
      </c>
      <c r="F241" s="2"/>
    </row>
    <row r="242" spans="1:7" outlineLevel="1">
      <c r="A242" s="13"/>
      <c r="B242" s="19" t="s">
        <v>7</v>
      </c>
      <c r="C242" s="20">
        <v>33504000</v>
      </c>
      <c r="D242" s="20">
        <v>30368778.190000001</v>
      </c>
      <c r="E242" s="36">
        <f t="shared" si="45"/>
        <v>90.642246269102202</v>
      </c>
    </row>
    <row r="243" spans="1:7" ht="31.5" outlineLevel="1">
      <c r="A243" s="13" t="s">
        <v>52</v>
      </c>
      <c r="B243" s="19" t="s">
        <v>172</v>
      </c>
      <c r="C243" s="20">
        <f>C245+C246+C247</f>
        <v>2122600</v>
      </c>
      <c r="D243" s="20">
        <f t="shared" ref="D243" si="49">D245+D246+D247</f>
        <v>2122600</v>
      </c>
      <c r="E243" s="36">
        <f t="shared" si="45"/>
        <v>100</v>
      </c>
    </row>
    <row r="244" spans="1:7" outlineLevel="1">
      <c r="A244" s="13"/>
      <c r="B244" s="19" t="s">
        <v>4</v>
      </c>
      <c r="C244" s="20"/>
      <c r="D244" s="20"/>
      <c r="E244" s="36"/>
    </row>
    <row r="245" spans="1:7" outlineLevel="1">
      <c r="A245" s="13"/>
      <c r="B245" s="19" t="s">
        <v>5</v>
      </c>
      <c r="C245" s="20">
        <f>C250</f>
        <v>0</v>
      </c>
      <c r="D245" s="20">
        <f t="shared" ref="D245:D247" si="50">D250</f>
        <v>0</v>
      </c>
      <c r="E245" s="36">
        <v>0</v>
      </c>
    </row>
    <row r="246" spans="1:7" outlineLevel="1">
      <c r="A246" s="13"/>
      <c r="B246" s="19" t="s">
        <v>6</v>
      </c>
      <c r="C246" s="20">
        <f t="shared" ref="C246" si="51">C251</f>
        <v>0</v>
      </c>
      <c r="D246" s="20">
        <f t="shared" si="50"/>
        <v>0</v>
      </c>
      <c r="E246" s="36">
        <v>0</v>
      </c>
    </row>
    <row r="247" spans="1:7" outlineLevel="1">
      <c r="A247" s="13"/>
      <c r="B247" s="19" t="s">
        <v>7</v>
      </c>
      <c r="C247" s="20">
        <f>C252</f>
        <v>2122600</v>
      </c>
      <c r="D247" s="20">
        <f t="shared" si="50"/>
        <v>2122600</v>
      </c>
      <c r="E247" s="36">
        <f t="shared" si="45"/>
        <v>100</v>
      </c>
    </row>
    <row r="248" spans="1:7" outlineLevel="1">
      <c r="A248" s="13"/>
      <c r="B248" s="21" t="s">
        <v>30</v>
      </c>
      <c r="C248" s="20">
        <f>C250+C251+C252</f>
        <v>2122600</v>
      </c>
      <c r="D248" s="20">
        <f>D250+D251+D252</f>
        <v>2122600</v>
      </c>
      <c r="E248" s="36">
        <f t="shared" si="45"/>
        <v>100</v>
      </c>
    </row>
    <row r="249" spans="1:7" outlineLevel="1">
      <c r="A249" s="13"/>
      <c r="B249" s="19" t="s">
        <v>4</v>
      </c>
      <c r="C249" s="20"/>
      <c r="D249" s="20"/>
      <c r="E249" s="36"/>
    </row>
    <row r="250" spans="1:7" outlineLevel="1">
      <c r="A250" s="13"/>
      <c r="B250" s="19" t="s">
        <v>5</v>
      </c>
      <c r="C250" s="20">
        <v>0</v>
      </c>
      <c r="D250" s="20">
        <v>0</v>
      </c>
      <c r="E250" s="36">
        <v>0</v>
      </c>
    </row>
    <row r="251" spans="1:7" outlineLevel="1">
      <c r="A251" s="13"/>
      <c r="B251" s="19" t="s">
        <v>6</v>
      </c>
      <c r="C251" s="20">
        <v>0</v>
      </c>
      <c r="D251" s="20">
        <v>0</v>
      </c>
      <c r="E251" s="36">
        <v>0</v>
      </c>
    </row>
    <row r="252" spans="1:7" outlineLevel="1">
      <c r="A252" s="13"/>
      <c r="B252" s="19" t="s">
        <v>7</v>
      </c>
      <c r="C252" s="20">
        <v>2122600</v>
      </c>
      <c r="D252" s="20">
        <v>2122600</v>
      </c>
      <c r="E252" s="36">
        <f t="shared" si="45"/>
        <v>100</v>
      </c>
    </row>
    <row r="253" spans="1:7" s="3" customFormat="1" ht="31.5">
      <c r="A253" s="22" t="s">
        <v>53</v>
      </c>
      <c r="B253" s="17" t="s">
        <v>135</v>
      </c>
      <c r="C253" s="18">
        <f>C255+C256+C257</f>
        <v>284820588.05000001</v>
      </c>
      <c r="D253" s="18">
        <f t="shared" ref="D253" si="52">D255+D256+D257</f>
        <v>284784232.74000001</v>
      </c>
      <c r="E253" s="30">
        <f t="shared" si="45"/>
        <v>99.987235715560843</v>
      </c>
      <c r="F253" s="31"/>
    </row>
    <row r="254" spans="1:7">
      <c r="A254" s="22"/>
      <c r="B254" s="19" t="s">
        <v>4</v>
      </c>
      <c r="C254" s="18"/>
      <c r="D254" s="18"/>
      <c r="E254" s="36"/>
    </row>
    <row r="255" spans="1:7">
      <c r="A255" s="22"/>
      <c r="B255" s="17" t="s">
        <v>5</v>
      </c>
      <c r="C255" s="18">
        <f t="shared" ref="C255:D257" si="53">C260+C275+C285</f>
        <v>0</v>
      </c>
      <c r="D255" s="18">
        <f t="shared" si="53"/>
        <v>0</v>
      </c>
      <c r="E255" s="30">
        <v>0</v>
      </c>
      <c r="F255" s="2"/>
      <c r="G255" s="2"/>
    </row>
    <row r="256" spans="1:7">
      <c r="A256" s="22"/>
      <c r="B256" s="17" t="s">
        <v>6</v>
      </c>
      <c r="C256" s="18">
        <f t="shared" si="53"/>
        <v>20000000</v>
      </c>
      <c r="D256" s="18">
        <f t="shared" si="53"/>
        <v>20000000</v>
      </c>
      <c r="E256" s="30">
        <f t="shared" si="45"/>
        <v>100</v>
      </c>
    </row>
    <row r="257" spans="1:7">
      <c r="A257" s="22"/>
      <c r="B257" s="17" t="s">
        <v>7</v>
      </c>
      <c r="C257" s="18">
        <f t="shared" si="53"/>
        <v>264820588.05000001</v>
      </c>
      <c r="D257" s="18">
        <f t="shared" si="53"/>
        <v>264784232.73999998</v>
      </c>
      <c r="E257" s="30">
        <f t="shared" si="45"/>
        <v>99.986271720689189</v>
      </c>
    </row>
    <row r="258" spans="1:7" ht="17.25" customHeight="1" outlineLevel="1">
      <c r="A258" s="13" t="s">
        <v>54</v>
      </c>
      <c r="B258" s="19" t="s">
        <v>55</v>
      </c>
      <c r="C258" s="20">
        <f>C260+C261+C262</f>
        <v>52759107.869999997</v>
      </c>
      <c r="D258" s="20">
        <f t="shared" ref="D258" si="54">D260+D261+D262</f>
        <v>52729443.019999996</v>
      </c>
      <c r="E258" s="36">
        <f t="shared" si="45"/>
        <v>99.943773025743539</v>
      </c>
    </row>
    <row r="259" spans="1:7" outlineLevel="1">
      <c r="A259" s="13"/>
      <c r="B259" s="19" t="s">
        <v>4</v>
      </c>
      <c r="C259" s="20"/>
      <c r="D259" s="20"/>
      <c r="E259" s="36"/>
    </row>
    <row r="260" spans="1:7" outlineLevel="1">
      <c r="A260" s="13"/>
      <c r="B260" s="19" t="s">
        <v>5</v>
      </c>
      <c r="C260" s="20">
        <f>C265+C270</f>
        <v>0</v>
      </c>
      <c r="D260" s="20">
        <f t="shared" ref="D260:D262" si="55">D265+D270</f>
        <v>0</v>
      </c>
      <c r="E260" s="36">
        <v>0</v>
      </c>
      <c r="F260" s="2"/>
    </row>
    <row r="261" spans="1:7" outlineLevel="1">
      <c r="A261" s="13"/>
      <c r="B261" s="19" t="s">
        <v>6</v>
      </c>
      <c r="C261" s="20">
        <f t="shared" ref="C261" si="56">C266+C271</f>
        <v>0</v>
      </c>
      <c r="D261" s="20">
        <f t="shared" si="55"/>
        <v>0</v>
      </c>
      <c r="E261" s="36">
        <v>0</v>
      </c>
      <c r="F261" s="2"/>
    </row>
    <row r="262" spans="1:7" outlineLevel="1">
      <c r="A262" s="13"/>
      <c r="B262" s="19" t="s">
        <v>7</v>
      </c>
      <c r="C262" s="20">
        <f>C267+C272</f>
        <v>52759107.869999997</v>
      </c>
      <c r="D262" s="20">
        <f t="shared" si="55"/>
        <v>52729443.019999996</v>
      </c>
      <c r="E262" s="36">
        <f t="shared" ref="E262:E323" si="57">D262/C262*100</f>
        <v>99.943773025743539</v>
      </c>
    </row>
    <row r="263" spans="1:7" ht="31.5" outlineLevel="1">
      <c r="A263" s="13"/>
      <c r="B263" s="21" t="s">
        <v>56</v>
      </c>
      <c r="C263" s="20">
        <f>C265+C266+C267</f>
        <v>49717907.869999997</v>
      </c>
      <c r="D263" s="20">
        <f>D265+D266+D267</f>
        <v>49688257.869999997</v>
      </c>
      <c r="E263" s="36">
        <f t="shared" si="57"/>
        <v>99.940363540482181</v>
      </c>
    </row>
    <row r="264" spans="1:7" outlineLevel="1">
      <c r="A264" s="13"/>
      <c r="B264" s="19" t="s">
        <v>4</v>
      </c>
      <c r="C264" s="20"/>
      <c r="D264" s="20"/>
      <c r="E264" s="36"/>
    </row>
    <row r="265" spans="1:7" outlineLevel="1">
      <c r="A265" s="13"/>
      <c r="B265" s="19" t="s">
        <v>5</v>
      </c>
      <c r="C265" s="20">
        <v>0</v>
      </c>
      <c r="D265" s="20">
        <v>0</v>
      </c>
      <c r="E265" s="36">
        <v>0</v>
      </c>
    </row>
    <row r="266" spans="1:7" outlineLevel="1">
      <c r="A266" s="13"/>
      <c r="B266" s="19" t="s">
        <v>6</v>
      </c>
      <c r="C266" s="20">
        <v>0</v>
      </c>
      <c r="D266" s="20">
        <v>0</v>
      </c>
      <c r="E266" s="36">
        <v>0</v>
      </c>
    </row>
    <row r="267" spans="1:7" outlineLevel="1">
      <c r="A267" s="13"/>
      <c r="B267" s="19" t="s">
        <v>7</v>
      </c>
      <c r="C267" s="20">
        <v>49717907.869999997</v>
      </c>
      <c r="D267" s="20">
        <v>49688257.869999997</v>
      </c>
      <c r="E267" s="36">
        <f t="shared" si="57"/>
        <v>99.940363540482181</v>
      </c>
    </row>
    <row r="268" spans="1:7" ht="47.25" outlineLevel="1">
      <c r="A268" s="13"/>
      <c r="B268" s="21" t="s">
        <v>57</v>
      </c>
      <c r="C268" s="20">
        <f>C270+C271+C272</f>
        <v>3041200</v>
      </c>
      <c r="D268" s="20">
        <f t="shared" ref="D268" si="58">D270+D271+D272</f>
        <v>3041185.15</v>
      </c>
      <c r="E268" s="36">
        <f t="shared" si="57"/>
        <v>99.999511705905562</v>
      </c>
      <c r="F268" s="2"/>
    </row>
    <row r="269" spans="1:7" outlineLevel="1">
      <c r="A269" s="13"/>
      <c r="B269" s="19" t="s">
        <v>4</v>
      </c>
      <c r="C269" s="20"/>
      <c r="D269" s="20"/>
      <c r="E269" s="36"/>
      <c r="F269" s="2"/>
    </row>
    <row r="270" spans="1:7" outlineLevel="1">
      <c r="A270" s="13"/>
      <c r="B270" s="19" t="s">
        <v>5</v>
      </c>
      <c r="C270" s="20">
        <v>0</v>
      </c>
      <c r="D270" s="20">
        <v>0</v>
      </c>
      <c r="E270" s="36">
        <v>0</v>
      </c>
      <c r="F270" s="2"/>
      <c r="G270" s="2"/>
    </row>
    <row r="271" spans="1:7" outlineLevel="1">
      <c r="A271" s="13"/>
      <c r="B271" s="19" t="s">
        <v>6</v>
      </c>
      <c r="C271" s="20">
        <v>0</v>
      </c>
      <c r="D271" s="20">
        <v>0</v>
      </c>
      <c r="E271" s="36">
        <v>0</v>
      </c>
    </row>
    <row r="272" spans="1:7" outlineLevel="1">
      <c r="A272" s="13"/>
      <c r="B272" s="19" t="s">
        <v>7</v>
      </c>
      <c r="C272" s="20">
        <v>3041200</v>
      </c>
      <c r="D272" s="20">
        <v>3041185.15</v>
      </c>
      <c r="E272" s="36">
        <f t="shared" si="57"/>
        <v>99.999511705905562</v>
      </c>
    </row>
    <row r="273" spans="1:5" ht="31.5" outlineLevel="1">
      <c r="A273" s="13" t="s">
        <v>58</v>
      </c>
      <c r="B273" s="19" t="s">
        <v>59</v>
      </c>
      <c r="C273" s="20">
        <f>C275+C276+C277</f>
        <v>216105850</v>
      </c>
      <c r="D273" s="20">
        <f t="shared" ref="D273" si="59">D275+D276+D277</f>
        <v>216105850</v>
      </c>
      <c r="E273" s="36">
        <f t="shared" si="57"/>
        <v>100</v>
      </c>
    </row>
    <row r="274" spans="1:5" outlineLevel="1">
      <c r="A274" s="13"/>
      <c r="B274" s="19" t="s">
        <v>4</v>
      </c>
      <c r="C274" s="20"/>
      <c r="D274" s="20"/>
      <c r="E274" s="36"/>
    </row>
    <row r="275" spans="1:5" outlineLevel="1">
      <c r="A275" s="13"/>
      <c r="B275" s="19" t="s">
        <v>5</v>
      </c>
      <c r="C275" s="20">
        <f t="shared" ref="C275:D277" si="60">C280</f>
        <v>0</v>
      </c>
      <c r="D275" s="20">
        <f t="shared" si="60"/>
        <v>0</v>
      </c>
      <c r="E275" s="36">
        <v>0</v>
      </c>
    </row>
    <row r="276" spans="1:5" outlineLevel="1">
      <c r="A276" s="13"/>
      <c r="B276" s="19" t="s">
        <v>6</v>
      </c>
      <c r="C276" s="20">
        <f t="shared" si="60"/>
        <v>20000000</v>
      </c>
      <c r="D276" s="20">
        <f t="shared" si="60"/>
        <v>20000000</v>
      </c>
      <c r="E276" s="36">
        <f t="shared" si="57"/>
        <v>100</v>
      </c>
    </row>
    <row r="277" spans="1:5" outlineLevel="1">
      <c r="A277" s="13"/>
      <c r="B277" s="19" t="s">
        <v>7</v>
      </c>
      <c r="C277" s="20">
        <f t="shared" si="60"/>
        <v>196105850</v>
      </c>
      <c r="D277" s="20">
        <f t="shared" si="60"/>
        <v>196105850</v>
      </c>
      <c r="E277" s="36">
        <f t="shared" si="57"/>
        <v>100</v>
      </c>
    </row>
    <row r="278" spans="1:5" ht="32.450000000000003" customHeight="1" outlineLevel="1">
      <c r="A278" s="13"/>
      <c r="B278" s="21" t="s">
        <v>60</v>
      </c>
      <c r="C278" s="20">
        <f>C280+C281+C282</f>
        <v>216105850</v>
      </c>
      <c r="D278" s="20">
        <f>D280+D281+D282</f>
        <v>216105850</v>
      </c>
      <c r="E278" s="36">
        <f t="shared" si="57"/>
        <v>100</v>
      </c>
    </row>
    <row r="279" spans="1:5" outlineLevel="1">
      <c r="A279" s="13"/>
      <c r="B279" s="19" t="s">
        <v>4</v>
      </c>
      <c r="C279" s="20"/>
      <c r="D279" s="20"/>
      <c r="E279" s="36"/>
    </row>
    <row r="280" spans="1:5" outlineLevel="1">
      <c r="A280" s="13"/>
      <c r="B280" s="19" t="s">
        <v>5</v>
      </c>
      <c r="C280" s="20">
        <v>0</v>
      </c>
      <c r="D280" s="20">
        <v>0</v>
      </c>
      <c r="E280" s="36">
        <v>0</v>
      </c>
    </row>
    <row r="281" spans="1:5" outlineLevel="1">
      <c r="A281" s="13"/>
      <c r="B281" s="19" t="s">
        <v>6</v>
      </c>
      <c r="C281" s="20">
        <v>20000000</v>
      </c>
      <c r="D281" s="20">
        <v>20000000</v>
      </c>
      <c r="E281" s="36">
        <f t="shared" si="57"/>
        <v>100</v>
      </c>
    </row>
    <row r="282" spans="1:5" outlineLevel="1">
      <c r="A282" s="13"/>
      <c r="B282" s="19" t="s">
        <v>7</v>
      </c>
      <c r="C282" s="20">
        <v>196105850</v>
      </c>
      <c r="D282" s="20">
        <v>196105850</v>
      </c>
      <c r="E282" s="36">
        <f t="shared" si="57"/>
        <v>100</v>
      </c>
    </row>
    <row r="283" spans="1:5" ht="49.5" customHeight="1" outlineLevel="1">
      <c r="A283" s="13" t="s">
        <v>61</v>
      </c>
      <c r="B283" s="19" t="s">
        <v>136</v>
      </c>
      <c r="C283" s="20">
        <f>C285+C286+C287</f>
        <v>15955630.18</v>
      </c>
      <c r="D283" s="20">
        <f t="shared" ref="D283" si="61">D285+D286+D287</f>
        <v>15948939.720000001</v>
      </c>
      <c r="E283" s="36">
        <f t="shared" si="57"/>
        <v>99.958068343747499</v>
      </c>
    </row>
    <row r="284" spans="1:5" outlineLevel="1">
      <c r="A284" s="13"/>
      <c r="B284" s="19" t="s">
        <v>4</v>
      </c>
      <c r="C284" s="20"/>
      <c r="D284" s="20"/>
      <c r="E284" s="36"/>
    </row>
    <row r="285" spans="1:5" outlineLevel="1">
      <c r="A285" s="13"/>
      <c r="B285" s="19" t="s">
        <v>5</v>
      </c>
      <c r="C285" s="20">
        <f>C290</f>
        <v>0</v>
      </c>
      <c r="D285" s="20">
        <f t="shared" ref="D285:D287" si="62">D290</f>
        <v>0</v>
      </c>
      <c r="E285" s="36">
        <v>0</v>
      </c>
    </row>
    <row r="286" spans="1:5" outlineLevel="1">
      <c r="A286" s="13"/>
      <c r="B286" s="19" t="s">
        <v>6</v>
      </c>
      <c r="C286" s="20">
        <f t="shared" ref="C286" si="63">C291</f>
        <v>0</v>
      </c>
      <c r="D286" s="20">
        <f t="shared" si="62"/>
        <v>0</v>
      </c>
      <c r="E286" s="36">
        <v>0</v>
      </c>
    </row>
    <row r="287" spans="1:5" outlineLevel="1">
      <c r="A287" s="13"/>
      <c r="B287" s="19" t="s">
        <v>7</v>
      </c>
      <c r="C287" s="20">
        <f>C292</f>
        <v>15955630.18</v>
      </c>
      <c r="D287" s="20">
        <f t="shared" si="62"/>
        <v>15948939.720000001</v>
      </c>
      <c r="E287" s="36">
        <f t="shared" si="57"/>
        <v>99.958068343747499</v>
      </c>
    </row>
    <row r="288" spans="1:5" outlineLevel="1">
      <c r="A288" s="13"/>
      <c r="B288" s="21" t="s">
        <v>30</v>
      </c>
      <c r="C288" s="20">
        <f>C290+C291+C292</f>
        <v>15955630.18</v>
      </c>
      <c r="D288" s="20">
        <f>D290+D291+D292</f>
        <v>15948939.720000001</v>
      </c>
      <c r="E288" s="36">
        <f t="shared" si="57"/>
        <v>99.958068343747499</v>
      </c>
    </row>
    <row r="289" spans="1:7" outlineLevel="1">
      <c r="A289" s="13"/>
      <c r="B289" s="19" t="s">
        <v>4</v>
      </c>
      <c r="C289" s="20"/>
      <c r="D289" s="20"/>
      <c r="E289" s="36"/>
    </row>
    <row r="290" spans="1:7" outlineLevel="1">
      <c r="A290" s="13"/>
      <c r="B290" s="19" t="s">
        <v>5</v>
      </c>
      <c r="C290" s="20">
        <v>0</v>
      </c>
      <c r="D290" s="20">
        <v>0</v>
      </c>
      <c r="E290" s="36">
        <v>0</v>
      </c>
    </row>
    <row r="291" spans="1:7" outlineLevel="1">
      <c r="A291" s="13"/>
      <c r="B291" s="19" t="s">
        <v>6</v>
      </c>
      <c r="C291" s="20">
        <v>0</v>
      </c>
      <c r="D291" s="20">
        <v>0</v>
      </c>
      <c r="E291" s="36">
        <v>0</v>
      </c>
    </row>
    <row r="292" spans="1:7" outlineLevel="1">
      <c r="A292" s="13"/>
      <c r="B292" s="19" t="s">
        <v>7</v>
      </c>
      <c r="C292" s="20">
        <v>15955630.18</v>
      </c>
      <c r="D292" s="20">
        <v>15948939.720000001</v>
      </c>
      <c r="E292" s="36">
        <f t="shared" si="57"/>
        <v>99.958068343747499</v>
      </c>
    </row>
    <row r="293" spans="1:7" s="3" customFormat="1" ht="31.5">
      <c r="A293" s="22" t="s">
        <v>62</v>
      </c>
      <c r="B293" s="17" t="s">
        <v>173</v>
      </c>
      <c r="C293" s="18">
        <f>C295+C296+C297</f>
        <v>614100</v>
      </c>
      <c r="D293" s="18">
        <f t="shared" ref="D293" si="64">D295+D296+D297</f>
        <v>614100</v>
      </c>
      <c r="E293" s="30">
        <f t="shared" si="57"/>
        <v>100</v>
      </c>
    </row>
    <row r="294" spans="1:7">
      <c r="A294" s="22"/>
      <c r="B294" s="19" t="s">
        <v>4</v>
      </c>
      <c r="C294" s="18"/>
      <c r="D294" s="18"/>
      <c r="E294" s="30"/>
    </row>
    <row r="295" spans="1:7">
      <c r="A295" s="22"/>
      <c r="B295" s="17" t="s">
        <v>5</v>
      </c>
      <c r="C295" s="18">
        <f t="shared" ref="C295:D297" si="65">C300</f>
        <v>0</v>
      </c>
      <c r="D295" s="18">
        <f t="shared" si="65"/>
        <v>0</v>
      </c>
      <c r="E295" s="30">
        <v>0</v>
      </c>
    </row>
    <row r="296" spans="1:7">
      <c r="A296" s="22"/>
      <c r="B296" s="17" t="s">
        <v>6</v>
      </c>
      <c r="C296" s="18">
        <f t="shared" si="65"/>
        <v>310000</v>
      </c>
      <c r="D296" s="18">
        <f t="shared" si="65"/>
        <v>310000</v>
      </c>
      <c r="E296" s="30">
        <f t="shared" si="57"/>
        <v>100</v>
      </c>
    </row>
    <row r="297" spans="1:7">
      <c r="A297" s="22"/>
      <c r="B297" s="17" t="s">
        <v>7</v>
      </c>
      <c r="C297" s="18">
        <f t="shared" si="65"/>
        <v>304100</v>
      </c>
      <c r="D297" s="18">
        <f t="shared" si="65"/>
        <v>304100</v>
      </c>
      <c r="E297" s="30">
        <f t="shared" si="57"/>
        <v>100</v>
      </c>
    </row>
    <row r="298" spans="1:7" ht="31.5" outlineLevel="1">
      <c r="A298" s="13" t="s">
        <v>63</v>
      </c>
      <c r="B298" s="19" t="s">
        <v>137</v>
      </c>
      <c r="C298" s="20">
        <f>C300+C301+C302</f>
        <v>614100</v>
      </c>
      <c r="D298" s="20">
        <f>D300+D301+D302</f>
        <v>614100</v>
      </c>
      <c r="E298" s="36">
        <f t="shared" si="57"/>
        <v>100</v>
      </c>
    </row>
    <row r="299" spans="1:7" outlineLevel="1">
      <c r="A299" s="13"/>
      <c r="B299" s="19" t="s">
        <v>4</v>
      </c>
      <c r="C299" s="18"/>
      <c r="D299" s="18"/>
      <c r="E299" s="36"/>
    </row>
    <row r="300" spans="1:7" outlineLevel="1">
      <c r="A300" s="13"/>
      <c r="B300" s="19" t="s">
        <v>5</v>
      </c>
      <c r="C300" s="20">
        <f t="shared" ref="C300:D302" si="66">C305</f>
        <v>0</v>
      </c>
      <c r="D300" s="20">
        <f t="shared" si="66"/>
        <v>0</v>
      </c>
      <c r="E300" s="36">
        <v>0</v>
      </c>
    </row>
    <row r="301" spans="1:7" outlineLevel="1">
      <c r="A301" s="13"/>
      <c r="B301" s="19" t="s">
        <v>6</v>
      </c>
      <c r="C301" s="20">
        <f t="shared" si="66"/>
        <v>310000</v>
      </c>
      <c r="D301" s="20">
        <f t="shared" si="66"/>
        <v>310000</v>
      </c>
      <c r="E301" s="36">
        <f t="shared" si="57"/>
        <v>100</v>
      </c>
      <c r="G301" s="2"/>
    </row>
    <row r="302" spans="1:7" outlineLevel="1">
      <c r="A302" s="13"/>
      <c r="B302" s="19" t="s">
        <v>7</v>
      </c>
      <c r="C302" s="20">
        <f t="shared" si="66"/>
        <v>304100</v>
      </c>
      <c r="D302" s="20">
        <f t="shared" si="66"/>
        <v>304100</v>
      </c>
      <c r="E302" s="36">
        <v>0</v>
      </c>
    </row>
    <row r="303" spans="1:7" ht="31.5" outlineLevel="1">
      <c r="A303" s="13"/>
      <c r="B303" s="21" t="s">
        <v>64</v>
      </c>
      <c r="C303" s="20">
        <f>C305+C306+C307</f>
        <v>614100</v>
      </c>
      <c r="D303" s="20">
        <f t="shared" ref="D303" si="67">D305+D306+D307</f>
        <v>614100</v>
      </c>
      <c r="E303" s="36">
        <f t="shared" si="57"/>
        <v>100</v>
      </c>
    </row>
    <row r="304" spans="1:7" outlineLevel="1">
      <c r="A304" s="13"/>
      <c r="B304" s="19" t="s">
        <v>4</v>
      </c>
      <c r="C304" s="20"/>
      <c r="D304" s="20"/>
      <c r="E304" s="36"/>
    </row>
    <row r="305" spans="1:8" outlineLevel="1">
      <c r="A305" s="13"/>
      <c r="B305" s="19" t="s">
        <v>5</v>
      </c>
      <c r="C305" s="20">
        <v>0</v>
      </c>
      <c r="D305" s="20">
        <v>0</v>
      </c>
      <c r="E305" s="36">
        <v>0</v>
      </c>
    </row>
    <row r="306" spans="1:8" outlineLevel="1">
      <c r="A306" s="13"/>
      <c r="B306" s="19" t="s">
        <v>6</v>
      </c>
      <c r="C306" s="20">
        <v>310000</v>
      </c>
      <c r="D306" s="20">
        <v>310000</v>
      </c>
      <c r="E306" s="36">
        <f t="shared" si="57"/>
        <v>100</v>
      </c>
    </row>
    <row r="307" spans="1:8" outlineLevel="1">
      <c r="A307" s="13"/>
      <c r="B307" s="19" t="s">
        <v>7</v>
      </c>
      <c r="C307" s="20">
        <v>304100</v>
      </c>
      <c r="D307" s="20">
        <v>304100</v>
      </c>
      <c r="E307" s="36">
        <f t="shared" si="57"/>
        <v>100</v>
      </c>
    </row>
    <row r="308" spans="1:8" s="3" customFormat="1" ht="33" customHeight="1">
      <c r="A308" s="22" t="s">
        <v>65</v>
      </c>
      <c r="B308" s="17" t="s">
        <v>210</v>
      </c>
      <c r="C308" s="18">
        <f>C311+C310+C312</f>
        <v>6289315082.75</v>
      </c>
      <c r="D308" s="18">
        <f t="shared" ref="D308" si="68">D311+D310+D312</f>
        <v>5500994254.1300001</v>
      </c>
      <c r="E308" s="30">
        <f t="shared" si="57"/>
        <v>87.465712589560596</v>
      </c>
      <c r="F308" s="4"/>
      <c r="G308" s="4"/>
      <c r="H308" s="4"/>
    </row>
    <row r="309" spans="1:8">
      <c r="A309" s="22"/>
      <c r="B309" s="19" t="s">
        <v>4</v>
      </c>
      <c r="C309" s="18"/>
      <c r="D309" s="18"/>
      <c r="E309" s="30"/>
    </row>
    <row r="310" spans="1:8">
      <c r="A310" s="22"/>
      <c r="B310" s="17" t="s">
        <v>5</v>
      </c>
      <c r="C310" s="18">
        <f t="shared" ref="C310:D312" si="69">C315+C360+C370+C390</f>
        <v>1259538880.05</v>
      </c>
      <c r="D310" s="18">
        <f t="shared" si="69"/>
        <v>724073321.15999997</v>
      </c>
      <c r="E310" s="30">
        <f t="shared" si="57"/>
        <v>57.487175078807915</v>
      </c>
      <c r="F310" s="2"/>
      <c r="G310" s="2"/>
    </row>
    <row r="311" spans="1:8">
      <c r="A311" s="22"/>
      <c r="B311" s="17" t="s">
        <v>6</v>
      </c>
      <c r="C311" s="18">
        <f t="shared" si="69"/>
        <v>3938191240</v>
      </c>
      <c r="D311" s="18">
        <f t="shared" si="69"/>
        <v>3737484527.0799999</v>
      </c>
      <c r="E311" s="30">
        <f t="shared" si="57"/>
        <v>94.90358134766457</v>
      </c>
      <c r="G311" s="2"/>
    </row>
    <row r="312" spans="1:8">
      <c r="A312" s="22"/>
      <c r="B312" s="17" t="s">
        <v>7</v>
      </c>
      <c r="C312" s="18">
        <f t="shared" si="69"/>
        <v>1091584962.6999998</v>
      </c>
      <c r="D312" s="18">
        <f t="shared" si="69"/>
        <v>1039436405.89</v>
      </c>
      <c r="E312" s="30">
        <f t="shared" si="57"/>
        <v>95.222675413097292</v>
      </c>
      <c r="G312" s="2"/>
    </row>
    <row r="313" spans="1:8" outlineLevel="1">
      <c r="A313" s="13" t="s">
        <v>66</v>
      </c>
      <c r="B313" s="19" t="s">
        <v>67</v>
      </c>
      <c r="C313" s="20">
        <f>C315+C316+C317</f>
        <v>5591799215.1499996</v>
      </c>
      <c r="D313" s="20">
        <f>D315+D316+D317</f>
        <v>4804766841.0499992</v>
      </c>
      <c r="E313" s="36">
        <f t="shared" si="57"/>
        <v>85.925239018459848</v>
      </c>
      <c r="F313" s="2"/>
      <c r="G313" s="2"/>
    </row>
    <row r="314" spans="1:8" outlineLevel="1">
      <c r="A314" s="13"/>
      <c r="B314" s="19" t="s">
        <v>4</v>
      </c>
      <c r="C314" s="20"/>
      <c r="D314" s="20"/>
      <c r="E314" s="36"/>
      <c r="F314" s="2"/>
      <c r="G314" s="2"/>
    </row>
    <row r="315" spans="1:8" outlineLevel="1">
      <c r="A315" s="13"/>
      <c r="B315" s="19" t="s">
        <v>5</v>
      </c>
      <c r="C315" s="20">
        <f>C320+C325+C330+C335+C340+C345+C350+C355</f>
        <v>749496680.04999995</v>
      </c>
      <c r="D315" s="20">
        <f t="shared" ref="D315:D316" si="70">D320+D325+D330+D335+D340+D345+D350</f>
        <v>214031121.16</v>
      </c>
      <c r="E315" s="36">
        <f t="shared" si="57"/>
        <v>28.556646994850155</v>
      </c>
      <c r="F315" s="2"/>
      <c r="G315" s="2"/>
    </row>
    <row r="316" spans="1:8" outlineLevel="1">
      <c r="A316" s="13"/>
      <c r="B316" s="19" t="s">
        <v>6</v>
      </c>
      <c r="C316" s="20">
        <f>C321+C326+C331+C336+C341+C346+C351+C356</f>
        <v>3855626840</v>
      </c>
      <c r="D316" s="20">
        <f t="shared" si="70"/>
        <v>3654920127.0799999</v>
      </c>
      <c r="E316" s="36">
        <f t="shared" si="57"/>
        <v>94.794446629591363</v>
      </c>
      <c r="F316" s="2"/>
      <c r="G316" s="2"/>
    </row>
    <row r="317" spans="1:8" outlineLevel="1">
      <c r="A317" s="13"/>
      <c r="B317" s="19" t="s">
        <v>7</v>
      </c>
      <c r="C317" s="20">
        <f>C322+C327+C332+C337+C342+C347+C352+C357</f>
        <v>986675695.0999999</v>
      </c>
      <c r="D317" s="20">
        <f>D322+D327+D332+D337+D342+D347+D352</f>
        <v>935815592.80999994</v>
      </c>
      <c r="E317" s="36">
        <f t="shared" si="57"/>
        <v>94.845307070744738</v>
      </c>
      <c r="F317" s="2"/>
      <c r="G317" s="2"/>
    </row>
    <row r="318" spans="1:8" ht="31.5" outlineLevel="1">
      <c r="A318" s="13"/>
      <c r="B318" s="23" t="s">
        <v>71</v>
      </c>
      <c r="C318" s="20">
        <f>C320+C321+C322</f>
        <v>764462630.12</v>
      </c>
      <c r="D318" s="20">
        <f t="shared" ref="D318" si="71">D320+D321+D322</f>
        <v>764462630.12</v>
      </c>
      <c r="E318" s="36">
        <f t="shared" si="57"/>
        <v>100</v>
      </c>
      <c r="F318" s="2"/>
      <c r="G318" s="2"/>
    </row>
    <row r="319" spans="1:8" outlineLevel="1">
      <c r="A319" s="13"/>
      <c r="B319" s="19" t="s">
        <v>4</v>
      </c>
      <c r="C319" s="18"/>
      <c r="D319" s="18"/>
      <c r="E319" s="36"/>
      <c r="F319" s="2"/>
      <c r="G319" s="2"/>
    </row>
    <row r="320" spans="1:8" outlineLevel="1">
      <c r="A320" s="13"/>
      <c r="B320" s="19" t="s">
        <v>5</v>
      </c>
      <c r="C320" s="20">
        <v>0</v>
      </c>
      <c r="D320" s="20">
        <v>0</v>
      </c>
      <c r="E320" s="36">
        <v>0</v>
      </c>
      <c r="F320" s="2"/>
      <c r="G320" s="2"/>
    </row>
    <row r="321" spans="1:7" outlineLevel="1">
      <c r="A321" s="13"/>
      <c r="B321" s="19" t="s">
        <v>6</v>
      </c>
      <c r="C321" s="20">
        <v>4000000</v>
      </c>
      <c r="D321" s="20">
        <v>4000000</v>
      </c>
      <c r="E321" s="36">
        <f t="shared" si="57"/>
        <v>100</v>
      </c>
      <c r="F321" s="2"/>
      <c r="G321" s="2"/>
    </row>
    <row r="322" spans="1:7" outlineLevel="1">
      <c r="A322" s="13"/>
      <c r="B322" s="19" t="s">
        <v>7</v>
      </c>
      <c r="C322" s="20">
        <v>760462630.12</v>
      </c>
      <c r="D322" s="20">
        <v>760462630.12</v>
      </c>
      <c r="E322" s="36">
        <f t="shared" si="57"/>
        <v>100</v>
      </c>
      <c r="F322" s="9"/>
      <c r="G322" s="2"/>
    </row>
    <row r="323" spans="1:7" ht="47.25" outlineLevel="1">
      <c r="A323" s="13"/>
      <c r="B323" s="23" t="s">
        <v>72</v>
      </c>
      <c r="C323" s="20">
        <f>C325+C326+C327</f>
        <v>3624793200</v>
      </c>
      <c r="D323" s="20">
        <f t="shared" ref="D323" si="72">D325+D326+D327</f>
        <v>3624793200</v>
      </c>
      <c r="E323" s="36">
        <f t="shared" si="57"/>
        <v>100</v>
      </c>
      <c r="F323" s="2"/>
      <c r="G323" s="2"/>
    </row>
    <row r="324" spans="1:7" outlineLevel="1">
      <c r="A324" s="13"/>
      <c r="B324" s="19" t="s">
        <v>4</v>
      </c>
      <c r="C324" s="18"/>
      <c r="D324" s="18"/>
      <c r="E324" s="36"/>
      <c r="F324" s="2"/>
      <c r="G324" s="2"/>
    </row>
    <row r="325" spans="1:7" outlineLevel="1">
      <c r="A325" s="13"/>
      <c r="B325" s="19" t="s">
        <v>5</v>
      </c>
      <c r="C325" s="20">
        <v>0</v>
      </c>
      <c r="D325" s="20">
        <v>0</v>
      </c>
      <c r="E325" s="36">
        <v>0</v>
      </c>
      <c r="F325" s="2"/>
      <c r="G325" s="2"/>
    </row>
    <row r="326" spans="1:7" outlineLevel="1">
      <c r="A326" s="13"/>
      <c r="B326" s="19" t="s">
        <v>6</v>
      </c>
      <c r="C326" s="24">
        <v>3624793200</v>
      </c>
      <c r="D326" s="24">
        <v>3624793200</v>
      </c>
      <c r="E326" s="36">
        <f t="shared" ref="E326:E378" si="73">D326/C326*100</f>
        <v>100</v>
      </c>
      <c r="F326" s="2"/>
      <c r="G326" s="2"/>
    </row>
    <row r="327" spans="1:7" outlineLevel="1">
      <c r="A327" s="13"/>
      <c r="B327" s="19" t="s">
        <v>7</v>
      </c>
      <c r="C327" s="20">
        <v>0</v>
      </c>
      <c r="D327" s="20">
        <v>0</v>
      </c>
      <c r="E327" s="36">
        <v>0</v>
      </c>
      <c r="F327" s="2"/>
      <c r="G327" s="2"/>
    </row>
    <row r="328" spans="1:7" ht="31.5" outlineLevel="1">
      <c r="A328" s="13"/>
      <c r="B328" s="23" t="s">
        <v>73</v>
      </c>
      <c r="C328" s="20">
        <f>C330+C331+C332</f>
        <v>110951603.67</v>
      </c>
      <c r="D328" s="20">
        <f>D330+D331+D332</f>
        <v>110951603.67</v>
      </c>
      <c r="E328" s="36">
        <f t="shared" si="73"/>
        <v>100</v>
      </c>
      <c r="F328" s="2"/>
      <c r="G328" s="2"/>
    </row>
    <row r="329" spans="1:7" outlineLevel="1">
      <c r="A329" s="13"/>
      <c r="B329" s="19" t="s">
        <v>4</v>
      </c>
      <c r="C329" s="18"/>
      <c r="D329" s="18"/>
      <c r="E329" s="36"/>
      <c r="F329" s="2"/>
      <c r="G329" s="2"/>
    </row>
    <row r="330" spans="1:7" outlineLevel="1">
      <c r="A330" s="13"/>
      <c r="B330" s="19" t="s">
        <v>5</v>
      </c>
      <c r="C330" s="20">
        <v>0</v>
      </c>
      <c r="D330" s="20">
        <v>0</v>
      </c>
      <c r="E330" s="36">
        <v>0</v>
      </c>
      <c r="F330" s="2"/>
      <c r="G330" s="2"/>
    </row>
    <row r="331" spans="1:7" outlineLevel="1">
      <c r="A331" s="13"/>
      <c r="B331" s="19" t="s">
        <v>6</v>
      </c>
      <c r="C331" s="20">
        <v>0</v>
      </c>
      <c r="D331" s="20">
        <v>0</v>
      </c>
      <c r="E331" s="36">
        <v>0</v>
      </c>
      <c r="F331" s="2"/>
      <c r="G331" s="2"/>
    </row>
    <row r="332" spans="1:7" s="5" customFormat="1" outlineLevel="1">
      <c r="A332" s="13"/>
      <c r="B332" s="19" t="s">
        <v>7</v>
      </c>
      <c r="C332" s="20">
        <v>110951603.67</v>
      </c>
      <c r="D332" s="20">
        <v>110951603.67</v>
      </c>
      <c r="E332" s="36">
        <f t="shared" si="73"/>
        <v>100</v>
      </c>
      <c r="F332" s="8"/>
      <c r="G332" s="8"/>
    </row>
    <row r="333" spans="1:7" ht="30" customHeight="1" outlineLevel="1">
      <c r="A333" s="13"/>
      <c r="B333" s="23" t="s">
        <v>74</v>
      </c>
      <c r="C333" s="20">
        <f>C335+C336+C337</f>
        <v>3023000</v>
      </c>
      <c r="D333" s="20">
        <f t="shared" ref="D333" si="74">D335+D336+D337</f>
        <v>3023000</v>
      </c>
      <c r="E333" s="36">
        <f t="shared" si="73"/>
        <v>100</v>
      </c>
      <c r="F333" s="2"/>
      <c r="G333" s="2"/>
    </row>
    <row r="334" spans="1:7" outlineLevel="1">
      <c r="A334" s="13"/>
      <c r="B334" s="19" t="s">
        <v>4</v>
      </c>
      <c r="C334" s="20">
        <v>0</v>
      </c>
      <c r="D334" s="20">
        <v>0</v>
      </c>
      <c r="E334" s="36">
        <v>0</v>
      </c>
      <c r="F334" s="2"/>
      <c r="G334" s="2"/>
    </row>
    <row r="335" spans="1:7" outlineLevel="1">
      <c r="A335" s="13"/>
      <c r="B335" s="19" t="s">
        <v>5</v>
      </c>
      <c r="C335" s="20">
        <v>0</v>
      </c>
      <c r="D335" s="20">
        <v>0</v>
      </c>
      <c r="E335" s="36">
        <v>0</v>
      </c>
      <c r="F335" s="2"/>
      <c r="G335" s="2"/>
    </row>
    <row r="336" spans="1:7" outlineLevel="1">
      <c r="A336" s="13"/>
      <c r="B336" s="19" t="s">
        <v>6</v>
      </c>
      <c r="C336" s="20">
        <v>2825000</v>
      </c>
      <c r="D336" s="20">
        <v>2825000</v>
      </c>
      <c r="E336" s="36">
        <f t="shared" si="73"/>
        <v>100</v>
      </c>
      <c r="F336" s="2"/>
      <c r="G336" s="2"/>
    </row>
    <row r="337" spans="1:7" outlineLevel="1">
      <c r="A337" s="13"/>
      <c r="B337" s="19" t="s">
        <v>7</v>
      </c>
      <c r="C337" s="20">
        <v>198000</v>
      </c>
      <c r="D337" s="20">
        <v>198000</v>
      </c>
      <c r="E337" s="36">
        <f t="shared" si="73"/>
        <v>100</v>
      </c>
      <c r="F337" s="2"/>
      <c r="G337" s="2"/>
    </row>
    <row r="338" spans="1:7" outlineLevel="1">
      <c r="A338" s="13"/>
      <c r="B338" s="23" t="s">
        <v>68</v>
      </c>
      <c r="C338" s="20">
        <f>C340+C341+C342</f>
        <v>76308847.359999999</v>
      </c>
      <c r="D338" s="20">
        <f t="shared" ref="D338" si="75">D340+D341+D342</f>
        <v>75253863.840000004</v>
      </c>
      <c r="E338" s="36">
        <f t="shared" si="73"/>
        <v>98.61748203976542</v>
      </c>
      <c r="F338" s="2"/>
      <c r="G338" s="2"/>
    </row>
    <row r="339" spans="1:7" outlineLevel="1">
      <c r="A339" s="13"/>
      <c r="B339" s="19" t="s">
        <v>4</v>
      </c>
      <c r="C339" s="18"/>
      <c r="D339" s="18"/>
      <c r="E339" s="36"/>
      <c r="F339" s="2"/>
      <c r="G339" s="2"/>
    </row>
    <row r="340" spans="1:7" outlineLevel="1">
      <c r="A340" s="13"/>
      <c r="B340" s="19" t="s">
        <v>5</v>
      </c>
      <c r="C340" s="20">
        <v>1781680.05</v>
      </c>
      <c r="D340" s="20">
        <v>1778916.03</v>
      </c>
      <c r="E340" s="36">
        <f t="shared" si="73"/>
        <v>99.844864402000795</v>
      </c>
      <c r="F340" s="2"/>
      <c r="G340" s="2"/>
    </row>
    <row r="341" spans="1:7" outlineLevel="1">
      <c r="A341" s="13"/>
      <c r="B341" s="19" t="s">
        <v>6</v>
      </c>
      <c r="C341" s="20">
        <v>17210000</v>
      </c>
      <c r="D341" s="20">
        <v>16157780.5</v>
      </c>
      <c r="E341" s="36">
        <f t="shared" si="73"/>
        <v>93.885999418942475</v>
      </c>
      <c r="F341" s="2"/>
      <c r="G341" s="2"/>
    </row>
    <row r="342" spans="1:7" outlineLevel="1">
      <c r="A342" s="13"/>
      <c r="B342" s="19" t="s">
        <v>7</v>
      </c>
      <c r="C342" s="20">
        <v>57317167.310000002</v>
      </c>
      <c r="D342" s="20">
        <v>57317167.310000002</v>
      </c>
      <c r="E342" s="36">
        <f t="shared" si="73"/>
        <v>100</v>
      </c>
      <c r="F342" s="2"/>
      <c r="G342" s="2"/>
    </row>
    <row r="343" spans="1:7" ht="47.25" outlineLevel="1">
      <c r="A343" s="13"/>
      <c r="B343" s="23" t="s">
        <v>75</v>
      </c>
      <c r="C343" s="20">
        <f>C345+C346+C347</f>
        <v>910497794</v>
      </c>
      <c r="D343" s="20">
        <f>D345+D346+D347</f>
        <v>225912403.42000002</v>
      </c>
      <c r="E343" s="36">
        <f t="shared" si="73"/>
        <v>24.811966037558573</v>
      </c>
      <c r="F343" s="2"/>
      <c r="G343" s="2"/>
    </row>
    <row r="344" spans="1:7" outlineLevel="1">
      <c r="A344" s="13"/>
      <c r="B344" s="19" t="s">
        <v>4</v>
      </c>
      <c r="C344" s="18"/>
      <c r="D344" s="18"/>
      <c r="E344" s="36"/>
      <c r="F344" s="2"/>
      <c r="G344" s="2"/>
    </row>
    <row r="345" spans="1:7" outlineLevel="1">
      <c r="A345" s="13"/>
      <c r="B345" s="19" t="s">
        <v>5</v>
      </c>
      <c r="C345" s="20">
        <v>747715000</v>
      </c>
      <c r="D345" s="20">
        <v>212252205.13</v>
      </c>
      <c r="E345" s="36">
        <f t="shared" si="73"/>
        <v>28.386779070902683</v>
      </c>
      <c r="F345" s="2"/>
      <c r="G345" s="2"/>
    </row>
    <row r="346" spans="1:7" outlineLevel="1">
      <c r="A346" s="13"/>
      <c r="B346" s="19" t="s">
        <v>6</v>
      </c>
      <c r="C346" s="20">
        <v>105036500</v>
      </c>
      <c r="D346" s="20">
        <v>6774006.5800000001</v>
      </c>
      <c r="E346" s="36">
        <f t="shared" si="73"/>
        <v>6.4491929757750883</v>
      </c>
      <c r="F346" s="2"/>
      <c r="G346" s="2"/>
    </row>
    <row r="347" spans="1:7" outlineLevel="1">
      <c r="A347" s="13"/>
      <c r="B347" s="19" t="s">
        <v>7</v>
      </c>
      <c r="C347" s="20">
        <v>57746294</v>
      </c>
      <c r="D347" s="20">
        <v>6886191.71</v>
      </c>
      <c r="E347" s="36">
        <f t="shared" si="73"/>
        <v>11.924906748128286</v>
      </c>
      <c r="F347" s="2"/>
      <c r="G347" s="2"/>
    </row>
    <row r="348" spans="1:7" ht="31.5" outlineLevel="1">
      <c r="A348" s="13"/>
      <c r="B348" s="21" t="s">
        <v>223</v>
      </c>
      <c r="C348" s="20">
        <f>C350+C351+C352</f>
        <v>370140</v>
      </c>
      <c r="D348" s="20">
        <f>D350+D351+D352</f>
        <v>370140</v>
      </c>
      <c r="E348" s="36">
        <f t="shared" si="73"/>
        <v>100</v>
      </c>
      <c r="F348" s="2"/>
      <c r="G348" s="2"/>
    </row>
    <row r="349" spans="1:7" outlineLevel="1">
      <c r="A349" s="13"/>
      <c r="B349" s="19" t="s">
        <v>4</v>
      </c>
      <c r="C349" s="20"/>
      <c r="D349" s="20"/>
      <c r="E349" s="36"/>
      <c r="F349" s="2"/>
      <c r="G349" s="2"/>
    </row>
    <row r="350" spans="1:7" outlineLevel="1">
      <c r="A350" s="13"/>
      <c r="B350" s="19" t="s">
        <v>5</v>
      </c>
      <c r="C350" s="20">
        <v>0</v>
      </c>
      <c r="D350" s="20">
        <v>0</v>
      </c>
      <c r="E350" s="36">
        <v>0</v>
      </c>
      <c r="F350" s="2"/>
      <c r="G350" s="2"/>
    </row>
    <row r="351" spans="1:7" outlineLevel="1">
      <c r="A351" s="13"/>
      <c r="B351" s="19" t="s">
        <v>6</v>
      </c>
      <c r="C351" s="20">
        <v>370140</v>
      </c>
      <c r="D351" s="20">
        <v>370140</v>
      </c>
      <c r="E351" s="36">
        <f t="shared" si="73"/>
        <v>100</v>
      </c>
      <c r="F351" s="2"/>
      <c r="G351" s="2"/>
    </row>
    <row r="352" spans="1:7" outlineLevel="1">
      <c r="A352" s="13"/>
      <c r="B352" s="19" t="s">
        <v>7</v>
      </c>
      <c r="C352" s="20">
        <v>0</v>
      </c>
      <c r="D352" s="20">
        <v>0</v>
      </c>
      <c r="E352" s="36">
        <v>0</v>
      </c>
      <c r="F352" s="2"/>
      <c r="G352" s="2"/>
    </row>
    <row r="353" spans="1:7" ht="31.5" outlineLevel="1">
      <c r="A353" s="13"/>
      <c r="B353" s="21" t="s">
        <v>233</v>
      </c>
      <c r="C353" s="20">
        <f>C355+C356+C357</f>
        <v>101392000</v>
      </c>
      <c r="D353" s="20">
        <f>D355+D356+D357</f>
        <v>0</v>
      </c>
      <c r="E353" s="36">
        <v>0</v>
      </c>
      <c r="F353" s="2"/>
      <c r="G353" s="2"/>
    </row>
    <row r="354" spans="1:7" outlineLevel="1">
      <c r="A354" s="13"/>
      <c r="B354" s="19" t="s">
        <v>4</v>
      </c>
      <c r="C354" s="20"/>
      <c r="D354" s="20"/>
      <c r="E354" s="36"/>
      <c r="F354" s="2"/>
      <c r="G354" s="2"/>
    </row>
    <row r="355" spans="1:7" outlineLevel="1">
      <c r="A355" s="13"/>
      <c r="B355" s="19" t="s">
        <v>5</v>
      </c>
      <c r="C355" s="20"/>
      <c r="D355" s="20"/>
      <c r="E355" s="36">
        <v>0</v>
      </c>
      <c r="F355" s="2"/>
      <c r="G355" s="2"/>
    </row>
    <row r="356" spans="1:7" outlineLevel="1">
      <c r="A356" s="13"/>
      <c r="B356" s="19" t="s">
        <v>6</v>
      </c>
      <c r="C356" s="20">
        <v>101392000</v>
      </c>
      <c r="D356" s="20"/>
      <c r="E356" s="36">
        <v>0</v>
      </c>
      <c r="F356" s="2"/>
      <c r="G356" s="2"/>
    </row>
    <row r="357" spans="1:7" outlineLevel="1">
      <c r="A357" s="13"/>
      <c r="B357" s="19" t="s">
        <v>7</v>
      </c>
      <c r="C357" s="20"/>
      <c r="D357" s="20"/>
      <c r="E357" s="36">
        <v>0</v>
      </c>
      <c r="F357" s="2"/>
      <c r="G357" s="2"/>
    </row>
    <row r="358" spans="1:7" ht="18" customHeight="1" outlineLevel="1">
      <c r="A358" s="13" t="s">
        <v>138</v>
      </c>
      <c r="B358" s="19" t="s">
        <v>77</v>
      </c>
      <c r="C358" s="20">
        <f>C360+C361+C362</f>
        <v>38860367.600000001</v>
      </c>
      <c r="D358" s="20">
        <f t="shared" ref="D358" si="76">D360+D361+D362</f>
        <v>38860367.600000001</v>
      </c>
      <c r="E358" s="36">
        <f t="shared" si="73"/>
        <v>100</v>
      </c>
    </row>
    <row r="359" spans="1:7" outlineLevel="1">
      <c r="A359" s="13"/>
      <c r="B359" s="19" t="s">
        <v>4</v>
      </c>
      <c r="C359" s="20"/>
      <c r="D359" s="20"/>
      <c r="E359" s="36"/>
    </row>
    <row r="360" spans="1:7" outlineLevel="1">
      <c r="A360" s="13"/>
      <c r="B360" s="19" t="s">
        <v>5</v>
      </c>
      <c r="C360" s="20">
        <f t="shared" ref="C360:D362" si="77">C365</f>
        <v>0</v>
      </c>
      <c r="D360" s="20">
        <f t="shared" si="77"/>
        <v>0</v>
      </c>
      <c r="E360" s="36">
        <v>0</v>
      </c>
    </row>
    <row r="361" spans="1:7" outlineLevel="1">
      <c r="A361" s="13"/>
      <c r="B361" s="19" t="s">
        <v>6</v>
      </c>
      <c r="C361" s="20">
        <f t="shared" si="77"/>
        <v>0</v>
      </c>
      <c r="D361" s="20">
        <f t="shared" si="77"/>
        <v>0</v>
      </c>
      <c r="E361" s="36">
        <v>0</v>
      </c>
    </row>
    <row r="362" spans="1:7" outlineLevel="1">
      <c r="A362" s="13"/>
      <c r="B362" s="19" t="s">
        <v>7</v>
      </c>
      <c r="C362" s="20">
        <f t="shared" si="77"/>
        <v>38860367.600000001</v>
      </c>
      <c r="D362" s="20">
        <f t="shared" si="77"/>
        <v>38860367.600000001</v>
      </c>
      <c r="E362" s="36">
        <f t="shared" si="73"/>
        <v>100</v>
      </c>
    </row>
    <row r="363" spans="1:7" ht="16.5" customHeight="1" outlineLevel="1">
      <c r="A363" s="13"/>
      <c r="B363" s="23" t="s">
        <v>78</v>
      </c>
      <c r="C363" s="20">
        <f>C365+C366+C367</f>
        <v>38860367.600000001</v>
      </c>
      <c r="D363" s="20">
        <f>D365+D366+D367</f>
        <v>38860367.600000001</v>
      </c>
      <c r="E363" s="36">
        <f t="shared" si="73"/>
        <v>100</v>
      </c>
    </row>
    <row r="364" spans="1:7" outlineLevel="1">
      <c r="A364" s="13"/>
      <c r="B364" s="19" t="s">
        <v>4</v>
      </c>
      <c r="C364" s="18"/>
      <c r="D364" s="18"/>
      <c r="E364" s="36"/>
    </row>
    <row r="365" spans="1:7" outlineLevel="1">
      <c r="A365" s="13"/>
      <c r="B365" s="19" t="s">
        <v>5</v>
      </c>
      <c r="C365" s="20">
        <v>0</v>
      </c>
      <c r="D365" s="20">
        <v>0</v>
      </c>
      <c r="E365" s="36">
        <v>0</v>
      </c>
    </row>
    <row r="366" spans="1:7" outlineLevel="1">
      <c r="A366" s="13"/>
      <c r="B366" s="19" t="s">
        <v>6</v>
      </c>
      <c r="C366" s="20">
        <v>0</v>
      </c>
      <c r="D366" s="20">
        <v>0</v>
      </c>
      <c r="E366" s="36">
        <v>0</v>
      </c>
    </row>
    <row r="367" spans="1:7" outlineLevel="1">
      <c r="A367" s="13"/>
      <c r="B367" s="19" t="s">
        <v>7</v>
      </c>
      <c r="C367" s="20">
        <v>38860367.600000001</v>
      </c>
      <c r="D367" s="20">
        <v>38860367.600000001</v>
      </c>
      <c r="E367" s="36">
        <f t="shared" si="73"/>
        <v>100</v>
      </c>
    </row>
    <row r="368" spans="1:7" ht="48.75" customHeight="1" outlineLevel="1">
      <c r="A368" s="13" t="s">
        <v>166</v>
      </c>
      <c r="B368" s="19" t="s">
        <v>204</v>
      </c>
      <c r="C368" s="20">
        <f>C370+C371+C372</f>
        <v>637054900</v>
      </c>
      <c r="D368" s="20">
        <f>D370+D371+D372</f>
        <v>635766445.48000002</v>
      </c>
      <c r="E368" s="36">
        <f t="shared" si="73"/>
        <v>99.797748275698055</v>
      </c>
    </row>
    <row r="369" spans="1:5" outlineLevel="1">
      <c r="A369" s="13"/>
      <c r="B369" s="19" t="s">
        <v>4</v>
      </c>
      <c r="C369" s="20"/>
      <c r="D369" s="20"/>
      <c r="E369" s="36"/>
    </row>
    <row r="370" spans="1:5" outlineLevel="1">
      <c r="A370" s="13"/>
      <c r="B370" s="19" t="s">
        <v>5</v>
      </c>
      <c r="C370" s="20">
        <f t="shared" ref="C370:D372" si="78">C375+C380+C385</f>
        <v>510042200</v>
      </c>
      <c r="D370" s="20">
        <f t="shared" si="78"/>
        <v>510042200</v>
      </c>
      <c r="E370" s="36">
        <f t="shared" si="73"/>
        <v>100</v>
      </c>
    </row>
    <row r="371" spans="1:5" outlineLevel="1">
      <c r="A371" s="13"/>
      <c r="B371" s="19" t="s">
        <v>6</v>
      </c>
      <c r="C371" s="20">
        <f t="shared" si="78"/>
        <v>70285900</v>
      </c>
      <c r="D371" s="20">
        <f t="shared" si="78"/>
        <v>70285900</v>
      </c>
      <c r="E371" s="36">
        <f t="shared" si="73"/>
        <v>100</v>
      </c>
    </row>
    <row r="372" spans="1:5" outlineLevel="1">
      <c r="A372" s="13"/>
      <c r="B372" s="19" t="s">
        <v>7</v>
      </c>
      <c r="C372" s="20">
        <f t="shared" si="78"/>
        <v>56726800</v>
      </c>
      <c r="D372" s="20">
        <f t="shared" si="78"/>
        <v>55438345.479999997</v>
      </c>
      <c r="E372" s="36">
        <f t="shared" si="73"/>
        <v>97.728667014532817</v>
      </c>
    </row>
    <row r="373" spans="1:5" ht="47.25" outlineLevel="1">
      <c r="A373" s="13"/>
      <c r="B373" s="21" t="s">
        <v>215</v>
      </c>
      <c r="C373" s="20">
        <f>C375+C376+C377</f>
        <v>11111100</v>
      </c>
      <c r="D373" s="20">
        <f t="shared" ref="D373" si="79">D375+D376+D377</f>
        <v>11111100</v>
      </c>
      <c r="E373" s="36">
        <f t="shared" si="73"/>
        <v>100</v>
      </c>
    </row>
    <row r="374" spans="1:5" outlineLevel="1">
      <c r="A374" s="13"/>
      <c r="B374" s="19" t="s">
        <v>4</v>
      </c>
      <c r="C374" s="20"/>
      <c r="D374" s="20"/>
      <c r="E374" s="36"/>
    </row>
    <row r="375" spans="1:5" outlineLevel="1">
      <c r="A375" s="13"/>
      <c r="B375" s="19" t="s">
        <v>5</v>
      </c>
      <c r="C375" s="20">
        <v>0</v>
      </c>
      <c r="D375" s="20">
        <v>0</v>
      </c>
      <c r="E375" s="36">
        <v>0</v>
      </c>
    </row>
    <row r="376" spans="1:5" outlineLevel="1">
      <c r="A376" s="13"/>
      <c r="B376" s="19" t="s">
        <v>6</v>
      </c>
      <c r="C376" s="20">
        <v>10000000</v>
      </c>
      <c r="D376" s="20">
        <v>10000000</v>
      </c>
      <c r="E376" s="36">
        <f t="shared" si="73"/>
        <v>100</v>
      </c>
    </row>
    <row r="377" spans="1:5" outlineLevel="1">
      <c r="A377" s="13"/>
      <c r="B377" s="19" t="s">
        <v>7</v>
      </c>
      <c r="C377" s="20">
        <v>1111100</v>
      </c>
      <c r="D377" s="20">
        <v>1111100</v>
      </c>
      <c r="E377" s="36">
        <f t="shared" si="73"/>
        <v>100</v>
      </c>
    </row>
    <row r="378" spans="1:5" ht="65.25" customHeight="1" outlineLevel="1">
      <c r="A378" s="13"/>
      <c r="B378" s="21" t="s">
        <v>195</v>
      </c>
      <c r="C378" s="20">
        <f>C380+C381+C382</f>
        <v>580935900</v>
      </c>
      <c r="D378" s="20">
        <f t="shared" ref="D378" si="80">D380+D381+D382</f>
        <v>579647445.48000002</v>
      </c>
      <c r="E378" s="36">
        <f t="shared" si="73"/>
        <v>99.778210553005948</v>
      </c>
    </row>
    <row r="379" spans="1:5" outlineLevel="1">
      <c r="A379" s="13"/>
      <c r="B379" s="19" t="s">
        <v>4</v>
      </c>
      <c r="C379" s="20"/>
      <c r="D379" s="20"/>
      <c r="E379" s="36"/>
    </row>
    <row r="380" spans="1:5" outlineLevel="1">
      <c r="A380" s="13"/>
      <c r="B380" s="19" t="s">
        <v>5</v>
      </c>
      <c r="C380" s="20">
        <v>510042200</v>
      </c>
      <c r="D380" s="20">
        <v>510042200</v>
      </c>
      <c r="E380" s="36">
        <f t="shared" ref="E380:E438" si="81">D380/C380*100</f>
        <v>100</v>
      </c>
    </row>
    <row r="381" spans="1:5" outlineLevel="1">
      <c r="A381" s="13"/>
      <c r="B381" s="19" t="s">
        <v>6</v>
      </c>
      <c r="C381" s="20">
        <v>16278000</v>
      </c>
      <c r="D381" s="20">
        <v>16278000</v>
      </c>
      <c r="E381" s="36">
        <f t="shared" si="81"/>
        <v>100</v>
      </c>
    </row>
    <row r="382" spans="1:5" outlineLevel="1">
      <c r="A382" s="13"/>
      <c r="B382" s="19" t="s">
        <v>7</v>
      </c>
      <c r="C382" s="20">
        <v>54615700</v>
      </c>
      <c r="D382" s="20">
        <v>53327245.479999997</v>
      </c>
      <c r="E382" s="36">
        <f t="shared" si="81"/>
        <v>97.640871544262907</v>
      </c>
    </row>
    <row r="383" spans="1:5" ht="63" customHeight="1" outlineLevel="1">
      <c r="A383" s="13"/>
      <c r="B383" s="35" t="s">
        <v>224</v>
      </c>
      <c r="C383" s="20">
        <f>C385+C386+C387</f>
        <v>45007900</v>
      </c>
      <c r="D383" s="20">
        <f>D385+D386+D387</f>
        <v>45007900</v>
      </c>
      <c r="E383" s="36">
        <f t="shared" si="81"/>
        <v>100</v>
      </c>
    </row>
    <row r="384" spans="1:5" outlineLevel="1">
      <c r="A384" s="13"/>
      <c r="B384" s="19" t="s">
        <v>4</v>
      </c>
      <c r="C384" s="20"/>
      <c r="D384" s="20"/>
      <c r="E384" s="36"/>
    </row>
    <row r="385" spans="1:6" outlineLevel="1">
      <c r="A385" s="13"/>
      <c r="B385" s="19" t="s">
        <v>5</v>
      </c>
      <c r="C385" s="20">
        <v>0</v>
      </c>
      <c r="D385" s="20">
        <v>0</v>
      </c>
      <c r="E385" s="36">
        <v>0</v>
      </c>
    </row>
    <row r="386" spans="1:6" outlineLevel="1">
      <c r="A386" s="13"/>
      <c r="B386" s="19" t="s">
        <v>6</v>
      </c>
      <c r="C386" s="20">
        <v>44007900</v>
      </c>
      <c r="D386" s="20">
        <v>44007900</v>
      </c>
      <c r="E386" s="36">
        <f t="shared" si="81"/>
        <v>100</v>
      </c>
    </row>
    <row r="387" spans="1:6" outlineLevel="1">
      <c r="A387" s="13"/>
      <c r="B387" s="19" t="s">
        <v>7</v>
      </c>
      <c r="C387" s="20">
        <v>1000000</v>
      </c>
      <c r="D387" s="20">
        <v>1000000</v>
      </c>
      <c r="E387" s="36">
        <f t="shared" si="81"/>
        <v>100</v>
      </c>
    </row>
    <row r="388" spans="1:6" ht="31.5" outlineLevel="1">
      <c r="A388" s="13" t="s">
        <v>165</v>
      </c>
      <c r="B388" s="19" t="s">
        <v>164</v>
      </c>
      <c r="C388" s="20">
        <f>C390+C391+C392</f>
        <v>21600600</v>
      </c>
      <c r="D388" s="20">
        <f>D390+D391+D392</f>
        <v>21600600</v>
      </c>
      <c r="E388" s="36">
        <f t="shared" si="81"/>
        <v>100</v>
      </c>
    </row>
    <row r="389" spans="1:6" outlineLevel="1">
      <c r="A389" s="13"/>
      <c r="B389" s="19" t="s">
        <v>4</v>
      </c>
      <c r="C389" s="20"/>
      <c r="D389" s="20"/>
      <c r="E389" s="36"/>
    </row>
    <row r="390" spans="1:6" outlineLevel="1">
      <c r="A390" s="13"/>
      <c r="B390" s="19" t="s">
        <v>5</v>
      </c>
      <c r="C390" s="20">
        <f>C395</f>
        <v>0</v>
      </c>
      <c r="D390" s="20">
        <f>D395</f>
        <v>0</v>
      </c>
      <c r="E390" s="36">
        <v>0</v>
      </c>
    </row>
    <row r="391" spans="1:6" outlineLevel="1">
      <c r="A391" s="13"/>
      <c r="B391" s="19" t="s">
        <v>6</v>
      </c>
      <c r="C391" s="20">
        <f>C396</f>
        <v>12278500</v>
      </c>
      <c r="D391" s="20">
        <f>D396</f>
        <v>12278500</v>
      </c>
      <c r="E391" s="36">
        <f t="shared" si="81"/>
        <v>100</v>
      </c>
    </row>
    <row r="392" spans="1:6" outlineLevel="1">
      <c r="A392" s="13"/>
      <c r="B392" s="19" t="s">
        <v>7</v>
      </c>
      <c r="C392" s="20">
        <f>C397</f>
        <v>9322100</v>
      </c>
      <c r="D392" s="20">
        <f t="shared" ref="D392" si="82">D397</f>
        <v>9322100</v>
      </c>
      <c r="E392" s="36">
        <f t="shared" si="81"/>
        <v>100</v>
      </c>
    </row>
    <row r="393" spans="1:6" outlineLevel="1">
      <c r="A393" s="13"/>
      <c r="B393" s="21" t="s">
        <v>30</v>
      </c>
      <c r="C393" s="20">
        <f>C395+C396+C397</f>
        <v>21600600</v>
      </c>
      <c r="D393" s="20">
        <f t="shared" ref="D393" si="83">D395+D396+D397</f>
        <v>21600600</v>
      </c>
      <c r="E393" s="36">
        <f t="shared" si="81"/>
        <v>100</v>
      </c>
      <c r="F393" s="2"/>
    </row>
    <row r="394" spans="1:6" outlineLevel="1">
      <c r="A394" s="13"/>
      <c r="B394" s="19" t="s">
        <v>4</v>
      </c>
      <c r="C394" s="20"/>
      <c r="D394" s="20"/>
      <c r="E394" s="36"/>
    </row>
    <row r="395" spans="1:6" outlineLevel="1">
      <c r="A395" s="13"/>
      <c r="B395" s="19" t="s">
        <v>5</v>
      </c>
      <c r="C395" s="20">
        <v>0</v>
      </c>
      <c r="D395" s="20">
        <v>0</v>
      </c>
      <c r="E395" s="36">
        <v>0</v>
      </c>
    </row>
    <row r="396" spans="1:6" outlineLevel="1">
      <c r="A396" s="13"/>
      <c r="B396" s="19" t="s">
        <v>6</v>
      </c>
      <c r="C396" s="20">
        <v>12278500</v>
      </c>
      <c r="D396" s="20">
        <v>12278500</v>
      </c>
      <c r="E396" s="36">
        <f t="shared" si="81"/>
        <v>100</v>
      </c>
      <c r="F396" s="2"/>
    </row>
    <row r="397" spans="1:6" outlineLevel="1">
      <c r="A397" s="13"/>
      <c r="B397" s="19" t="s">
        <v>7</v>
      </c>
      <c r="C397" s="20">
        <v>9322100</v>
      </c>
      <c r="D397" s="20">
        <v>9322100</v>
      </c>
      <c r="E397" s="36">
        <f t="shared" si="81"/>
        <v>100</v>
      </c>
    </row>
    <row r="398" spans="1:6" s="3" customFormat="1" ht="47.25">
      <c r="A398" s="22" t="s">
        <v>69</v>
      </c>
      <c r="B398" s="17" t="s">
        <v>186</v>
      </c>
      <c r="C398" s="18">
        <f>C400+C401+C402</f>
        <v>77200093.150000006</v>
      </c>
      <c r="D398" s="18">
        <f>D400+D401+D402</f>
        <v>76867151.559999987</v>
      </c>
      <c r="E398" s="30">
        <f t="shared" si="81"/>
        <v>99.568729030736904</v>
      </c>
    </row>
    <row r="399" spans="1:6">
      <c r="A399" s="22"/>
      <c r="B399" s="19" t="s">
        <v>4</v>
      </c>
      <c r="C399" s="18"/>
      <c r="D399" s="18"/>
      <c r="E399" s="30"/>
    </row>
    <row r="400" spans="1:6">
      <c r="A400" s="22"/>
      <c r="B400" s="17" t="s">
        <v>5</v>
      </c>
      <c r="C400" s="18">
        <f>C405+C415+C450+C460+C470+C480</f>
        <v>0</v>
      </c>
      <c r="D400" s="18">
        <f>D405+D415+D450+D460+D470+D480</f>
        <v>0</v>
      </c>
      <c r="E400" s="30">
        <v>0</v>
      </c>
    </row>
    <row r="401" spans="1:5">
      <c r="A401" s="22"/>
      <c r="B401" s="17" t="s">
        <v>6</v>
      </c>
      <c r="C401" s="18">
        <f>C406+C416+C451+C461+C476+C481</f>
        <v>5759082</v>
      </c>
      <c r="D401" s="18">
        <f>D406+D416+D451+D461+D476+D481</f>
        <v>5654560.9900000002</v>
      </c>
      <c r="E401" s="30">
        <f t="shared" si="81"/>
        <v>98.185109883832183</v>
      </c>
    </row>
    <row r="402" spans="1:5">
      <c r="A402" s="22"/>
      <c r="B402" s="17" t="s">
        <v>7</v>
      </c>
      <c r="C402" s="18">
        <f>C407+C417+C452+C462+C477+C482</f>
        <v>71441011.150000006</v>
      </c>
      <c r="D402" s="18">
        <f>D407+D417+D452+D462+D477+D482</f>
        <v>71212590.569999993</v>
      </c>
      <c r="E402" s="30">
        <f t="shared" si="81"/>
        <v>99.680266871474686</v>
      </c>
    </row>
    <row r="403" spans="1:5" ht="65.25" customHeight="1" outlineLevel="1">
      <c r="A403" s="13" t="s">
        <v>70</v>
      </c>
      <c r="B403" s="19" t="s">
        <v>218</v>
      </c>
      <c r="C403" s="20">
        <f>C405+C406+C407</f>
        <v>333400</v>
      </c>
      <c r="D403" s="20">
        <f t="shared" ref="D403" si="84">D405+D406+D407</f>
        <v>333400</v>
      </c>
      <c r="E403" s="36">
        <f t="shared" si="81"/>
        <v>100</v>
      </c>
    </row>
    <row r="404" spans="1:5" outlineLevel="1">
      <c r="A404" s="13"/>
      <c r="B404" s="19" t="s">
        <v>4</v>
      </c>
      <c r="C404" s="20"/>
      <c r="D404" s="20"/>
      <c r="E404" s="36"/>
    </row>
    <row r="405" spans="1:5" outlineLevel="1">
      <c r="A405" s="13"/>
      <c r="B405" s="19" t="s">
        <v>5</v>
      </c>
      <c r="C405" s="20">
        <f t="shared" ref="C405:D407" si="85">C410</f>
        <v>0</v>
      </c>
      <c r="D405" s="20">
        <f t="shared" si="85"/>
        <v>0</v>
      </c>
      <c r="E405" s="36">
        <v>0</v>
      </c>
    </row>
    <row r="406" spans="1:5" outlineLevel="1">
      <c r="A406" s="13"/>
      <c r="B406" s="19" t="s">
        <v>6</v>
      </c>
      <c r="C406" s="20">
        <f t="shared" si="85"/>
        <v>0</v>
      </c>
      <c r="D406" s="20">
        <f t="shared" si="85"/>
        <v>0</v>
      </c>
      <c r="E406" s="36">
        <v>0</v>
      </c>
    </row>
    <row r="407" spans="1:5" outlineLevel="1">
      <c r="A407" s="13"/>
      <c r="B407" s="19" t="s">
        <v>7</v>
      </c>
      <c r="C407" s="20">
        <f t="shared" si="85"/>
        <v>333400</v>
      </c>
      <c r="D407" s="20">
        <f t="shared" si="85"/>
        <v>333400</v>
      </c>
      <c r="E407" s="36">
        <f t="shared" si="81"/>
        <v>100</v>
      </c>
    </row>
    <row r="408" spans="1:5" ht="94.5" outlineLevel="1">
      <c r="A408" s="13"/>
      <c r="B408" s="23" t="s">
        <v>81</v>
      </c>
      <c r="C408" s="20">
        <f>C410+C411+C412</f>
        <v>333400</v>
      </c>
      <c r="D408" s="20">
        <f>D410+D411+D412</f>
        <v>333400</v>
      </c>
      <c r="E408" s="36">
        <f t="shared" si="81"/>
        <v>100</v>
      </c>
    </row>
    <row r="409" spans="1:5" outlineLevel="1">
      <c r="A409" s="13"/>
      <c r="B409" s="19" t="s">
        <v>4</v>
      </c>
      <c r="C409" s="18"/>
      <c r="D409" s="18"/>
      <c r="E409" s="36"/>
    </row>
    <row r="410" spans="1:5" outlineLevel="1">
      <c r="A410" s="13"/>
      <c r="B410" s="19" t="s">
        <v>5</v>
      </c>
      <c r="C410" s="20">
        <v>0</v>
      </c>
      <c r="D410" s="20">
        <v>0</v>
      </c>
      <c r="E410" s="36">
        <v>0</v>
      </c>
    </row>
    <row r="411" spans="1:5" outlineLevel="1">
      <c r="A411" s="13"/>
      <c r="B411" s="19" t="s">
        <v>6</v>
      </c>
      <c r="C411" s="20">
        <v>0</v>
      </c>
      <c r="D411" s="20">
        <v>0</v>
      </c>
      <c r="E411" s="36">
        <v>0</v>
      </c>
    </row>
    <row r="412" spans="1:5" outlineLevel="1">
      <c r="A412" s="13"/>
      <c r="B412" s="19" t="s">
        <v>7</v>
      </c>
      <c r="C412" s="20">
        <v>333400</v>
      </c>
      <c r="D412" s="20">
        <v>333400</v>
      </c>
      <c r="E412" s="36">
        <f t="shared" si="81"/>
        <v>100</v>
      </c>
    </row>
    <row r="413" spans="1:5" ht="17.25" customHeight="1" outlineLevel="1">
      <c r="A413" s="13" t="s">
        <v>76</v>
      </c>
      <c r="B413" s="19" t="s">
        <v>140</v>
      </c>
      <c r="C413" s="20">
        <f>C415+C416+C417</f>
        <v>9940116.1500000004</v>
      </c>
      <c r="D413" s="20">
        <f t="shared" ref="D413" si="86">D415+D416+D417</f>
        <v>9835593.1500000004</v>
      </c>
      <c r="E413" s="36">
        <f t="shared" si="81"/>
        <v>98.948473051796284</v>
      </c>
    </row>
    <row r="414" spans="1:5" outlineLevel="1">
      <c r="A414" s="13"/>
      <c r="B414" s="19" t="s">
        <v>4</v>
      </c>
      <c r="C414" s="20"/>
      <c r="D414" s="20"/>
      <c r="E414" s="36"/>
    </row>
    <row r="415" spans="1:5" outlineLevel="1">
      <c r="A415" s="13"/>
      <c r="B415" s="19" t="s">
        <v>5</v>
      </c>
      <c r="C415" s="20">
        <f>C420+C425+C430+C435+C440+C445</f>
        <v>0</v>
      </c>
      <c r="D415" s="20">
        <f>D420+D425+D430+D435+D440+D445</f>
        <v>0</v>
      </c>
      <c r="E415" s="36">
        <v>0</v>
      </c>
    </row>
    <row r="416" spans="1:5" outlineLevel="1">
      <c r="A416" s="13"/>
      <c r="B416" s="19" t="s">
        <v>6</v>
      </c>
      <c r="C416" s="20">
        <f>C421+C426+C431+C436+C446</f>
        <v>870957</v>
      </c>
      <c r="D416" s="20">
        <f>D421+D426+D431+D436+D446</f>
        <v>766435.99</v>
      </c>
      <c r="E416" s="36">
        <f t="shared" si="81"/>
        <v>87.999291583855452</v>
      </c>
    </row>
    <row r="417" spans="1:5" outlineLevel="1">
      <c r="A417" s="13"/>
      <c r="B417" s="19" t="s">
        <v>7</v>
      </c>
      <c r="C417" s="20">
        <f>C422+C427+C432+C437+C441+C442+C447</f>
        <v>9069159.1500000004</v>
      </c>
      <c r="D417" s="20">
        <f>D422+D427+D432+D437+D441+D442+D447</f>
        <v>9069157.1600000001</v>
      </c>
      <c r="E417" s="36">
        <f t="shared" si="81"/>
        <v>99.999978057502716</v>
      </c>
    </row>
    <row r="418" spans="1:5" ht="31.5" outlineLevel="1">
      <c r="A418" s="13"/>
      <c r="B418" s="23" t="s">
        <v>82</v>
      </c>
      <c r="C418" s="20">
        <f>C420+C421+C422</f>
        <v>7861047.1600000001</v>
      </c>
      <c r="D418" s="20">
        <f>D420+D421+D422</f>
        <v>7861045.1699999999</v>
      </c>
      <c r="E418" s="36">
        <f t="shared" si="81"/>
        <v>99.999974685306427</v>
      </c>
    </row>
    <row r="419" spans="1:5" outlineLevel="1">
      <c r="A419" s="13"/>
      <c r="B419" s="19" t="s">
        <v>4</v>
      </c>
      <c r="C419" s="20"/>
      <c r="D419" s="20"/>
      <c r="E419" s="36"/>
    </row>
    <row r="420" spans="1:5" outlineLevel="1">
      <c r="A420" s="13"/>
      <c r="B420" s="19" t="s">
        <v>5</v>
      </c>
      <c r="C420" s="20">
        <v>0</v>
      </c>
      <c r="D420" s="20">
        <v>0</v>
      </c>
      <c r="E420" s="36">
        <v>0</v>
      </c>
    </row>
    <row r="421" spans="1:5" outlineLevel="1">
      <c r="A421" s="13"/>
      <c r="B421" s="19" t="s">
        <v>6</v>
      </c>
      <c r="C421" s="20">
        <v>0</v>
      </c>
      <c r="D421" s="20">
        <v>0</v>
      </c>
      <c r="E421" s="36">
        <v>0</v>
      </c>
    </row>
    <row r="422" spans="1:5" outlineLevel="1">
      <c r="A422" s="13"/>
      <c r="B422" s="19" t="s">
        <v>7</v>
      </c>
      <c r="C422" s="20">
        <v>7861047.1600000001</v>
      </c>
      <c r="D422" s="20">
        <v>7861045.1699999999</v>
      </c>
      <c r="E422" s="36">
        <f t="shared" si="81"/>
        <v>99.999974685306427</v>
      </c>
    </row>
    <row r="423" spans="1:5" ht="33" customHeight="1" outlineLevel="1">
      <c r="A423" s="13"/>
      <c r="B423" s="21" t="s">
        <v>141</v>
      </c>
      <c r="C423" s="20">
        <f>C425+C426+C427</f>
        <v>100605</v>
      </c>
      <c r="D423" s="20">
        <f>D425+D426+D427</f>
        <v>100605</v>
      </c>
      <c r="E423" s="36">
        <f t="shared" si="81"/>
        <v>100</v>
      </c>
    </row>
    <row r="424" spans="1:5" outlineLevel="1">
      <c r="A424" s="13"/>
      <c r="B424" s="19" t="s">
        <v>4</v>
      </c>
      <c r="C424" s="20"/>
      <c r="D424" s="20"/>
      <c r="E424" s="36"/>
    </row>
    <row r="425" spans="1:5" outlineLevel="1">
      <c r="A425" s="13"/>
      <c r="B425" s="19" t="s">
        <v>5</v>
      </c>
      <c r="C425" s="20">
        <v>0</v>
      </c>
      <c r="D425" s="20">
        <v>0</v>
      </c>
      <c r="E425" s="36">
        <v>0</v>
      </c>
    </row>
    <row r="426" spans="1:5" outlineLevel="1">
      <c r="A426" s="13"/>
      <c r="B426" s="19" t="s">
        <v>6</v>
      </c>
      <c r="C426" s="20">
        <v>0</v>
      </c>
      <c r="D426" s="20">
        <v>0</v>
      </c>
      <c r="E426" s="36">
        <v>0</v>
      </c>
    </row>
    <row r="427" spans="1:5" outlineLevel="1">
      <c r="A427" s="13"/>
      <c r="B427" s="19" t="s">
        <v>7</v>
      </c>
      <c r="C427" s="20">
        <v>100605</v>
      </c>
      <c r="D427" s="20">
        <v>100605</v>
      </c>
      <c r="E427" s="36">
        <f t="shared" si="81"/>
        <v>100</v>
      </c>
    </row>
    <row r="428" spans="1:5" ht="63" outlineLevel="1">
      <c r="A428" s="13"/>
      <c r="B428" s="23" t="s">
        <v>83</v>
      </c>
      <c r="C428" s="20">
        <f>C430+C431+C432</f>
        <v>45750</v>
      </c>
      <c r="D428" s="20">
        <f>D430+D431+D432</f>
        <v>45750</v>
      </c>
      <c r="E428" s="36">
        <f t="shared" si="81"/>
        <v>100</v>
      </c>
    </row>
    <row r="429" spans="1:5" outlineLevel="1">
      <c r="A429" s="13"/>
      <c r="B429" s="19" t="s">
        <v>4</v>
      </c>
      <c r="C429" s="20"/>
      <c r="D429" s="20"/>
      <c r="E429" s="36"/>
    </row>
    <row r="430" spans="1:5" outlineLevel="1">
      <c r="A430" s="13"/>
      <c r="B430" s="19" t="s">
        <v>5</v>
      </c>
      <c r="C430" s="20">
        <v>0</v>
      </c>
      <c r="D430" s="20">
        <v>0</v>
      </c>
      <c r="E430" s="36">
        <v>0</v>
      </c>
    </row>
    <row r="431" spans="1:5" outlineLevel="1">
      <c r="A431" s="13"/>
      <c r="B431" s="19" t="s">
        <v>6</v>
      </c>
      <c r="C431" s="20">
        <v>0</v>
      </c>
      <c r="D431" s="20">
        <v>0</v>
      </c>
      <c r="E431" s="36">
        <v>0</v>
      </c>
    </row>
    <row r="432" spans="1:5" outlineLevel="1">
      <c r="A432" s="13"/>
      <c r="B432" s="19" t="s">
        <v>7</v>
      </c>
      <c r="C432" s="20">
        <v>45750</v>
      </c>
      <c r="D432" s="20">
        <v>45750</v>
      </c>
      <c r="E432" s="36">
        <f t="shared" si="81"/>
        <v>100</v>
      </c>
    </row>
    <row r="433" spans="1:5" ht="47.25" outlineLevel="1">
      <c r="A433" s="13"/>
      <c r="B433" s="23" t="s">
        <v>167</v>
      </c>
      <c r="C433" s="20">
        <f>C435+C436+C437</f>
        <v>255321</v>
      </c>
      <c r="D433" s="20">
        <f>D435+D436+D437</f>
        <v>255321</v>
      </c>
      <c r="E433" s="36">
        <f t="shared" si="81"/>
        <v>100</v>
      </c>
    </row>
    <row r="434" spans="1:5" outlineLevel="1">
      <c r="A434" s="13"/>
      <c r="B434" s="19" t="s">
        <v>4</v>
      </c>
      <c r="C434" s="20"/>
      <c r="D434" s="20"/>
      <c r="E434" s="36"/>
    </row>
    <row r="435" spans="1:5" outlineLevel="1">
      <c r="A435" s="13"/>
      <c r="B435" s="19" t="s">
        <v>5</v>
      </c>
      <c r="C435" s="20">
        <v>0</v>
      </c>
      <c r="D435" s="20">
        <v>0</v>
      </c>
      <c r="E435" s="36">
        <v>0</v>
      </c>
    </row>
    <row r="436" spans="1:5" outlineLevel="1">
      <c r="A436" s="13"/>
      <c r="B436" s="19" t="s">
        <v>6</v>
      </c>
      <c r="C436" s="20">
        <v>0</v>
      </c>
      <c r="D436" s="20">
        <v>0</v>
      </c>
      <c r="E436" s="36">
        <v>0</v>
      </c>
    </row>
    <row r="437" spans="1:5" outlineLevel="1">
      <c r="A437" s="13"/>
      <c r="B437" s="19" t="s">
        <v>7</v>
      </c>
      <c r="C437" s="20">
        <v>255321</v>
      </c>
      <c r="D437" s="20">
        <v>255321</v>
      </c>
      <c r="E437" s="36">
        <f t="shared" si="81"/>
        <v>100</v>
      </c>
    </row>
    <row r="438" spans="1:5" ht="47.25" outlineLevel="1">
      <c r="A438" s="13"/>
      <c r="B438" s="21" t="s">
        <v>219</v>
      </c>
      <c r="C438" s="20">
        <f>C440+C441+C442</f>
        <v>40000</v>
      </c>
      <c r="D438" s="20">
        <f>D440+D441+D442</f>
        <v>40000</v>
      </c>
      <c r="E438" s="36">
        <f t="shared" si="81"/>
        <v>100</v>
      </c>
    </row>
    <row r="439" spans="1:5" outlineLevel="1">
      <c r="A439" s="13"/>
      <c r="B439" s="19" t="s">
        <v>4</v>
      </c>
      <c r="C439" s="20"/>
      <c r="D439" s="20"/>
      <c r="E439" s="36"/>
    </row>
    <row r="440" spans="1:5" outlineLevel="1">
      <c r="A440" s="13"/>
      <c r="B440" s="19" t="s">
        <v>5</v>
      </c>
      <c r="C440" s="20">
        <v>0</v>
      </c>
      <c r="D440" s="20">
        <v>0</v>
      </c>
      <c r="E440" s="36">
        <v>0</v>
      </c>
    </row>
    <row r="441" spans="1:5" outlineLevel="1">
      <c r="A441" s="13"/>
      <c r="B441" s="19" t="s">
        <v>6</v>
      </c>
      <c r="C441" s="20">
        <v>0</v>
      </c>
      <c r="D441" s="20">
        <v>0</v>
      </c>
      <c r="E441" s="36">
        <v>0</v>
      </c>
    </row>
    <row r="442" spans="1:5" outlineLevel="1">
      <c r="A442" s="13"/>
      <c r="B442" s="19" t="s">
        <v>7</v>
      </c>
      <c r="C442" s="20">
        <v>40000</v>
      </c>
      <c r="D442" s="20">
        <v>40000</v>
      </c>
      <c r="E442" s="36">
        <f t="shared" ref="E442:E503" si="87">D442/C442*100</f>
        <v>100</v>
      </c>
    </row>
    <row r="443" spans="1:5" ht="31.5" outlineLevel="1">
      <c r="A443" s="13"/>
      <c r="B443" s="21" t="s">
        <v>222</v>
      </c>
      <c r="C443" s="20">
        <f>C445+C446+C447</f>
        <v>1637392.99</v>
      </c>
      <c r="D443" s="20">
        <f>D445+D446+D447</f>
        <v>1532871.98</v>
      </c>
      <c r="E443" s="36">
        <f t="shared" si="87"/>
        <v>93.616620405831824</v>
      </c>
    </row>
    <row r="444" spans="1:5" outlineLevel="1">
      <c r="A444" s="13"/>
      <c r="B444" s="19" t="s">
        <v>4</v>
      </c>
      <c r="C444" s="20"/>
      <c r="D444" s="20"/>
      <c r="E444" s="36"/>
    </row>
    <row r="445" spans="1:5" outlineLevel="1">
      <c r="A445" s="13"/>
      <c r="B445" s="19" t="s">
        <v>5</v>
      </c>
      <c r="C445" s="20">
        <v>0</v>
      </c>
      <c r="D445" s="20">
        <v>0</v>
      </c>
      <c r="E445" s="36">
        <v>0</v>
      </c>
    </row>
    <row r="446" spans="1:5" outlineLevel="1">
      <c r="A446" s="13"/>
      <c r="B446" s="19" t="s">
        <v>6</v>
      </c>
      <c r="C446" s="20">
        <v>870957</v>
      </c>
      <c r="D446" s="20">
        <v>766435.99</v>
      </c>
      <c r="E446" s="36">
        <f t="shared" si="87"/>
        <v>87.999291583855452</v>
      </c>
    </row>
    <row r="447" spans="1:5" outlineLevel="1">
      <c r="A447" s="13"/>
      <c r="B447" s="19" t="s">
        <v>7</v>
      </c>
      <c r="C447" s="20">
        <v>766435.99</v>
      </c>
      <c r="D447" s="20">
        <v>766435.99</v>
      </c>
      <c r="E447" s="36">
        <f t="shared" si="87"/>
        <v>100</v>
      </c>
    </row>
    <row r="448" spans="1:5" ht="33.75" customHeight="1" outlineLevel="1">
      <c r="A448" s="13" t="s">
        <v>142</v>
      </c>
      <c r="B448" s="19" t="s">
        <v>84</v>
      </c>
      <c r="C448" s="20">
        <f>C450+C451+C452</f>
        <v>10855125</v>
      </c>
      <c r="D448" s="20">
        <f>D450+D451+D452</f>
        <v>10844125</v>
      </c>
      <c r="E448" s="36">
        <f t="shared" si="87"/>
        <v>99.898665376953275</v>
      </c>
    </row>
    <row r="449" spans="1:5" outlineLevel="1">
      <c r="A449" s="13"/>
      <c r="B449" s="19" t="s">
        <v>4</v>
      </c>
      <c r="C449" s="20"/>
      <c r="D449" s="20"/>
      <c r="E449" s="36"/>
    </row>
    <row r="450" spans="1:5" outlineLevel="1">
      <c r="A450" s="13"/>
      <c r="B450" s="19" t="s">
        <v>5</v>
      </c>
      <c r="C450" s="20">
        <f>C455</f>
        <v>0</v>
      </c>
      <c r="D450" s="20">
        <f t="shared" ref="D450:D451" si="88">D455</f>
        <v>0</v>
      </c>
      <c r="E450" s="36">
        <v>0</v>
      </c>
    </row>
    <row r="451" spans="1:5" outlineLevel="1">
      <c r="A451" s="13"/>
      <c r="B451" s="19" t="s">
        <v>6</v>
      </c>
      <c r="C451" s="20">
        <f t="shared" ref="C451" si="89">C456</f>
        <v>4888125</v>
      </c>
      <c r="D451" s="20">
        <f t="shared" si="88"/>
        <v>4888125</v>
      </c>
      <c r="E451" s="36">
        <f t="shared" si="87"/>
        <v>100</v>
      </c>
    </row>
    <row r="452" spans="1:5" outlineLevel="1">
      <c r="A452" s="13"/>
      <c r="B452" s="19" t="s">
        <v>7</v>
      </c>
      <c r="C452" s="20">
        <f>C457</f>
        <v>5967000</v>
      </c>
      <c r="D452" s="20">
        <f>D457</f>
        <v>5956000</v>
      </c>
      <c r="E452" s="36">
        <f t="shared" si="87"/>
        <v>99.815652756829238</v>
      </c>
    </row>
    <row r="453" spans="1:5" ht="47.25" outlineLevel="1">
      <c r="A453" s="13"/>
      <c r="B453" s="23" t="s">
        <v>85</v>
      </c>
      <c r="C453" s="20">
        <f>C455+C456+C457</f>
        <v>10855125</v>
      </c>
      <c r="D453" s="20">
        <f>D455+D456+D457</f>
        <v>10844125</v>
      </c>
      <c r="E453" s="36">
        <f t="shared" si="87"/>
        <v>99.898665376953275</v>
      </c>
    </row>
    <row r="454" spans="1:5" outlineLevel="1">
      <c r="A454" s="13"/>
      <c r="B454" s="19" t="s">
        <v>4</v>
      </c>
      <c r="C454" s="20"/>
      <c r="D454" s="20"/>
      <c r="E454" s="36"/>
    </row>
    <row r="455" spans="1:5" outlineLevel="1">
      <c r="A455" s="13"/>
      <c r="B455" s="19" t="s">
        <v>5</v>
      </c>
      <c r="C455" s="20">
        <v>0</v>
      </c>
      <c r="D455" s="20">
        <v>0</v>
      </c>
      <c r="E455" s="36">
        <v>0</v>
      </c>
    </row>
    <row r="456" spans="1:5" outlineLevel="1">
      <c r="A456" s="13"/>
      <c r="B456" s="19" t="s">
        <v>6</v>
      </c>
      <c r="C456" s="20">
        <v>4888125</v>
      </c>
      <c r="D456" s="20">
        <v>4888125</v>
      </c>
      <c r="E456" s="36">
        <f t="shared" si="87"/>
        <v>100</v>
      </c>
    </row>
    <row r="457" spans="1:5" outlineLevel="1">
      <c r="A457" s="13"/>
      <c r="B457" s="19" t="s">
        <v>7</v>
      </c>
      <c r="C457" s="20">
        <v>5967000</v>
      </c>
      <c r="D457" s="20">
        <v>5956000</v>
      </c>
      <c r="E457" s="36">
        <f t="shared" si="87"/>
        <v>99.815652756829238</v>
      </c>
    </row>
    <row r="458" spans="1:5" ht="47.25" outlineLevel="1">
      <c r="A458" s="13" t="s">
        <v>143</v>
      </c>
      <c r="B458" s="19" t="s">
        <v>208</v>
      </c>
      <c r="C458" s="20">
        <f>C460+C461+C462</f>
        <v>139052</v>
      </c>
      <c r="D458" s="20">
        <f>D460+D461+D462</f>
        <v>129509</v>
      </c>
      <c r="E458" s="36">
        <f t="shared" si="87"/>
        <v>93.137099790006616</v>
      </c>
    </row>
    <row r="459" spans="1:5" outlineLevel="1">
      <c r="A459" s="13"/>
      <c r="B459" s="19" t="s">
        <v>4</v>
      </c>
      <c r="C459" s="20"/>
      <c r="D459" s="20"/>
      <c r="E459" s="36"/>
    </row>
    <row r="460" spans="1:5" outlineLevel="1">
      <c r="A460" s="13"/>
      <c r="B460" s="19" t="s">
        <v>5</v>
      </c>
      <c r="C460" s="20">
        <v>0</v>
      </c>
      <c r="D460" s="20">
        <v>0</v>
      </c>
      <c r="E460" s="36">
        <v>0</v>
      </c>
    </row>
    <row r="461" spans="1:5" outlineLevel="1">
      <c r="A461" s="13"/>
      <c r="B461" s="19" t="s">
        <v>6</v>
      </c>
      <c r="C461" s="20">
        <v>0</v>
      </c>
      <c r="D461" s="20">
        <v>0</v>
      </c>
      <c r="E461" s="36">
        <v>0</v>
      </c>
    </row>
    <row r="462" spans="1:5" outlineLevel="1">
      <c r="A462" s="13"/>
      <c r="B462" s="19" t="s">
        <v>7</v>
      </c>
      <c r="C462" s="20">
        <f>C467</f>
        <v>139052</v>
      </c>
      <c r="D462" s="20">
        <f t="shared" ref="D462" si="90">D467</f>
        <v>129509</v>
      </c>
      <c r="E462" s="36">
        <f t="shared" si="87"/>
        <v>93.137099790006616</v>
      </c>
    </row>
    <row r="463" spans="1:5" ht="47.25" outlineLevel="1">
      <c r="A463" s="13"/>
      <c r="B463" s="23" t="s">
        <v>209</v>
      </c>
      <c r="C463" s="20">
        <f>C465+C466+C467</f>
        <v>139052</v>
      </c>
      <c r="D463" s="20">
        <f>D465+D466+D467</f>
        <v>129509</v>
      </c>
      <c r="E463" s="36">
        <f t="shared" si="87"/>
        <v>93.137099790006616</v>
      </c>
    </row>
    <row r="464" spans="1:5" outlineLevel="1">
      <c r="A464" s="13"/>
      <c r="B464" s="19" t="s">
        <v>4</v>
      </c>
      <c r="C464" s="20"/>
      <c r="D464" s="20"/>
      <c r="E464" s="36"/>
    </row>
    <row r="465" spans="1:5" outlineLevel="1">
      <c r="A465" s="13"/>
      <c r="B465" s="19" t="s">
        <v>5</v>
      </c>
      <c r="C465" s="20">
        <v>0</v>
      </c>
      <c r="D465" s="20">
        <v>0</v>
      </c>
      <c r="E465" s="36">
        <v>0</v>
      </c>
    </row>
    <row r="466" spans="1:5" outlineLevel="1">
      <c r="A466" s="13"/>
      <c r="B466" s="19" t="s">
        <v>6</v>
      </c>
      <c r="C466" s="20">
        <v>0</v>
      </c>
      <c r="D466" s="20">
        <v>0</v>
      </c>
      <c r="E466" s="36">
        <v>0</v>
      </c>
    </row>
    <row r="467" spans="1:5" outlineLevel="1">
      <c r="A467" s="13"/>
      <c r="B467" s="19" t="s">
        <v>7</v>
      </c>
      <c r="C467" s="20">
        <v>139052</v>
      </c>
      <c r="D467" s="20">
        <v>129509</v>
      </c>
      <c r="E467" s="36">
        <f t="shared" si="87"/>
        <v>93.137099790006616</v>
      </c>
    </row>
    <row r="468" spans="1:5" ht="31.5" outlineLevel="1">
      <c r="A468" s="13" t="s">
        <v>207</v>
      </c>
      <c r="B468" s="19" t="s">
        <v>217</v>
      </c>
      <c r="C468" s="20">
        <f>C470+C471+C472</f>
        <v>37030000</v>
      </c>
      <c r="D468" s="20">
        <f>D470+D471+D472</f>
        <v>36884898.780000001</v>
      </c>
      <c r="E468" s="36">
        <f t="shared" si="87"/>
        <v>99.608152254928441</v>
      </c>
    </row>
    <row r="469" spans="1:5" outlineLevel="1">
      <c r="A469" s="13"/>
      <c r="B469" s="19" t="s">
        <v>4</v>
      </c>
      <c r="C469" s="20"/>
      <c r="D469" s="20"/>
      <c r="E469" s="36"/>
    </row>
    <row r="470" spans="1:5" outlineLevel="1">
      <c r="A470" s="13"/>
      <c r="B470" s="19" t="s">
        <v>5</v>
      </c>
      <c r="C470" s="20">
        <v>0</v>
      </c>
      <c r="D470" s="20">
        <v>0</v>
      </c>
      <c r="E470" s="36">
        <v>0</v>
      </c>
    </row>
    <row r="471" spans="1:5" outlineLevel="1">
      <c r="A471" s="13"/>
      <c r="B471" s="19" t="s">
        <v>6</v>
      </c>
      <c r="C471" s="20">
        <v>0</v>
      </c>
      <c r="D471" s="20">
        <v>0</v>
      </c>
      <c r="E471" s="36">
        <v>0</v>
      </c>
    </row>
    <row r="472" spans="1:5" outlineLevel="1">
      <c r="A472" s="13"/>
      <c r="B472" s="19" t="s">
        <v>7</v>
      </c>
      <c r="C472" s="20">
        <f>C477</f>
        <v>37030000</v>
      </c>
      <c r="D472" s="20">
        <f>D477</f>
        <v>36884898.780000001</v>
      </c>
      <c r="E472" s="36">
        <f t="shared" si="87"/>
        <v>99.608152254928441</v>
      </c>
    </row>
    <row r="473" spans="1:5" s="31" customFormat="1" ht="31.5" outlineLevel="1">
      <c r="A473" s="13"/>
      <c r="B473" s="21" t="s">
        <v>139</v>
      </c>
      <c r="C473" s="20">
        <f>C475+C476+C477</f>
        <v>37030000</v>
      </c>
      <c r="D473" s="20">
        <f>D475+D476+D477</f>
        <v>36884898.780000001</v>
      </c>
      <c r="E473" s="36">
        <f t="shared" si="87"/>
        <v>99.608152254928441</v>
      </c>
    </row>
    <row r="474" spans="1:5" s="31" customFormat="1" outlineLevel="1">
      <c r="A474" s="13"/>
      <c r="B474" s="19" t="s">
        <v>4</v>
      </c>
      <c r="C474" s="20"/>
      <c r="D474" s="20"/>
      <c r="E474" s="36"/>
    </row>
    <row r="475" spans="1:5" s="31" customFormat="1" outlineLevel="1">
      <c r="A475" s="13"/>
      <c r="B475" s="19" t="s">
        <v>5</v>
      </c>
      <c r="C475" s="20">
        <v>0</v>
      </c>
      <c r="D475" s="20">
        <v>0</v>
      </c>
      <c r="E475" s="36">
        <v>0</v>
      </c>
    </row>
    <row r="476" spans="1:5" s="31" customFormat="1" outlineLevel="1">
      <c r="A476" s="13"/>
      <c r="B476" s="19" t="s">
        <v>6</v>
      </c>
      <c r="C476" s="20">
        <v>0</v>
      </c>
      <c r="D476" s="20">
        <v>0</v>
      </c>
      <c r="E476" s="36">
        <v>0</v>
      </c>
    </row>
    <row r="477" spans="1:5" s="31" customFormat="1" outlineLevel="1">
      <c r="A477" s="13"/>
      <c r="B477" s="19" t="s">
        <v>7</v>
      </c>
      <c r="C477" s="20">
        <v>37030000</v>
      </c>
      <c r="D477" s="20">
        <v>36884898.780000001</v>
      </c>
      <c r="E477" s="36">
        <f t="shared" si="87"/>
        <v>99.608152254928441</v>
      </c>
    </row>
    <row r="478" spans="1:5" ht="47.25" outlineLevel="1">
      <c r="A478" s="13" t="s">
        <v>216</v>
      </c>
      <c r="B478" s="19" t="s">
        <v>144</v>
      </c>
      <c r="C478" s="20">
        <f>C480+C481+C482</f>
        <v>18902400</v>
      </c>
      <c r="D478" s="20">
        <f t="shared" ref="D478" si="91">D480+D481+D482</f>
        <v>18839625.629999999</v>
      </c>
      <c r="E478" s="36">
        <f t="shared" si="87"/>
        <v>99.667902647282887</v>
      </c>
    </row>
    <row r="479" spans="1:5" outlineLevel="1">
      <c r="A479" s="13"/>
      <c r="B479" s="19" t="s">
        <v>4</v>
      </c>
      <c r="C479" s="20" t="s">
        <v>86</v>
      </c>
      <c r="D479" s="20"/>
      <c r="E479" s="36"/>
    </row>
    <row r="480" spans="1:5" outlineLevel="1">
      <c r="A480" s="13"/>
      <c r="B480" s="19" t="s">
        <v>5</v>
      </c>
      <c r="C480" s="20">
        <v>0</v>
      </c>
      <c r="D480" s="20">
        <v>0</v>
      </c>
      <c r="E480" s="36">
        <v>0</v>
      </c>
    </row>
    <row r="481" spans="1:6" outlineLevel="1">
      <c r="A481" s="13"/>
      <c r="B481" s="19" t="s">
        <v>6</v>
      </c>
      <c r="C481" s="20">
        <v>0</v>
      </c>
      <c r="D481" s="20">
        <v>0</v>
      </c>
      <c r="E481" s="36">
        <v>0</v>
      </c>
    </row>
    <row r="482" spans="1:6" outlineLevel="1">
      <c r="A482" s="13"/>
      <c r="B482" s="19" t="s">
        <v>7</v>
      </c>
      <c r="C482" s="20">
        <f>C487</f>
        <v>18902400</v>
      </c>
      <c r="D482" s="20">
        <f t="shared" ref="D482" si="92">D487</f>
        <v>18839625.629999999</v>
      </c>
      <c r="E482" s="36">
        <f t="shared" si="87"/>
        <v>99.667902647282887</v>
      </c>
    </row>
    <row r="483" spans="1:6" outlineLevel="1">
      <c r="A483" s="13"/>
      <c r="B483" s="23" t="s">
        <v>30</v>
      </c>
      <c r="C483" s="20">
        <f>C485+C486+C487</f>
        <v>18902400</v>
      </c>
      <c r="D483" s="20">
        <f>D485+D486+D487</f>
        <v>18839625.629999999</v>
      </c>
      <c r="E483" s="36">
        <f t="shared" si="87"/>
        <v>99.667902647282887</v>
      </c>
    </row>
    <row r="484" spans="1:6" outlineLevel="1">
      <c r="A484" s="13"/>
      <c r="B484" s="19" t="s">
        <v>4</v>
      </c>
      <c r="C484" s="20"/>
      <c r="D484" s="20"/>
      <c r="E484" s="36"/>
    </row>
    <row r="485" spans="1:6" outlineLevel="1">
      <c r="A485" s="13"/>
      <c r="B485" s="19" t="s">
        <v>5</v>
      </c>
      <c r="C485" s="20">
        <v>0</v>
      </c>
      <c r="D485" s="20">
        <v>0</v>
      </c>
      <c r="E485" s="36">
        <v>0</v>
      </c>
    </row>
    <row r="486" spans="1:6" outlineLevel="1">
      <c r="A486" s="13"/>
      <c r="B486" s="19" t="s">
        <v>6</v>
      </c>
      <c r="C486" s="20">
        <v>0</v>
      </c>
      <c r="D486" s="20">
        <v>0</v>
      </c>
      <c r="E486" s="36">
        <v>0</v>
      </c>
    </row>
    <row r="487" spans="1:6" outlineLevel="1">
      <c r="A487" s="13"/>
      <c r="B487" s="19" t="s">
        <v>7</v>
      </c>
      <c r="C487" s="20">
        <v>18902400</v>
      </c>
      <c r="D487" s="20">
        <v>18839625.629999999</v>
      </c>
      <c r="E487" s="36">
        <f t="shared" si="87"/>
        <v>99.667902647282887</v>
      </c>
    </row>
    <row r="488" spans="1:6" ht="63" outlineLevel="1">
      <c r="A488" s="22" t="s">
        <v>79</v>
      </c>
      <c r="B488" s="17" t="s">
        <v>145</v>
      </c>
      <c r="C488" s="18">
        <f>C490+C491+C492</f>
        <v>3179200</v>
      </c>
      <c r="D488" s="18">
        <f>D490+D491+D492</f>
        <v>3091532.03</v>
      </c>
      <c r="E488" s="30">
        <f t="shared" si="87"/>
        <v>97.242451874685457</v>
      </c>
    </row>
    <row r="489" spans="1:6" outlineLevel="1">
      <c r="A489" s="13"/>
      <c r="B489" s="19" t="s">
        <v>4</v>
      </c>
      <c r="C489" s="20"/>
      <c r="D489" s="20"/>
      <c r="E489" s="36"/>
    </row>
    <row r="490" spans="1:6" outlineLevel="1">
      <c r="A490" s="13"/>
      <c r="B490" s="17" t="s">
        <v>5</v>
      </c>
      <c r="C490" s="18">
        <f>C495</f>
        <v>0</v>
      </c>
      <c r="D490" s="18">
        <f>D495</f>
        <v>0</v>
      </c>
      <c r="E490" s="30">
        <v>0</v>
      </c>
    </row>
    <row r="491" spans="1:6" outlineLevel="1">
      <c r="A491" s="13"/>
      <c r="B491" s="17" t="s">
        <v>6</v>
      </c>
      <c r="C491" s="18">
        <f>C496</f>
        <v>179200</v>
      </c>
      <c r="D491" s="18">
        <f>D496</f>
        <v>179200</v>
      </c>
      <c r="E491" s="30">
        <f t="shared" si="87"/>
        <v>100</v>
      </c>
    </row>
    <row r="492" spans="1:6" outlineLevel="1">
      <c r="A492" s="13"/>
      <c r="B492" s="17" t="s">
        <v>7</v>
      </c>
      <c r="C492" s="18">
        <f>C497</f>
        <v>3000000</v>
      </c>
      <c r="D492" s="18">
        <f t="shared" ref="D492" si="93">D497</f>
        <v>2912332.03</v>
      </c>
      <c r="E492" s="30">
        <f t="shared" si="87"/>
        <v>97.077734333333325</v>
      </c>
    </row>
    <row r="493" spans="1:6" outlineLevel="1">
      <c r="A493" s="13" t="s">
        <v>80</v>
      </c>
      <c r="B493" s="19" t="s">
        <v>132</v>
      </c>
      <c r="C493" s="20">
        <f>C495+C496+C497</f>
        <v>3179200</v>
      </c>
      <c r="D493" s="20">
        <f t="shared" ref="D493" si="94">D495+D496+D497</f>
        <v>3091532.03</v>
      </c>
      <c r="E493" s="36">
        <f t="shared" si="87"/>
        <v>97.242451874685457</v>
      </c>
    </row>
    <row r="494" spans="1:6" outlineLevel="1">
      <c r="A494" s="13"/>
      <c r="B494" s="19" t="s">
        <v>4</v>
      </c>
      <c r="C494" s="20"/>
      <c r="D494" s="20"/>
      <c r="E494" s="36"/>
    </row>
    <row r="495" spans="1:6" outlineLevel="1">
      <c r="A495" s="13"/>
      <c r="B495" s="19" t="s">
        <v>5</v>
      </c>
      <c r="C495" s="20">
        <v>0</v>
      </c>
      <c r="D495" s="20">
        <v>0</v>
      </c>
      <c r="E495" s="36">
        <v>0</v>
      </c>
    </row>
    <row r="496" spans="1:6" outlineLevel="1">
      <c r="A496" s="13"/>
      <c r="B496" s="19" t="s">
        <v>6</v>
      </c>
      <c r="C496" s="20">
        <f t="shared" ref="C496:D497" si="95">C501</f>
        <v>179200</v>
      </c>
      <c r="D496" s="20">
        <f t="shared" si="95"/>
        <v>179200</v>
      </c>
      <c r="E496" s="36">
        <f t="shared" si="87"/>
        <v>100</v>
      </c>
      <c r="F496" s="2"/>
    </row>
    <row r="497" spans="1:7" outlineLevel="1">
      <c r="A497" s="13"/>
      <c r="B497" s="19" t="s">
        <v>7</v>
      </c>
      <c r="C497" s="20">
        <f>C502</f>
        <v>3000000</v>
      </c>
      <c r="D497" s="20">
        <f t="shared" si="95"/>
        <v>2912332.03</v>
      </c>
      <c r="E497" s="36">
        <f t="shared" si="87"/>
        <v>97.077734333333325</v>
      </c>
    </row>
    <row r="498" spans="1:7" ht="30.75" customHeight="1" outlineLevel="1">
      <c r="A498" s="13"/>
      <c r="B498" s="23" t="s">
        <v>89</v>
      </c>
      <c r="C498" s="20">
        <f>C500+C501+C502</f>
        <v>3179200</v>
      </c>
      <c r="D498" s="20">
        <f>D500+D501+D502</f>
        <v>3091532.03</v>
      </c>
      <c r="E498" s="36">
        <f t="shared" si="87"/>
        <v>97.242451874685457</v>
      </c>
      <c r="F498" s="2"/>
    </row>
    <row r="499" spans="1:7" outlineLevel="1">
      <c r="A499" s="13"/>
      <c r="B499" s="19" t="s">
        <v>4</v>
      </c>
      <c r="C499" s="20"/>
      <c r="D499" s="20"/>
      <c r="E499" s="36"/>
    </row>
    <row r="500" spans="1:7" outlineLevel="1">
      <c r="A500" s="13"/>
      <c r="B500" s="19" t="s">
        <v>5</v>
      </c>
      <c r="C500" s="20">
        <v>0</v>
      </c>
      <c r="D500" s="20">
        <v>0</v>
      </c>
      <c r="E500" s="36">
        <v>0</v>
      </c>
    </row>
    <row r="501" spans="1:7" outlineLevel="1">
      <c r="A501" s="13"/>
      <c r="B501" s="19" t="s">
        <v>6</v>
      </c>
      <c r="C501" s="20">
        <v>179200</v>
      </c>
      <c r="D501" s="20">
        <v>179200</v>
      </c>
      <c r="E501" s="36">
        <f t="shared" si="87"/>
        <v>100</v>
      </c>
    </row>
    <row r="502" spans="1:7" outlineLevel="1">
      <c r="A502" s="13"/>
      <c r="B502" s="19" t="s">
        <v>7</v>
      </c>
      <c r="C502" s="20">
        <v>3000000</v>
      </c>
      <c r="D502" s="20">
        <v>2912332.03</v>
      </c>
      <c r="E502" s="36">
        <f t="shared" si="87"/>
        <v>97.077734333333325</v>
      </c>
      <c r="F502" s="2"/>
    </row>
    <row r="503" spans="1:7" s="3" customFormat="1" ht="32.25" customHeight="1">
      <c r="A503" s="22" t="s">
        <v>87</v>
      </c>
      <c r="B503" s="17" t="s">
        <v>146</v>
      </c>
      <c r="C503" s="18">
        <f>C505+C506+C507</f>
        <v>121049362.40000001</v>
      </c>
      <c r="D503" s="18">
        <f t="shared" ref="D503" si="96">D505+D506+D507</f>
        <v>115626584.34999999</v>
      </c>
      <c r="E503" s="30">
        <f t="shared" si="87"/>
        <v>95.520192801940766</v>
      </c>
    </row>
    <row r="504" spans="1:7">
      <c r="A504" s="22"/>
      <c r="B504" s="19" t="s">
        <v>4</v>
      </c>
      <c r="C504" s="18"/>
      <c r="D504" s="18"/>
      <c r="E504" s="30"/>
    </row>
    <row r="505" spans="1:7">
      <c r="A505" s="22"/>
      <c r="B505" s="17" t="s">
        <v>5</v>
      </c>
      <c r="C505" s="18">
        <f>C510+C520+C530</f>
        <v>0</v>
      </c>
      <c r="D505" s="18">
        <f>D510+D520+D530</f>
        <v>0</v>
      </c>
      <c r="E505" s="30">
        <v>0</v>
      </c>
      <c r="F505" s="2"/>
      <c r="G505" s="2"/>
    </row>
    <row r="506" spans="1:7">
      <c r="A506" s="22"/>
      <c r="B506" s="17" t="s">
        <v>6</v>
      </c>
      <c r="C506" s="18">
        <f>C511+C521+C531</f>
        <v>12000000</v>
      </c>
      <c r="D506" s="18">
        <f>D511+D521+D531</f>
        <v>12000000</v>
      </c>
      <c r="E506" s="30">
        <f t="shared" ref="E506:E568" si="97">D506/C506*100</f>
        <v>100</v>
      </c>
    </row>
    <row r="507" spans="1:7">
      <c r="A507" s="22"/>
      <c r="B507" s="17" t="s">
        <v>7</v>
      </c>
      <c r="C507" s="18">
        <f>C512+C522+C537</f>
        <v>109049362.40000001</v>
      </c>
      <c r="D507" s="18">
        <f>D512+D522+D537</f>
        <v>103626584.34999999</v>
      </c>
      <c r="E507" s="30">
        <f t="shared" si="97"/>
        <v>95.027226266478365</v>
      </c>
    </row>
    <row r="508" spans="1:7" ht="31.5">
      <c r="A508" s="13" t="s">
        <v>88</v>
      </c>
      <c r="B508" s="19" t="s">
        <v>183</v>
      </c>
      <c r="C508" s="20">
        <f>C510+C511+C512</f>
        <v>3895100</v>
      </c>
      <c r="D508" s="20">
        <f t="shared" ref="D508" si="98">D510+D511+D512</f>
        <v>3895037</v>
      </c>
      <c r="E508" s="36">
        <f t="shared" si="97"/>
        <v>99.998382583245615</v>
      </c>
    </row>
    <row r="509" spans="1:7">
      <c r="A509" s="22"/>
      <c r="B509" s="19" t="s">
        <v>4</v>
      </c>
      <c r="C509" s="18"/>
      <c r="D509" s="18"/>
      <c r="E509" s="36"/>
    </row>
    <row r="510" spans="1:7">
      <c r="A510" s="22"/>
      <c r="B510" s="19" t="s">
        <v>5</v>
      </c>
      <c r="C510" s="20">
        <v>0</v>
      </c>
      <c r="D510" s="20">
        <v>0</v>
      </c>
      <c r="E510" s="36">
        <v>0</v>
      </c>
    </row>
    <row r="511" spans="1:7">
      <c r="A511" s="22"/>
      <c r="B511" s="19" t="s">
        <v>6</v>
      </c>
      <c r="C511" s="20">
        <v>0</v>
      </c>
      <c r="D511" s="20">
        <v>0</v>
      </c>
      <c r="E511" s="36">
        <v>0</v>
      </c>
    </row>
    <row r="512" spans="1:7">
      <c r="A512" s="22"/>
      <c r="B512" s="19" t="s">
        <v>7</v>
      </c>
      <c r="C512" s="20">
        <f t="shared" ref="C512:D512" si="99">C517</f>
        <v>3895100</v>
      </c>
      <c r="D512" s="20">
        <f t="shared" si="99"/>
        <v>3895037</v>
      </c>
      <c r="E512" s="36">
        <f t="shared" si="97"/>
        <v>99.998382583245615</v>
      </c>
    </row>
    <row r="513" spans="1:7" ht="47.25">
      <c r="A513" s="22"/>
      <c r="B513" s="21" t="s">
        <v>90</v>
      </c>
      <c r="C513" s="20">
        <f>C515+C516+C517</f>
        <v>3895100</v>
      </c>
      <c r="D513" s="20">
        <f t="shared" ref="D513" si="100">D515+D516+D517</f>
        <v>3895037</v>
      </c>
      <c r="E513" s="36">
        <f t="shared" si="97"/>
        <v>99.998382583245615</v>
      </c>
    </row>
    <row r="514" spans="1:7">
      <c r="A514" s="22"/>
      <c r="B514" s="19" t="s">
        <v>4</v>
      </c>
      <c r="C514" s="18"/>
      <c r="D514" s="18"/>
      <c r="E514" s="36"/>
    </row>
    <row r="515" spans="1:7">
      <c r="A515" s="22"/>
      <c r="B515" s="19" t="s">
        <v>5</v>
      </c>
      <c r="C515" s="20">
        <v>0</v>
      </c>
      <c r="D515" s="20">
        <v>0</v>
      </c>
      <c r="E515" s="36">
        <v>0</v>
      </c>
    </row>
    <row r="516" spans="1:7">
      <c r="A516" s="22"/>
      <c r="B516" s="19" t="s">
        <v>6</v>
      </c>
      <c r="C516" s="20">
        <v>0</v>
      </c>
      <c r="D516" s="20">
        <v>0</v>
      </c>
      <c r="E516" s="36">
        <v>0</v>
      </c>
    </row>
    <row r="517" spans="1:7">
      <c r="A517" s="22"/>
      <c r="B517" s="19" t="s">
        <v>7</v>
      </c>
      <c r="C517" s="20">
        <v>3895100</v>
      </c>
      <c r="D517" s="20">
        <v>3895037</v>
      </c>
      <c r="E517" s="36">
        <f t="shared" si="97"/>
        <v>99.998382583245615</v>
      </c>
    </row>
    <row r="518" spans="1:7" ht="47.25" customHeight="1" outlineLevel="1">
      <c r="A518" s="13" t="s">
        <v>184</v>
      </c>
      <c r="B518" s="19" t="s">
        <v>174</v>
      </c>
      <c r="C518" s="20">
        <f>C520+C521+C522</f>
        <v>105154262.40000001</v>
      </c>
      <c r="D518" s="20">
        <f t="shared" ref="D518" si="101">D520+D521+D522</f>
        <v>99731547.349999994</v>
      </c>
      <c r="E518" s="36">
        <f t="shared" si="97"/>
        <v>94.843085837669278</v>
      </c>
    </row>
    <row r="519" spans="1:7" outlineLevel="1">
      <c r="A519" s="13"/>
      <c r="B519" s="19" t="s">
        <v>4</v>
      </c>
      <c r="C519" s="20"/>
      <c r="D519" s="20"/>
      <c r="E519" s="36"/>
    </row>
    <row r="520" spans="1:7" outlineLevel="1">
      <c r="A520" s="13"/>
      <c r="B520" s="19" t="s">
        <v>5</v>
      </c>
      <c r="C520" s="20">
        <v>0</v>
      </c>
      <c r="D520" s="20">
        <v>0</v>
      </c>
      <c r="E520" s="36">
        <v>0</v>
      </c>
      <c r="F520" s="2"/>
      <c r="G520" s="2"/>
    </row>
    <row r="521" spans="1:7" outlineLevel="1">
      <c r="A521" s="13"/>
      <c r="B521" s="19" t="s">
        <v>6</v>
      </c>
      <c r="C521" s="20">
        <v>0</v>
      </c>
      <c r="D521" s="20">
        <v>0</v>
      </c>
      <c r="E521" s="36">
        <v>0</v>
      </c>
    </row>
    <row r="522" spans="1:7" outlineLevel="1">
      <c r="A522" s="13"/>
      <c r="B522" s="19" t="s">
        <v>7</v>
      </c>
      <c r="C522" s="20">
        <f t="shared" ref="C522:D522" si="102">C527</f>
        <v>105154262.40000001</v>
      </c>
      <c r="D522" s="20">
        <f t="shared" si="102"/>
        <v>99731547.349999994</v>
      </c>
      <c r="E522" s="36">
        <f t="shared" si="97"/>
        <v>94.843085837669278</v>
      </c>
    </row>
    <row r="523" spans="1:7" ht="31.5" customHeight="1" outlineLevel="1">
      <c r="A523" s="13"/>
      <c r="B523" s="23" t="s">
        <v>91</v>
      </c>
      <c r="C523" s="20">
        <f>C525+C526+C527</f>
        <v>105154262.40000001</v>
      </c>
      <c r="D523" s="20">
        <f>D525+D526+D527</f>
        <v>99731547.349999994</v>
      </c>
      <c r="E523" s="36">
        <f t="shared" si="97"/>
        <v>94.843085837669278</v>
      </c>
    </row>
    <row r="524" spans="1:7" outlineLevel="1">
      <c r="A524" s="13"/>
      <c r="B524" s="19" t="s">
        <v>4</v>
      </c>
      <c r="C524" s="20"/>
      <c r="D524" s="20"/>
      <c r="E524" s="36"/>
    </row>
    <row r="525" spans="1:7" outlineLevel="1">
      <c r="A525" s="13"/>
      <c r="B525" s="19" t="s">
        <v>5</v>
      </c>
      <c r="C525" s="20">
        <v>0</v>
      </c>
      <c r="D525" s="20">
        <v>0</v>
      </c>
      <c r="E525" s="36">
        <v>0</v>
      </c>
    </row>
    <row r="526" spans="1:7" outlineLevel="1">
      <c r="A526" s="13"/>
      <c r="B526" s="19" t="s">
        <v>6</v>
      </c>
      <c r="C526" s="20">
        <v>0</v>
      </c>
      <c r="D526" s="20">
        <v>0</v>
      </c>
      <c r="E526" s="36">
        <v>0</v>
      </c>
    </row>
    <row r="527" spans="1:7" outlineLevel="1">
      <c r="A527" s="13"/>
      <c r="B527" s="19" t="s">
        <v>7</v>
      </c>
      <c r="C527" s="20">
        <v>105154262.40000001</v>
      </c>
      <c r="D527" s="20">
        <v>99731547.349999994</v>
      </c>
      <c r="E527" s="36">
        <f t="shared" si="97"/>
        <v>94.843085837669278</v>
      </c>
    </row>
    <row r="528" spans="1:7" ht="31.5" outlineLevel="1">
      <c r="A528" s="13" t="s">
        <v>225</v>
      </c>
      <c r="B528" s="19" t="s">
        <v>226</v>
      </c>
      <c r="C528" s="20">
        <f>C530+C531+C532</f>
        <v>12000000</v>
      </c>
      <c r="D528" s="20">
        <f t="shared" ref="D528" si="103">D530+D531+D532</f>
        <v>12000000</v>
      </c>
      <c r="E528" s="36">
        <f t="shared" si="97"/>
        <v>100</v>
      </c>
    </row>
    <row r="529" spans="1:7" outlineLevel="1">
      <c r="A529" s="13"/>
      <c r="B529" s="19" t="s">
        <v>4</v>
      </c>
      <c r="C529" s="20"/>
      <c r="D529" s="20"/>
      <c r="E529" s="36"/>
    </row>
    <row r="530" spans="1:7" outlineLevel="1">
      <c r="A530" s="13"/>
      <c r="B530" s="19" t="s">
        <v>5</v>
      </c>
      <c r="C530" s="20">
        <v>0</v>
      </c>
      <c r="D530" s="20">
        <v>0</v>
      </c>
      <c r="E530" s="36">
        <v>0</v>
      </c>
    </row>
    <row r="531" spans="1:7" outlineLevel="1">
      <c r="A531" s="13"/>
      <c r="B531" s="19" t="s">
        <v>6</v>
      </c>
      <c r="C531" s="20">
        <f t="shared" ref="C531:D531" si="104">C536</f>
        <v>12000000</v>
      </c>
      <c r="D531" s="20">
        <f t="shared" si="104"/>
        <v>12000000</v>
      </c>
      <c r="E531" s="36">
        <f t="shared" si="97"/>
        <v>100</v>
      </c>
    </row>
    <row r="532" spans="1:7" outlineLevel="1">
      <c r="A532" s="13"/>
      <c r="B532" s="19" t="s">
        <v>7</v>
      </c>
      <c r="C532" s="20">
        <v>0</v>
      </c>
      <c r="D532" s="20">
        <v>0</v>
      </c>
      <c r="E532" s="36">
        <v>0</v>
      </c>
    </row>
    <row r="533" spans="1:7" ht="47.25" outlineLevel="1">
      <c r="A533" s="13"/>
      <c r="B533" s="23" t="s">
        <v>227</v>
      </c>
      <c r="C533" s="20">
        <f>C535+C536+C537</f>
        <v>12000000</v>
      </c>
      <c r="D533" s="20">
        <f>D535+D536+D537</f>
        <v>12000000</v>
      </c>
      <c r="E533" s="36">
        <f t="shared" si="97"/>
        <v>100</v>
      </c>
    </row>
    <row r="534" spans="1:7" outlineLevel="1">
      <c r="A534" s="13"/>
      <c r="B534" s="19" t="s">
        <v>4</v>
      </c>
      <c r="C534" s="20"/>
      <c r="D534" s="20"/>
      <c r="E534" s="36"/>
    </row>
    <row r="535" spans="1:7" outlineLevel="1">
      <c r="A535" s="13"/>
      <c r="B535" s="19" t="s">
        <v>5</v>
      </c>
      <c r="C535" s="20">
        <v>0</v>
      </c>
      <c r="D535" s="20">
        <v>0</v>
      </c>
      <c r="E535" s="36">
        <v>0</v>
      </c>
    </row>
    <row r="536" spans="1:7" outlineLevel="1">
      <c r="A536" s="13"/>
      <c r="B536" s="19" t="s">
        <v>6</v>
      </c>
      <c r="C536" s="20">
        <v>12000000</v>
      </c>
      <c r="D536" s="20">
        <v>12000000</v>
      </c>
      <c r="E536" s="36">
        <f t="shared" si="97"/>
        <v>100</v>
      </c>
    </row>
    <row r="537" spans="1:7" outlineLevel="1">
      <c r="A537" s="13"/>
      <c r="B537" s="19" t="s">
        <v>7</v>
      </c>
      <c r="C537" s="20">
        <v>0</v>
      </c>
      <c r="D537" s="20">
        <v>0</v>
      </c>
      <c r="E537" s="36">
        <v>0</v>
      </c>
    </row>
    <row r="538" spans="1:7" s="3" customFormat="1" ht="31.5">
      <c r="A538" s="22" t="s">
        <v>147</v>
      </c>
      <c r="B538" s="17" t="s">
        <v>148</v>
      </c>
      <c r="C538" s="18">
        <f>C540+C541+C542</f>
        <v>2131105080.49</v>
      </c>
      <c r="D538" s="18">
        <f t="shared" ref="D538" si="105">D540+D541+D542</f>
        <v>2081281895.1099999</v>
      </c>
      <c r="E538" s="30">
        <f t="shared" si="97"/>
        <v>97.662096260004958</v>
      </c>
    </row>
    <row r="539" spans="1:7">
      <c r="A539" s="22"/>
      <c r="B539" s="19" t="s">
        <v>4</v>
      </c>
      <c r="C539" s="18"/>
      <c r="D539" s="18"/>
      <c r="E539" s="30"/>
      <c r="F539" s="2"/>
    </row>
    <row r="540" spans="1:7">
      <c r="A540" s="22"/>
      <c r="B540" s="17" t="s">
        <v>5</v>
      </c>
      <c r="C540" s="18">
        <f t="shared" ref="C540:D542" si="106">C545+C555+C570+C580</f>
        <v>794986120.76999998</v>
      </c>
      <c r="D540" s="18">
        <f t="shared" si="106"/>
        <v>782298388.83999991</v>
      </c>
      <c r="E540" s="30">
        <f t="shared" si="97"/>
        <v>98.404031014062099</v>
      </c>
      <c r="F540" s="2"/>
      <c r="G540" s="2"/>
    </row>
    <row r="541" spans="1:7">
      <c r="A541" s="22"/>
      <c r="B541" s="17" t="s">
        <v>6</v>
      </c>
      <c r="C541" s="18">
        <f t="shared" si="106"/>
        <v>477327881.22000003</v>
      </c>
      <c r="D541" s="18">
        <f t="shared" si="106"/>
        <v>454693729.57000005</v>
      </c>
      <c r="E541" s="30">
        <f t="shared" si="97"/>
        <v>95.258154291731415</v>
      </c>
    </row>
    <row r="542" spans="1:7">
      <c r="A542" s="22"/>
      <c r="B542" s="17" t="s">
        <v>7</v>
      </c>
      <c r="C542" s="18">
        <f>C547+C557+C572+C582</f>
        <v>858791078.5</v>
      </c>
      <c r="D542" s="18">
        <f t="shared" si="106"/>
        <v>844289776.70000005</v>
      </c>
      <c r="E542" s="30">
        <f t="shared" si="97"/>
        <v>98.31142845296803</v>
      </c>
    </row>
    <row r="543" spans="1:7" outlineLevel="1">
      <c r="A543" s="13" t="s">
        <v>149</v>
      </c>
      <c r="B543" s="19" t="s">
        <v>94</v>
      </c>
      <c r="C543" s="20">
        <f>C545+C546+C547</f>
        <v>1211304729.75</v>
      </c>
      <c r="D543" s="20">
        <f t="shared" ref="D543" si="107">D545+D546+D547</f>
        <v>1161532546.3699999</v>
      </c>
      <c r="E543" s="36">
        <f t="shared" si="97"/>
        <v>95.891027075385679</v>
      </c>
    </row>
    <row r="544" spans="1:7" outlineLevel="1">
      <c r="A544" s="13"/>
      <c r="B544" s="19" t="s">
        <v>4</v>
      </c>
      <c r="C544" s="20"/>
      <c r="D544" s="20"/>
      <c r="E544" s="36"/>
    </row>
    <row r="545" spans="1:7" outlineLevel="1">
      <c r="A545" s="13"/>
      <c r="B545" s="19" t="s">
        <v>5</v>
      </c>
      <c r="C545" s="20">
        <f t="shared" ref="C545:D547" si="108">C550</f>
        <v>359500000</v>
      </c>
      <c r="D545" s="20">
        <f t="shared" si="108"/>
        <v>346812268.06999999</v>
      </c>
      <c r="E545" s="36">
        <f t="shared" si="97"/>
        <v>96.470728253129352</v>
      </c>
      <c r="F545" s="2"/>
      <c r="G545" s="2"/>
    </row>
    <row r="546" spans="1:7" outlineLevel="1">
      <c r="A546" s="13"/>
      <c r="B546" s="19" t="s">
        <v>6</v>
      </c>
      <c r="C546" s="20">
        <f t="shared" si="108"/>
        <v>158692982</v>
      </c>
      <c r="D546" s="20">
        <f t="shared" si="108"/>
        <v>136058830.34999999</v>
      </c>
      <c r="E546" s="36">
        <f t="shared" si="97"/>
        <v>85.737143908481102</v>
      </c>
      <c r="G546" s="2"/>
    </row>
    <row r="547" spans="1:7" outlineLevel="1">
      <c r="A547" s="13"/>
      <c r="B547" s="19" t="s">
        <v>7</v>
      </c>
      <c r="C547" s="20">
        <f>C552</f>
        <v>693111747.75</v>
      </c>
      <c r="D547" s="20">
        <f t="shared" si="108"/>
        <v>678661447.95000005</v>
      </c>
      <c r="E547" s="36">
        <f t="shared" si="97"/>
        <v>97.915155839313215</v>
      </c>
    </row>
    <row r="548" spans="1:7" ht="33" customHeight="1" outlineLevel="1">
      <c r="A548" s="13"/>
      <c r="B548" s="23" t="s">
        <v>95</v>
      </c>
      <c r="C548" s="20">
        <f>C550+C551+C552</f>
        <v>1211304729.75</v>
      </c>
      <c r="D548" s="20">
        <f t="shared" ref="D548" si="109">D550+D551+D552</f>
        <v>1161532546.3699999</v>
      </c>
      <c r="E548" s="36">
        <f t="shared" si="97"/>
        <v>95.891027075385679</v>
      </c>
      <c r="F548" s="2"/>
    </row>
    <row r="549" spans="1:7" outlineLevel="1">
      <c r="A549" s="13"/>
      <c r="B549" s="19" t="s">
        <v>4</v>
      </c>
      <c r="C549" s="20"/>
      <c r="D549" s="20"/>
      <c r="E549" s="36"/>
      <c r="F549" s="2"/>
    </row>
    <row r="550" spans="1:7" outlineLevel="1">
      <c r="A550" s="13"/>
      <c r="B550" s="19" t="s">
        <v>5</v>
      </c>
      <c r="C550" s="20">
        <v>359500000</v>
      </c>
      <c r="D550" s="20">
        <v>346812268.06999999</v>
      </c>
      <c r="E550" s="36">
        <f t="shared" si="97"/>
        <v>96.470728253129352</v>
      </c>
      <c r="F550" s="2"/>
    </row>
    <row r="551" spans="1:7" outlineLevel="1">
      <c r="A551" s="13"/>
      <c r="B551" s="19" t="s">
        <v>6</v>
      </c>
      <c r="C551" s="20">
        <v>158692982</v>
      </c>
      <c r="D551" s="20">
        <v>136058830.34999999</v>
      </c>
      <c r="E551" s="36">
        <f t="shared" si="97"/>
        <v>85.737143908481102</v>
      </c>
      <c r="F551" s="2"/>
    </row>
    <row r="552" spans="1:7" outlineLevel="1">
      <c r="A552" s="13"/>
      <c r="B552" s="19" t="s">
        <v>7</v>
      </c>
      <c r="C552" s="20">
        <v>693111747.75</v>
      </c>
      <c r="D552" s="20">
        <v>678661447.95000005</v>
      </c>
      <c r="E552" s="36">
        <f t="shared" si="97"/>
        <v>97.915155839313215</v>
      </c>
    </row>
    <row r="553" spans="1:7" ht="15" customHeight="1" outlineLevel="1">
      <c r="A553" s="13" t="s">
        <v>150</v>
      </c>
      <c r="B553" s="19" t="s">
        <v>97</v>
      </c>
      <c r="C553" s="20">
        <f>C555+C556+C557</f>
        <v>77075840.640000001</v>
      </c>
      <c r="D553" s="20">
        <f>D555+D556+D557</f>
        <v>77024838.640000001</v>
      </c>
      <c r="E553" s="36">
        <f t="shared" si="97"/>
        <v>99.933828811237731</v>
      </c>
    </row>
    <row r="554" spans="1:7" outlineLevel="1">
      <c r="A554" s="13"/>
      <c r="B554" s="19" t="s">
        <v>4</v>
      </c>
      <c r="C554" s="20"/>
      <c r="D554" s="20"/>
      <c r="E554" s="36"/>
    </row>
    <row r="555" spans="1:7" outlineLevel="1">
      <c r="A555" s="13"/>
      <c r="B555" s="19" t="s">
        <v>5</v>
      </c>
      <c r="C555" s="20">
        <f>C560+C565</f>
        <v>0</v>
      </c>
      <c r="D555" s="20">
        <f t="shared" ref="D555:D557" si="110">D560+D565</f>
        <v>0</v>
      </c>
      <c r="E555" s="36">
        <v>0</v>
      </c>
    </row>
    <row r="556" spans="1:7" outlineLevel="1">
      <c r="A556" s="13"/>
      <c r="B556" s="19" t="s">
        <v>6</v>
      </c>
      <c r="C556" s="20">
        <f>C561+C566</f>
        <v>0</v>
      </c>
      <c r="D556" s="20">
        <f t="shared" si="110"/>
        <v>0</v>
      </c>
      <c r="E556" s="36">
        <v>0</v>
      </c>
    </row>
    <row r="557" spans="1:7" outlineLevel="1">
      <c r="A557" s="13"/>
      <c r="B557" s="19" t="s">
        <v>7</v>
      </c>
      <c r="C557" s="20">
        <f>C562+C567</f>
        <v>77075840.640000001</v>
      </c>
      <c r="D557" s="20">
        <f t="shared" si="110"/>
        <v>77024838.640000001</v>
      </c>
      <c r="E557" s="36">
        <f t="shared" si="97"/>
        <v>99.933828811237731</v>
      </c>
    </row>
    <row r="558" spans="1:7" ht="31.5" customHeight="1" outlineLevel="1">
      <c r="A558" s="13"/>
      <c r="B558" s="23" t="s">
        <v>98</v>
      </c>
      <c r="C558" s="20">
        <f>C560+C561+C562</f>
        <v>75277200</v>
      </c>
      <c r="D558" s="20">
        <f>D560+D561+D562</f>
        <v>75226198</v>
      </c>
      <c r="E558" s="36">
        <f t="shared" si="97"/>
        <v>99.932247745665364</v>
      </c>
    </row>
    <row r="559" spans="1:7" outlineLevel="1">
      <c r="A559" s="13"/>
      <c r="B559" s="19" t="s">
        <v>4</v>
      </c>
      <c r="C559" s="20"/>
      <c r="D559" s="20"/>
      <c r="E559" s="36"/>
    </row>
    <row r="560" spans="1:7" outlineLevel="1">
      <c r="A560" s="13"/>
      <c r="B560" s="19" t="s">
        <v>5</v>
      </c>
      <c r="C560" s="20">
        <v>0</v>
      </c>
      <c r="D560" s="20">
        <v>0</v>
      </c>
      <c r="E560" s="36">
        <v>0</v>
      </c>
    </row>
    <row r="561" spans="1:5" outlineLevel="1">
      <c r="A561" s="13"/>
      <c r="B561" s="19" t="s">
        <v>6</v>
      </c>
      <c r="C561" s="20">
        <v>0</v>
      </c>
      <c r="D561" s="20">
        <v>0</v>
      </c>
      <c r="E561" s="36">
        <v>0</v>
      </c>
    </row>
    <row r="562" spans="1:5" outlineLevel="1">
      <c r="A562" s="13"/>
      <c r="B562" s="19" t="s">
        <v>7</v>
      </c>
      <c r="C562" s="20">
        <v>75277200</v>
      </c>
      <c r="D562" s="20">
        <v>75226198</v>
      </c>
      <c r="E562" s="36">
        <f t="shared" si="97"/>
        <v>99.932247745665364</v>
      </c>
    </row>
    <row r="563" spans="1:5" outlineLevel="1">
      <c r="A563" s="13"/>
      <c r="B563" s="23" t="s">
        <v>99</v>
      </c>
      <c r="C563" s="20">
        <f>C565+C566+C567</f>
        <v>1798640.6399999999</v>
      </c>
      <c r="D563" s="20">
        <f>D565+D566+D567</f>
        <v>1798640.6399999999</v>
      </c>
      <c r="E563" s="36">
        <f t="shared" si="97"/>
        <v>100</v>
      </c>
    </row>
    <row r="564" spans="1:5" outlineLevel="1">
      <c r="A564" s="13"/>
      <c r="B564" s="19" t="s">
        <v>4</v>
      </c>
      <c r="C564" s="20"/>
      <c r="D564" s="20"/>
      <c r="E564" s="36"/>
    </row>
    <row r="565" spans="1:5" outlineLevel="1">
      <c r="A565" s="13"/>
      <c r="B565" s="19" t="s">
        <v>5</v>
      </c>
      <c r="C565" s="20">
        <v>0</v>
      </c>
      <c r="D565" s="20">
        <v>0</v>
      </c>
      <c r="E565" s="36">
        <v>0</v>
      </c>
    </row>
    <row r="566" spans="1:5" outlineLevel="1">
      <c r="A566" s="13"/>
      <c r="B566" s="19" t="s">
        <v>6</v>
      </c>
      <c r="C566" s="20">
        <v>0</v>
      </c>
      <c r="D566" s="20">
        <v>0</v>
      </c>
      <c r="E566" s="36">
        <v>0</v>
      </c>
    </row>
    <row r="567" spans="1:5" outlineLevel="1">
      <c r="A567" s="13"/>
      <c r="B567" s="19" t="s">
        <v>7</v>
      </c>
      <c r="C567" s="20">
        <v>1798640.6399999999</v>
      </c>
      <c r="D567" s="20">
        <v>1798640.6399999999</v>
      </c>
      <c r="E567" s="36">
        <f t="shared" si="97"/>
        <v>100</v>
      </c>
    </row>
    <row r="568" spans="1:5" ht="16.5" customHeight="1" outlineLevel="1">
      <c r="A568" s="13" t="s">
        <v>151</v>
      </c>
      <c r="B568" s="19" t="s">
        <v>100</v>
      </c>
      <c r="C568" s="20">
        <f>C570+C571+C572</f>
        <v>4812175.1100000003</v>
      </c>
      <c r="D568" s="20">
        <f>D570+D571+D572</f>
        <v>4812175.1100000003</v>
      </c>
      <c r="E568" s="36">
        <f t="shared" si="97"/>
        <v>100</v>
      </c>
    </row>
    <row r="569" spans="1:5" outlineLevel="1">
      <c r="A569" s="13"/>
      <c r="B569" s="19" t="s">
        <v>4</v>
      </c>
      <c r="C569" s="20"/>
      <c r="D569" s="20"/>
      <c r="E569" s="36"/>
    </row>
    <row r="570" spans="1:5" outlineLevel="1">
      <c r="A570" s="13"/>
      <c r="B570" s="19" t="s">
        <v>5</v>
      </c>
      <c r="C570" s="20">
        <v>0</v>
      </c>
      <c r="D570" s="20">
        <v>0</v>
      </c>
      <c r="E570" s="36">
        <v>0</v>
      </c>
    </row>
    <row r="571" spans="1:5" outlineLevel="1">
      <c r="A571" s="13"/>
      <c r="B571" s="19" t="s">
        <v>6</v>
      </c>
      <c r="C571" s="20">
        <v>0</v>
      </c>
      <c r="D571" s="20">
        <v>0</v>
      </c>
      <c r="E571" s="36">
        <v>0</v>
      </c>
    </row>
    <row r="572" spans="1:5" outlineLevel="1">
      <c r="A572" s="13"/>
      <c r="B572" s="19" t="s">
        <v>7</v>
      </c>
      <c r="C572" s="20">
        <f>C577</f>
        <v>4812175.1100000003</v>
      </c>
      <c r="D572" s="20">
        <f t="shared" ref="D572" si="111">D577</f>
        <v>4812175.1100000003</v>
      </c>
      <c r="E572" s="36">
        <f t="shared" ref="E572:E633" si="112">D572/C572*100</f>
        <v>100</v>
      </c>
    </row>
    <row r="573" spans="1:5" ht="30.75" customHeight="1" outlineLevel="1">
      <c r="A573" s="13"/>
      <c r="B573" s="23" t="s">
        <v>101</v>
      </c>
      <c r="C573" s="20">
        <f>C575+C576+C577</f>
        <v>4812175.1100000003</v>
      </c>
      <c r="D573" s="20">
        <f>D575+D576+D577</f>
        <v>4812175.1100000003</v>
      </c>
      <c r="E573" s="36">
        <f t="shared" si="112"/>
        <v>100</v>
      </c>
    </row>
    <row r="574" spans="1:5" outlineLevel="1">
      <c r="A574" s="13"/>
      <c r="B574" s="19" t="s">
        <v>4</v>
      </c>
      <c r="C574" s="20"/>
      <c r="D574" s="20"/>
      <c r="E574" s="36"/>
    </row>
    <row r="575" spans="1:5" outlineLevel="1">
      <c r="A575" s="13"/>
      <c r="B575" s="19" t="s">
        <v>5</v>
      </c>
      <c r="C575" s="20">
        <v>0</v>
      </c>
      <c r="D575" s="20">
        <v>0</v>
      </c>
      <c r="E575" s="36">
        <v>0</v>
      </c>
    </row>
    <row r="576" spans="1:5" outlineLevel="1">
      <c r="A576" s="13"/>
      <c r="B576" s="19" t="s">
        <v>6</v>
      </c>
      <c r="C576" s="20">
        <v>0</v>
      </c>
      <c r="D576" s="20">
        <v>0</v>
      </c>
      <c r="E576" s="36">
        <v>0</v>
      </c>
    </row>
    <row r="577" spans="1:6" outlineLevel="1">
      <c r="A577" s="13"/>
      <c r="B577" s="19" t="s">
        <v>7</v>
      </c>
      <c r="C577" s="20">
        <v>4812175.1100000003</v>
      </c>
      <c r="D577" s="20">
        <v>4812175.1100000003</v>
      </c>
      <c r="E577" s="36">
        <f t="shared" si="112"/>
        <v>100</v>
      </c>
    </row>
    <row r="578" spans="1:6" ht="63.75" customHeight="1" outlineLevel="1">
      <c r="A578" s="13" t="s">
        <v>196</v>
      </c>
      <c r="B578" s="19" t="s">
        <v>197</v>
      </c>
      <c r="C578" s="20">
        <f>C580+C581+C582</f>
        <v>837912334.99000001</v>
      </c>
      <c r="D578" s="20">
        <f t="shared" ref="D578" si="113">D580+D581+D582</f>
        <v>837912334.99000001</v>
      </c>
      <c r="E578" s="36">
        <f t="shared" si="112"/>
        <v>100</v>
      </c>
    </row>
    <row r="579" spans="1:6" outlineLevel="1">
      <c r="A579" s="13"/>
      <c r="B579" s="19" t="s">
        <v>4</v>
      </c>
      <c r="C579" s="20"/>
      <c r="D579" s="20"/>
      <c r="E579" s="36"/>
    </row>
    <row r="580" spans="1:6" outlineLevel="1">
      <c r="A580" s="13"/>
      <c r="B580" s="19" t="s">
        <v>5</v>
      </c>
      <c r="C580" s="20">
        <f t="shared" ref="C580:D582" si="114">C585</f>
        <v>435486120.76999998</v>
      </c>
      <c r="D580" s="20">
        <f t="shared" si="114"/>
        <v>435486120.76999998</v>
      </c>
      <c r="E580" s="36">
        <f t="shared" si="112"/>
        <v>100</v>
      </c>
    </row>
    <row r="581" spans="1:6" outlineLevel="1">
      <c r="A581" s="13"/>
      <c r="B581" s="19" t="s">
        <v>6</v>
      </c>
      <c r="C581" s="20">
        <f t="shared" si="114"/>
        <v>318634899.22000003</v>
      </c>
      <c r="D581" s="20">
        <f t="shared" si="114"/>
        <v>318634899.22000003</v>
      </c>
      <c r="E581" s="36">
        <f t="shared" si="112"/>
        <v>100</v>
      </c>
    </row>
    <row r="582" spans="1:6" outlineLevel="1">
      <c r="A582" s="13"/>
      <c r="B582" s="19" t="s">
        <v>7</v>
      </c>
      <c r="C582" s="20">
        <f t="shared" si="114"/>
        <v>83791315</v>
      </c>
      <c r="D582" s="20">
        <f t="shared" si="114"/>
        <v>83791315</v>
      </c>
      <c r="E582" s="36">
        <f t="shared" si="112"/>
        <v>100</v>
      </c>
    </row>
    <row r="583" spans="1:6" ht="31.5" outlineLevel="1">
      <c r="A583" s="13"/>
      <c r="B583" s="23" t="s">
        <v>205</v>
      </c>
      <c r="C583" s="20">
        <f>C585+C586+C587</f>
        <v>837912334.99000001</v>
      </c>
      <c r="D583" s="20">
        <f t="shared" ref="D583" si="115">D585+D586+D587</f>
        <v>837912334.99000001</v>
      </c>
      <c r="E583" s="36">
        <f t="shared" si="112"/>
        <v>100</v>
      </c>
    </row>
    <row r="584" spans="1:6" outlineLevel="1">
      <c r="A584" s="13"/>
      <c r="B584" s="19" t="s">
        <v>4</v>
      </c>
      <c r="C584" s="20"/>
      <c r="D584" s="20"/>
      <c r="E584" s="36"/>
    </row>
    <row r="585" spans="1:6" outlineLevel="1">
      <c r="A585" s="13"/>
      <c r="B585" s="19" t="s">
        <v>5</v>
      </c>
      <c r="C585" s="20">
        <v>435486120.76999998</v>
      </c>
      <c r="D585" s="20">
        <v>435486120.76999998</v>
      </c>
      <c r="E585" s="36">
        <f t="shared" si="112"/>
        <v>100</v>
      </c>
    </row>
    <row r="586" spans="1:6" outlineLevel="1">
      <c r="A586" s="13"/>
      <c r="B586" s="19" t="s">
        <v>6</v>
      </c>
      <c r="C586" s="20">
        <v>318634899.22000003</v>
      </c>
      <c r="D586" s="20">
        <v>318634899.22000003</v>
      </c>
      <c r="E586" s="36">
        <f t="shared" si="112"/>
        <v>100</v>
      </c>
    </row>
    <row r="587" spans="1:6" outlineLevel="1">
      <c r="A587" s="13"/>
      <c r="B587" s="19" t="s">
        <v>7</v>
      </c>
      <c r="C587" s="20">
        <v>83791315</v>
      </c>
      <c r="D587" s="20">
        <v>83791315</v>
      </c>
      <c r="E587" s="36">
        <f t="shared" si="112"/>
        <v>100</v>
      </c>
    </row>
    <row r="588" spans="1:6" s="3" customFormat="1" ht="47.25">
      <c r="A588" s="22" t="s">
        <v>92</v>
      </c>
      <c r="B588" s="17" t="s">
        <v>152</v>
      </c>
      <c r="C588" s="18">
        <f>C590+C591+C592</f>
        <v>232922544.06999999</v>
      </c>
      <c r="D588" s="18">
        <f t="shared" ref="D588" si="116">D590+D591+D592</f>
        <v>232922536.87</v>
      </c>
      <c r="E588" s="30">
        <f t="shared" si="112"/>
        <v>99.999996908843656</v>
      </c>
    </row>
    <row r="589" spans="1:6">
      <c r="A589" s="22"/>
      <c r="B589" s="19" t="s">
        <v>4</v>
      </c>
      <c r="C589" s="18"/>
      <c r="D589" s="18"/>
      <c r="E589" s="30"/>
    </row>
    <row r="590" spans="1:6">
      <c r="A590" s="22"/>
      <c r="B590" s="17" t="s">
        <v>5</v>
      </c>
      <c r="C590" s="18">
        <f t="shared" ref="C590:D592" si="117">C595+C615+C625+C635</f>
        <v>195428630</v>
      </c>
      <c r="D590" s="18">
        <f t="shared" si="117"/>
        <v>195428623.22999999</v>
      </c>
      <c r="E590" s="30">
        <f t="shared" si="112"/>
        <v>99.999996535819747</v>
      </c>
      <c r="F590" s="2"/>
    </row>
    <row r="591" spans="1:6">
      <c r="A591" s="22"/>
      <c r="B591" s="17" t="s">
        <v>6</v>
      </c>
      <c r="C591" s="18">
        <f>C596+C616+C626+C636</f>
        <v>11850466.65</v>
      </c>
      <c r="D591" s="18">
        <f t="shared" si="117"/>
        <v>11850466.24</v>
      </c>
      <c r="E591" s="30">
        <f t="shared" si="112"/>
        <v>99.999996540220636</v>
      </c>
    </row>
    <row r="592" spans="1:6">
      <c r="A592" s="22"/>
      <c r="B592" s="17" t="s">
        <v>7</v>
      </c>
      <c r="C592" s="18">
        <f>C597+C617+C627+C637</f>
        <v>25643447.420000002</v>
      </c>
      <c r="D592" s="18">
        <f t="shared" si="117"/>
        <v>25643447.399999999</v>
      </c>
      <c r="E592" s="30">
        <f t="shared" si="112"/>
        <v>99.999999922007348</v>
      </c>
    </row>
    <row r="593" spans="1:5" ht="31.5" outlineLevel="1">
      <c r="A593" s="13" t="s">
        <v>93</v>
      </c>
      <c r="B593" s="19" t="s">
        <v>168</v>
      </c>
      <c r="C593" s="20">
        <f>C595+C596+C597</f>
        <v>13276836.93</v>
      </c>
      <c r="D593" s="20">
        <f t="shared" ref="D593" si="118">D595+D596+D597</f>
        <v>13276836.93</v>
      </c>
      <c r="E593" s="36">
        <f t="shared" si="112"/>
        <v>100</v>
      </c>
    </row>
    <row r="594" spans="1:5" outlineLevel="1">
      <c r="A594" s="13"/>
      <c r="B594" s="19" t="s">
        <v>4</v>
      </c>
      <c r="C594" s="20"/>
      <c r="D594" s="20"/>
      <c r="E594" s="36"/>
    </row>
    <row r="595" spans="1:5" outlineLevel="1">
      <c r="A595" s="13"/>
      <c r="B595" s="19" t="s">
        <v>5</v>
      </c>
      <c r="C595" s="20">
        <v>0</v>
      </c>
      <c r="D595" s="20">
        <v>0</v>
      </c>
      <c r="E595" s="36">
        <v>0</v>
      </c>
    </row>
    <row r="596" spans="1:5" outlineLevel="1">
      <c r="A596" s="13"/>
      <c r="B596" s="19" t="s">
        <v>6</v>
      </c>
      <c r="C596" s="20">
        <v>0</v>
      </c>
      <c r="D596" s="20">
        <v>0</v>
      </c>
      <c r="E596" s="36">
        <v>0</v>
      </c>
    </row>
    <row r="597" spans="1:5" outlineLevel="1">
      <c r="A597" s="13"/>
      <c r="B597" s="19" t="s">
        <v>7</v>
      </c>
      <c r="C597" s="20">
        <f t="shared" ref="C597:D597" si="119">C602+C607+C612</f>
        <v>13276836.93</v>
      </c>
      <c r="D597" s="20">
        <f t="shared" si="119"/>
        <v>13276836.93</v>
      </c>
      <c r="E597" s="36">
        <f t="shared" si="112"/>
        <v>100</v>
      </c>
    </row>
    <row r="598" spans="1:5" ht="48" customHeight="1" outlineLevel="1">
      <c r="A598" s="13"/>
      <c r="B598" s="23" t="s">
        <v>104</v>
      </c>
      <c r="C598" s="20">
        <f>C600+C601+C602</f>
        <v>400000</v>
      </c>
      <c r="D598" s="20">
        <f>D600+D601+D602</f>
        <v>400000</v>
      </c>
      <c r="E598" s="36">
        <f t="shared" si="112"/>
        <v>100</v>
      </c>
    </row>
    <row r="599" spans="1:5" outlineLevel="1">
      <c r="A599" s="13"/>
      <c r="B599" s="19" t="s">
        <v>4</v>
      </c>
      <c r="C599" s="20"/>
      <c r="D599" s="20"/>
      <c r="E599" s="36"/>
    </row>
    <row r="600" spans="1:5" outlineLevel="1">
      <c r="A600" s="13"/>
      <c r="B600" s="19" t="s">
        <v>5</v>
      </c>
      <c r="C600" s="20">
        <v>0</v>
      </c>
      <c r="D600" s="20">
        <v>0</v>
      </c>
      <c r="E600" s="36">
        <v>0</v>
      </c>
    </row>
    <row r="601" spans="1:5" outlineLevel="1">
      <c r="A601" s="13"/>
      <c r="B601" s="19" t="s">
        <v>6</v>
      </c>
      <c r="C601" s="20">
        <v>0</v>
      </c>
      <c r="D601" s="20">
        <v>0</v>
      </c>
      <c r="E601" s="36">
        <v>0</v>
      </c>
    </row>
    <row r="602" spans="1:5" outlineLevel="1">
      <c r="A602" s="13"/>
      <c r="B602" s="19" t="s">
        <v>7</v>
      </c>
      <c r="C602" s="20">
        <v>400000</v>
      </c>
      <c r="D602" s="20">
        <v>400000</v>
      </c>
      <c r="E602" s="36">
        <f t="shared" si="112"/>
        <v>100</v>
      </c>
    </row>
    <row r="603" spans="1:5" ht="33" customHeight="1" outlineLevel="1">
      <c r="A603" s="13"/>
      <c r="B603" s="23" t="s">
        <v>105</v>
      </c>
      <c r="C603" s="20">
        <f>C605+C606+C607</f>
        <v>12712336.93</v>
      </c>
      <c r="D603" s="20">
        <f>D605+D606+D607</f>
        <v>12712336.93</v>
      </c>
      <c r="E603" s="36">
        <f t="shared" si="112"/>
        <v>100</v>
      </c>
    </row>
    <row r="604" spans="1:5" outlineLevel="1">
      <c r="A604" s="13"/>
      <c r="B604" s="19" t="s">
        <v>4</v>
      </c>
      <c r="C604" s="20"/>
      <c r="D604" s="20"/>
      <c r="E604" s="36"/>
    </row>
    <row r="605" spans="1:5" outlineLevel="1">
      <c r="A605" s="13"/>
      <c r="B605" s="19" t="s">
        <v>5</v>
      </c>
      <c r="C605" s="20">
        <v>0</v>
      </c>
      <c r="D605" s="20">
        <v>0</v>
      </c>
      <c r="E605" s="36">
        <v>0</v>
      </c>
    </row>
    <row r="606" spans="1:5" outlineLevel="1">
      <c r="A606" s="13"/>
      <c r="B606" s="19" t="s">
        <v>6</v>
      </c>
      <c r="C606" s="20">
        <v>0</v>
      </c>
      <c r="D606" s="20">
        <v>0</v>
      </c>
      <c r="E606" s="36">
        <v>0</v>
      </c>
    </row>
    <row r="607" spans="1:5" outlineLevel="1">
      <c r="A607" s="13"/>
      <c r="B607" s="19" t="s">
        <v>7</v>
      </c>
      <c r="C607" s="20">
        <v>12712336.93</v>
      </c>
      <c r="D607" s="20">
        <v>12712336.93</v>
      </c>
      <c r="E607" s="36">
        <f t="shared" si="112"/>
        <v>100</v>
      </c>
    </row>
    <row r="608" spans="1:5" ht="31.5" outlineLevel="1">
      <c r="A608" s="13"/>
      <c r="B608" s="23" t="s">
        <v>106</v>
      </c>
      <c r="C608" s="20">
        <f>C610+C611+C612</f>
        <v>164500</v>
      </c>
      <c r="D608" s="20">
        <f>D610+D611+D612</f>
        <v>164500</v>
      </c>
      <c r="E608" s="36">
        <f t="shared" si="112"/>
        <v>100</v>
      </c>
    </row>
    <row r="609" spans="1:7" outlineLevel="1">
      <c r="A609" s="13"/>
      <c r="B609" s="19" t="s">
        <v>4</v>
      </c>
      <c r="C609" s="20"/>
      <c r="D609" s="20"/>
      <c r="E609" s="36"/>
    </row>
    <row r="610" spans="1:7" outlineLevel="1">
      <c r="A610" s="13"/>
      <c r="B610" s="19" t="s">
        <v>5</v>
      </c>
      <c r="C610" s="20">
        <v>0</v>
      </c>
      <c r="D610" s="20">
        <v>0</v>
      </c>
      <c r="E610" s="36">
        <v>0</v>
      </c>
    </row>
    <row r="611" spans="1:7" outlineLevel="1">
      <c r="A611" s="13"/>
      <c r="B611" s="19" t="s">
        <v>6</v>
      </c>
      <c r="C611" s="20">
        <v>0</v>
      </c>
      <c r="D611" s="20">
        <v>0</v>
      </c>
      <c r="E611" s="36">
        <v>0</v>
      </c>
    </row>
    <row r="612" spans="1:7" outlineLevel="1">
      <c r="A612" s="13"/>
      <c r="B612" s="19" t="s">
        <v>7</v>
      </c>
      <c r="C612" s="20">
        <v>164500</v>
      </c>
      <c r="D612" s="20">
        <v>164500</v>
      </c>
      <c r="E612" s="36">
        <f t="shared" si="112"/>
        <v>100</v>
      </c>
    </row>
    <row r="613" spans="1:7" ht="31.5" outlineLevel="1">
      <c r="A613" s="13" t="s">
        <v>96</v>
      </c>
      <c r="B613" s="19" t="s">
        <v>107</v>
      </c>
      <c r="C613" s="20">
        <f>C615+C616+C617</f>
        <v>288608.07</v>
      </c>
      <c r="D613" s="20">
        <f t="shared" ref="D613" si="120">D615+D616+D617</f>
        <v>288608.07</v>
      </c>
      <c r="E613" s="36">
        <f t="shared" si="112"/>
        <v>100</v>
      </c>
    </row>
    <row r="614" spans="1:7" outlineLevel="1">
      <c r="A614" s="13"/>
      <c r="B614" s="19" t="s">
        <v>4</v>
      </c>
      <c r="C614" s="20"/>
      <c r="D614" s="20"/>
      <c r="E614" s="36"/>
    </row>
    <row r="615" spans="1:7" outlineLevel="1">
      <c r="A615" s="13"/>
      <c r="B615" s="19" t="s">
        <v>5</v>
      </c>
      <c r="C615" s="20">
        <v>0</v>
      </c>
      <c r="D615" s="20">
        <v>0</v>
      </c>
      <c r="E615" s="36">
        <v>0</v>
      </c>
    </row>
    <row r="616" spans="1:7" outlineLevel="1">
      <c r="A616" s="13"/>
      <c r="B616" s="19" t="s">
        <v>6</v>
      </c>
      <c r="C616" s="20">
        <v>0</v>
      </c>
      <c r="D616" s="20">
        <v>0</v>
      </c>
      <c r="E616" s="36">
        <v>0</v>
      </c>
    </row>
    <row r="617" spans="1:7" outlineLevel="1">
      <c r="A617" s="13"/>
      <c r="B617" s="19" t="s">
        <v>7</v>
      </c>
      <c r="C617" s="20">
        <f>C622</f>
        <v>288608.07</v>
      </c>
      <c r="D617" s="20">
        <f>D622</f>
        <v>288608.07</v>
      </c>
      <c r="E617" s="36">
        <f t="shared" si="112"/>
        <v>100</v>
      </c>
    </row>
    <row r="618" spans="1:7" ht="32.25" customHeight="1" outlineLevel="1">
      <c r="A618" s="13"/>
      <c r="B618" s="23" t="s">
        <v>108</v>
      </c>
      <c r="C618" s="20">
        <f>C620+C621+C622</f>
        <v>288608.07</v>
      </c>
      <c r="D618" s="20">
        <f>D620+D621+D622</f>
        <v>288608.07</v>
      </c>
      <c r="E618" s="36">
        <f t="shared" si="112"/>
        <v>100</v>
      </c>
    </row>
    <row r="619" spans="1:7" outlineLevel="1">
      <c r="A619" s="13"/>
      <c r="B619" s="19" t="s">
        <v>4</v>
      </c>
      <c r="C619" s="20"/>
      <c r="D619" s="20"/>
      <c r="E619" s="36"/>
    </row>
    <row r="620" spans="1:7" outlineLevel="1">
      <c r="A620" s="13"/>
      <c r="B620" s="19" t="s">
        <v>5</v>
      </c>
      <c r="C620" s="20">
        <v>0</v>
      </c>
      <c r="D620" s="20">
        <v>0</v>
      </c>
      <c r="E620" s="36">
        <v>0</v>
      </c>
    </row>
    <row r="621" spans="1:7" outlineLevel="1">
      <c r="A621" s="13"/>
      <c r="B621" s="19" t="s">
        <v>6</v>
      </c>
      <c r="C621" s="20">
        <v>0</v>
      </c>
      <c r="D621" s="20">
        <v>0</v>
      </c>
      <c r="E621" s="36">
        <v>0</v>
      </c>
    </row>
    <row r="622" spans="1:7" outlineLevel="1">
      <c r="A622" s="13"/>
      <c r="B622" s="19" t="s">
        <v>7</v>
      </c>
      <c r="C622" s="20">
        <v>288608.07</v>
      </c>
      <c r="D622" s="20">
        <v>288608.07</v>
      </c>
      <c r="E622" s="36">
        <f t="shared" si="112"/>
        <v>100</v>
      </c>
    </row>
    <row r="623" spans="1:7" ht="33" customHeight="1" outlineLevel="1">
      <c r="A623" s="13" t="s">
        <v>153</v>
      </c>
      <c r="B623" s="19" t="s">
        <v>185</v>
      </c>
      <c r="C623" s="20">
        <f t="shared" ref="C623:D623" si="121">C625+C626+C627</f>
        <v>209016844.06999999</v>
      </c>
      <c r="D623" s="20">
        <f t="shared" si="121"/>
        <v>209016836.87</v>
      </c>
      <c r="E623" s="36">
        <f t="shared" si="112"/>
        <v>99.99999655530155</v>
      </c>
      <c r="F623" s="7"/>
      <c r="G623" s="6"/>
    </row>
    <row r="624" spans="1:7" outlineLevel="1">
      <c r="A624" s="13"/>
      <c r="B624" s="19" t="s">
        <v>4</v>
      </c>
      <c r="C624" s="20"/>
      <c r="D624" s="20"/>
      <c r="E624" s="36"/>
    </row>
    <row r="625" spans="1:5" outlineLevel="1">
      <c r="A625" s="13"/>
      <c r="B625" s="19" t="s">
        <v>5</v>
      </c>
      <c r="C625" s="20">
        <f>C630</f>
        <v>195428630</v>
      </c>
      <c r="D625" s="20">
        <f>D630</f>
        <v>195428623.22999999</v>
      </c>
      <c r="E625" s="36">
        <f t="shared" si="112"/>
        <v>99.999996535819747</v>
      </c>
    </row>
    <row r="626" spans="1:5" outlineLevel="1">
      <c r="A626" s="13"/>
      <c r="B626" s="19" t="s">
        <v>6</v>
      </c>
      <c r="C626" s="20">
        <f>C631</f>
        <v>11850466.65</v>
      </c>
      <c r="D626" s="20">
        <f t="shared" ref="D626" si="122">D631</f>
        <v>11850466.24</v>
      </c>
      <c r="E626" s="36">
        <f t="shared" si="112"/>
        <v>99.999996540220636</v>
      </c>
    </row>
    <row r="627" spans="1:5" outlineLevel="1">
      <c r="A627" s="13"/>
      <c r="B627" s="19" t="s">
        <v>7</v>
      </c>
      <c r="C627" s="20">
        <f>C632</f>
        <v>1737747.42</v>
      </c>
      <c r="D627" s="20">
        <f>D632</f>
        <v>1737747.4</v>
      </c>
      <c r="E627" s="36">
        <f t="shared" si="112"/>
        <v>99.999998849084747</v>
      </c>
    </row>
    <row r="628" spans="1:5" ht="31.5" outlineLevel="1">
      <c r="A628" s="13"/>
      <c r="B628" s="23" t="s">
        <v>178</v>
      </c>
      <c r="C628" s="20">
        <f>C630+C631+C632</f>
        <v>209016844.06999999</v>
      </c>
      <c r="D628" s="20">
        <f t="shared" ref="D628" si="123">D630+D631+D632</f>
        <v>209016836.87</v>
      </c>
      <c r="E628" s="36">
        <f t="shared" si="112"/>
        <v>99.99999655530155</v>
      </c>
    </row>
    <row r="629" spans="1:5" outlineLevel="1">
      <c r="A629" s="13"/>
      <c r="B629" s="19" t="s">
        <v>4</v>
      </c>
      <c r="C629" s="20"/>
      <c r="D629" s="20"/>
      <c r="E629" s="36"/>
    </row>
    <row r="630" spans="1:5" outlineLevel="1">
      <c r="A630" s="13"/>
      <c r="B630" s="19" t="s">
        <v>5</v>
      </c>
      <c r="C630" s="20">
        <v>195428630</v>
      </c>
      <c r="D630" s="20">
        <v>195428623.22999999</v>
      </c>
      <c r="E630" s="36">
        <f t="shared" si="112"/>
        <v>99.999996535819747</v>
      </c>
    </row>
    <row r="631" spans="1:5" outlineLevel="1">
      <c r="A631" s="13"/>
      <c r="B631" s="19" t="s">
        <v>6</v>
      </c>
      <c r="C631" s="20">
        <v>11850466.65</v>
      </c>
      <c r="D631" s="20">
        <v>11850466.24</v>
      </c>
      <c r="E631" s="36">
        <f t="shared" si="112"/>
        <v>99.999996540220636</v>
      </c>
    </row>
    <row r="632" spans="1:5" outlineLevel="1">
      <c r="A632" s="13"/>
      <c r="B632" s="19" t="s">
        <v>7</v>
      </c>
      <c r="C632" s="20">
        <v>1737747.42</v>
      </c>
      <c r="D632" s="20">
        <v>1737747.4</v>
      </c>
      <c r="E632" s="36">
        <f t="shared" si="112"/>
        <v>99.999998849084747</v>
      </c>
    </row>
    <row r="633" spans="1:5" ht="47.25" outlineLevel="1">
      <c r="A633" s="13" t="s">
        <v>177</v>
      </c>
      <c r="B633" s="19" t="s">
        <v>154</v>
      </c>
      <c r="C633" s="20">
        <f>C635+C636+C637</f>
        <v>10340255</v>
      </c>
      <c r="D633" s="20">
        <f t="shared" ref="D633" si="124">D635+D636+D637</f>
        <v>10340255</v>
      </c>
      <c r="E633" s="36">
        <f t="shared" si="112"/>
        <v>100</v>
      </c>
    </row>
    <row r="634" spans="1:5" outlineLevel="1">
      <c r="A634" s="13"/>
      <c r="B634" s="19" t="s">
        <v>4</v>
      </c>
      <c r="C634" s="20"/>
      <c r="D634" s="20"/>
      <c r="E634" s="36"/>
    </row>
    <row r="635" spans="1:5" outlineLevel="1">
      <c r="A635" s="13"/>
      <c r="B635" s="19" t="s">
        <v>5</v>
      </c>
      <c r="C635" s="20">
        <v>0</v>
      </c>
      <c r="D635" s="20">
        <v>0</v>
      </c>
      <c r="E635" s="36">
        <v>0</v>
      </c>
    </row>
    <row r="636" spans="1:5" outlineLevel="1">
      <c r="A636" s="13"/>
      <c r="B636" s="19" t="s">
        <v>6</v>
      </c>
      <c r="C636" s="20">
        <v>0</v>
      </c>
      <c r="D636" s="20">
        <v>0</v>
      </c>
      <c r="E636" s="36">
        <v>0</v>
      </c>
    </row>
    <row r="637" spans="1:5" outlineLevel="1">
      <c r="A637" s="13"/>
      <c r="B637" s="19" t="s">
        <v>7</v>
      </c>
      <c r="C637" s="20">
        <f t="shared" ref="C637:D637" si="125">C642</f>
        <v>10340255</v>
      </c>
      <c r="D637" s="20">
        <f t="shared" si="125"/>
        <v>10340255</v>
      </c>
      <c r="E637" s="36">
        <f t="shared" ref="E637:E698" si="126">D637/C637*100</f>
        <v>100</v>
      </c>
    </row>
    <row r="638" spans="1:5" outlineLevel="1">
      <c r="A638" s="13"/>
      <c r="B638" s="27" t="s">
        <v>30</v>
      </c>
      <c r="C638" s="20">
        <f>C640+C641+C642</f>
        <v>10340255</v>
      </c>
      <c r="D638" s="20">
        <f t="shared" ref="D638" si="127">D640+D641+D642</f>
        <v>10340255</v>
      </c>
      <c r="E638" s="36">
        <f t="shared" si="126"/>
        <v>100</v>
      </c>
    </row>
    <row r="639" spans="1:5" outlineLevel="1">
      <c r="A639" s="13"/>
      <c r="B639" s="19" t="s">
        <v>4</v>
      </c>
      <c r="C639" s="20"/>
      <c r="D639" s="20"/>
      <c r="E639" s="36"/>
    </row>
    <row r="640" spans="1:5" outlineLevel="1">
      <c r="A640" s="13"/>
      <c r="B640" s="19" t="s">
        <v>5</v>
      </c>
      <c r="C640" s="20">
        <v>0</v>
      </c>
      <c r="D640" s="20">
        <v>0</v>
      </c>
      <c r="E640" s="36">
        <v>0</v>
      </c>
    </row>
    <row r="641" spans="1:5" outlineLevel="1">
      <c r="A641" s="13"/>
      <c r="B641" s="19" t="s">
        <v>6</v>
      </c>
      <c r="C641" s="20">
        <v>0</v>
      </c>
      <c r="D641" s="20">
        <v>0</v>
      </c>
      <c r="E641" s="36">
        <v>0</v>
      </c>
    </row>
    <row r="642" spans="1:5" outlineLevel="1">
      <c r="A642" s="13"/>
      <c r="B642" s="19" t="s">
        <v>7</v>
      </c>
      <c r="C642" s="20">
        <v>10340255</v>
      </c>
      <c r="D642" s="20">
        <v>10340255</v>
      </c>
      <c r="E642" s="36">
        <f t="shared" si="126"/>
        <v>100</v>
      </c>
    </row>
    <row r="643" spans="1:5" s="3" customFormat="1" ht="47.25">
      <c r="A643" s="22" t="s">
        <v>102</v>
      </c>
      <c r="B643" s="17" t="s">
        <v>155</v>
      </c>
      <c r="C643" s="18">
        <f>C645+C646+C647</f>
        <v>312645497.74000001</v>
      </c>
      <c r="D643" s="18">
        <f t="shared" ref="D643" si="128">D645+D646+D647</f>
        <v>286760637.06</v>
      </c>
      <c r="E643" s="30">
        <f t="shared" si="126"/>
        <v>91.720699364899787</v>
      </c>
    </row>
    <row r="644" spans="1:5">
      <c r="A644" s="22"/>
      <c r="B644" s="19" t="s">
        <v>4</v>
      </c>
      <c r="C644" s="18"/>
      <c r="D644" s="18"/>
      <c r="E644" s="36"/>
    </row>
    <row r="645" spans="1:5">
      <c r="A645" s="22"/>
      <c r="B645" s="17" t="s">
        <v>5</v>
      </c>
      <c r="C645" s="18">
        <f t="shared" ref="C645:D647" si="129">C650+C670+C700+C690</f>
        <v>0</v>
      </c>
      <c r="D645" s="18">
        <f t="shared" si="129"/>
        <v>0</v>
      </c>
      <c r="E645" s="30">
        <v>0</v>
      </c>
    </row>
    <row r="646" spans="1:5">
      <c r="A646" s="22"/>
      <c r="B646" s="17" t="s">
        <v>6</v>
      </c>
      <c r="C646" s="18">
        <f t="shared" si="129"/>
        <v>11296489.07</v>
      </c>
      <c r="D646" s="18">
        <f t="shared" si="129"/>
        <v>8233694.0199999996</v>
      </c>
      <c r="E646" s="30">
        <f t="shared" si="126"/>
        <v>72.887195030057242</v>
      </c>
    </row>
    <row r="647" spans="1:5">
      <c r="A647" s="22"/>
      <c r="B647" s="17" t="s">
        <v>7</v>
      </c>
      <c r="C647" s="18">
        <f t="shared" si="129"/>
        <v>301349008.67000002</v>
      </c>
      <c r="D647" s="18">
        <f t="shared" si="129"/>
        <v>278526943.04000002</v>
      </c>
      <c r="E647" s="30">
        <f t="shared" si="126"/>
        <v>92.426699616260606</v>
      </c>
    </row>
    <row r="648" spans="1:5" ht="47.25" outlineLevel="1">
      <c r="A648" s="13" t="s">
        <v>103</v>
      </c>
      <c r="B648" s="19" t="s">
        <v>112</v>
      </c>
      <c r="C648" s="20">
        <f>C650+C651+C652</f>
        <v>181118021</v>
      </c>
      <c r="D648" s="20">
        <f t="shared" ref="D648" si="130">D650+D651+D652</f>
        <v>158741286.95000002</v>
      </c>
      <c r="E648" s="36">
        <f t="shared" si="126"/>
        <v>87.64521943953882</v>
      </c>
    </row>
    <row r="649" spans="1:5" outlineLevel="1">
      <c r="A649" s="13"/>
      <c r="B649" s="19" t="s">
        <v>4</v>
      </c>
      <c r="C649" s="20"/>
      <c r="D649" s="20"/>
      <c r="E649" s="36"/>
    </row>
    <row r="650" spans="1:5" outlineLevel="1">
      <c r="A650" s="13"/>
      <c r="B650" s="19" t="s">
        <v>5</v>
      </c>
      <c r="C650" s="20">
        <f t="shared" ref="C650:D652" si="131">C655+C660+C665</f>
        <v>0</v>
      </c>
      <c r="D650" s="20">
        <f t="shared" si="131"/>
        <v>0</v>
      </c>
      <c r="E650" s="36">
        <v>0</v>
      </c>
    </row>
    <row r="651" spans="1:5" outlineLevel="1">
      <c r="A651" s="13"/>
      <c r="B651" s="19" t="s">
        <v>6</v>
      </c>
      <c r="C651" s="20">
        <f t="shared" si="131"/>
        <v>4888000</v>
      </c>
      <c r="D651" s="20">
        <f t="shared" si="131"/>
        <v>4888000</v>
      </c>
      <c r="E651" s="36">
        <v>0</v>
      </c>
    </row>
    <row r="652" spans="1:5" outlineLevel="1">
      <c r="A652" s="13"/>
      <c r="B652" s="19" t="s">
        <v>7</v>
      </c>
      <c r="C652" s="20">
        <f t="shared" si="131"/>
        <v>176230021</v>
      </c>
      <c r="D652" s="20">
        <f t="shared" si="131"/>
        <v>153853286.95000002</v>
      </c>
      <c r="E652" s="36">
        <f t="shared" si="126"/>
        <v>87.302541347367836</v>
      </c>
    </row>
    <row r="653" spans="1:5" ht="47.25" outlineLevel="1">
      <c r="A653" s="13"/>
      <c r="B653" s="23" t="s">
        <v>113</v>
      </c>
      <c r="C653" s="20">
        <f>C655+C656+C657</f>
        <v>21225021</v>
      </c>
      <c r="D653" s="20">
        <f>D655+D656+D657</f>
        <v>14377120.619999999</v>
      </c>
      <c r="E653" s="36">
        <f t="shared" si="126"/>
        <v>67.736661461960395</v>
      </c>
    </row>
    <row r="654" spans="1:5" outlineLevel="1">
      <c r="A654" s="13"/>
      <c r="B654" s="19" t="s">
        <v>4</v>
      </c>
      <c r="C654" s="20"/>
      <c r="D654" s="20"/>
      <c r="E654" s="36"/>
    </row>
    <row r="655" spans="1:5" outlineLevel="1">
      <c r="A655" s="13"/>
      <c r="B655" s="19" t="s">
        <v>5</v>
      </c>
      <c r="C655" s="20">
        <v>0</v>
      </c>
      <c r="D655" s="20">
        <v>0</v>
      </c>
      <c r="E655" s="36">
        <v>0</v>
      </c>
    </row>
    <row r="656" spans="1:5" outlineLevel="1">
      <c r="A656" s="13"/>
      <c r="B656" s="19" t="s">
        <v>6</v>
      </c>
      <c r="C656" s="20">
        <v>0</v>
      </c>
      <c r="D656" s="20">
        <v>0</v>
      </c>
      <c r="E656" s="36">
        <v>0</v>
      </c>
    </row>
    <row r="657" spans="1:5" outlineLevel="1">
      <c r="A657" s="13"/>
      <c r="B657" s="19" t="s">
        <v>7</v>
      </c>
      <c r="C657" s="20">
        <v>21225021</v>
      </c>
      <c r="D657" s="20">
        <v>14377120.619999999</v>
      </c>
      <c r="E657" s="36">
        <f t="shared" si="126"/>
        <v>67.736661461960395</v>
      </c>
    </row>
    <row r="658" spans="1:5" ht="47.25" outlineLevel="1">
      <c r="A658" s="13"/>
      <c r="B658" s="23" t="s">
        <v>169</v>
      </c>
      <c r="C658" s="20">
        <f>C660+C661+C662</f>
        <v>155000000</v>
      </c>
      <c r="D658" s="20">
        <f>D660+D661+D662</f>
        <v>139471166.33000001</v>
      </c>
      <c r="E658" s="36">
        <f t="shared" si="126"/>
        <v>89.98139763225808</v>
      </c>
    </row>
    <row r="659" spans="1:5" outlineLevel="1">
      <c r="A659" s="13"/>
      <c r="B659" s="19" t="s">
        <v>4</v>
      </c>
      <c r="C659" s="20"/>
      <c r="D659" s="20"/>
      <c r="E659" s="36"/>
    </row>
    <row r="660" spans="1:5" outlineLevel="1">
      <c r="A660" s="13"/>
      <c r="B660" s="19" t="s">
        <v>5</v>
      </c>
      <c r="C660" s="20">
        <v>0</v>
      </c>
      <c r="D660" s="20">
        <v>0</v>
      </c>
      <c r="E660" s="36">
        <v>0</v>
      </c>
    </row>
    <row r="661" spans="1:5" outlineLevel="1">
      <c r="A661" s="13"/>
      <c r="B661" s="19" t="s">
        <v>6</v>
      </c>
      <c r="C661" s="20">
        <v>0</v>
      </c>
      <c r="D661" s="20">
        <v>0</v>
      </c>
      <c r="E661" s="36">
        <v>0</v>
      </c>
    </row>
    <row r="662" spans="1:5" outlineLevel="1">
      <c r="A662" s="13"/>
      <c r="B662" s="19" t="s">
        <v>7</v>
      </c>
      <c r="C662" s="20">
        <v>155000000</v>
      </c>
      <c r="D662" s="20">
        <v>139471166.33000001</v>
      </c>
      <c r="E662" s="36">
        <f t="shared" si="126"/>
        <v>89.98139763225808</v>
      </c>
    </row>
    <row r="663" spans="1:5" ht="78.75" outlineLevel="1">
      <c r="A663" s="13"/>
      <c r="B663" s="21" t="s">
        <v>234</v>
      </c>
      <c r="C663" s="20">
        <f>C665+C666+C667</f>
        <v>4893000</v>
      </c>
      <c r="D663" s="20"/>
      <c r="E663" s="36">
        <f t="shared" si="126"/>
        <v>0</v>
      </c>
    </row>
    <row r="664" spans="1:5" outlineLevel="1">
      <c r="A664" s="13"/>
      <c r="B664" s="19" t="s">
        <v>4</v>
      </c>
      <c r="C664" s="20"/>
      <c r="D664" s="20"/>
      <c r="E664" s="36"/>
    </row>
    <row r="665" spans="1:5" outlineLevel="1">
      <c r="A665" s="13"/>
      <c r="B665" s="19" t="s">
        <v>5</v>
      </c>
      <c r="C665" s="20">
        <v>0</v>
      </c>
      <c r="D665" s="20">
        <v>0</v>
      </c>
      <c r="E665" s="36">
        <v>0</v>
      </c>
    </row>
    <row r="666" spans="1:5" outlineLevel="1">
      <c r="A666" s="13"/>
      <c r="B666" s="19" t="s">
        <v>6</v>
      </c>
      <c r="C666" s="20">
        <v>4888000</v>
      </c>
      <c r="D666" s="20">
        <v>4888000</v>
      </c>
      <c r="E666" s="36">
        <f t="shared" si="126"/>
        <v>100</v>
      </c>
    </row>
    <row r="667" spans="1:5" outlineLevel="1">
      <c r="A667" s="13"/>
      <c r="B667" s="19" t="s">
        <v>7</v>
      </c>
      <c r="C667" s="20">
        <v>5000</v>
      </c>
      <c r="D667" s="20">
        <v>5000</v>
      </c>
      <c r="E667" s="36">
        <f t="shared" si="126"/>
        <v>100</v>
      </c>
    </row>
    <row r="668" spans="1:5" ht="31.5" outlineLevel="1">
      <c r="A668" s="13" t="s">
        <v>109</v>
      </c>
      <c r="B668" s="19" t="s">
        <v>115</v>
      </c>
      <c r="C668" s="20">
        <f>C670+C671+C672</f>
        <v>16173280.76</v>
      </c>
      <c r="D668" s="20">
        <f t="shared" ref="D668" si="132">D670+D671+D672</f>
        <v>16003973.09</v>
      </c>
      <c r="E668" s="36">
        <f t="shared" si="126"/>
        <v>98.953164342396533</v>
      </c>
    </row>
    <row r="669" spans="1:5" outlineLevel="1">
      <c r="A669" s="13"/>
      <c r="B669" s="19" t="s">
        <v>4</v>
      </c>
      <c r="C669" s="20"/>
      <c r="D669" s="20"/>
      <c r="E669" s="36"/>
    </row>
    <row r="670" spans="1:5" outlineLevel="1">
      <c r="A670" s="13"/>
      <c r="B670" s="19" t="s">
        <v>5</v>
      </c>
      <c r="C670" s="20">
        <f>C675+C680+C685</f>
        <v>0</v>
      </c>
      <c r="D670" s="20">
        <f t="shared" ref="D670:D671" si="133">D675+D680+D685</f>
        <v>0</v>
      </c>
      <c r="E670" s="36">
        <v>0</v>
      </c>
    </row>
    <row r="671" spans="1:5" outlineLevel="1">
      <c r="A671" s="13"/>
      <c r="B671" s="19" t="s">
        <v>6</v>
      </c>
      <c r="C671" s="20">
        <f t="shared" ref="C671" si="134">C676+C681+C686</f>
        <v>0</v>
      </c>
      <c r="D671" s="20">
        <f t="shared" si="133"/>
        <v>0</v>
      </c>
      <c r="E671" s="36">
        <v>0</v>
      </c>
    </row>
    <row r="672" spans="1:5" outlineLevel="1">
      <c r="A672" s="13"/>
      <c r="B672" s="19" t="s">
        <v>7</v>
      </c>
      <c r="C672" s="20">
        <f>C677+C682+C687</f>
        <v>16173280.76</v>
      </c>
      <c r="D672" s="20">
        <f>D677+D682+D687</f>
        <v>16003973.09</v>
      </c>
      <c r="E672" s="36">
        <f t="shared" si="126"/>
        <v>98.953164342396533</v>
      </c>
    </row>
    <row r="673" spans="1:5" ht="48.95" customHeight="1" outlineLevel="1">
      <c r="A673" s="13"/>
      <c r="B673" s="23" t="s">
        <v>116</v>
      </c>
      <c r="C673" s="20">
        <f>C675+C676+C677</f>
        <v>2053050</v>
      </c>
      <c r="D673" s="20">
        <f>D675+D676+D677</f>
        <v>2053050</v>
      </c>
      <c r="E673" s="36">
        <f t="shared" si="126"/>
        <v>100</v>
      </c>
    </row>
    <row r="674" spans="1:5" outlineLevel="1">
      <c r="A674" s="13"/>
      <c r="B674" s="19" t="s">
        <v>4</v>
      </c>
      <c r="C674" s="20"/>
      <c r="D674" s="20"/>
      <c r="E674" s="36"/>
    </row>
    <row r="675" spans="1:5" outlineLevel="1">
      <c r="A675" s="13"/>
      <c r="B675" s="19" t="s">
        <v>5</v>
      </c>
      <c r="C675" s="20">
        <v>0</v>
      </c>
      <c r="D675" s="20">
        <v>0</v>
      </c>
      <c r="E675" s="36">
        <v>0</v>
      </c>
    </row>
    <row r="676" spans="1:5" outlineLevel="1">
      <c r="A676" s="13"/>
      <c r="B676" s="19" t="s">
        <v>6</v>
      </c>
      <c r="C676" s="20">
        <v>0</v>
      </c>
      <c r="D676" s="20">
        <v>0</v>
      </c>
      <c r="E676" s="36">
        <v>0</v>
      </c>
    </row>
    <row r="677" spans="1:5" outlineLevel="1">
      <c r="A677" s="13"/>
      <c r="B677" s="19" t="s">
        <v>7</v>
      </c>
      <c r="C677" s="20">
        <v>2053050</v>
      </c>
      <c r="D677" s="20">
        <v>2053050</v>
      </c>
      <c r="E677" s="36">
        <f t="shared" si="126"/>
        <v>100</v>
      </c>
    </row>
    <row r="678" spans="1:5" ht="47.25" outlineLevel="1">
      <c r="A678" s="13"/>
      <c r="B678" s="23" t="s">
        <v>117</v>
      </c>
      <c r="C678" s="20">
        <f>C680+C681+C682</f>
        <v>3898101</v>
      </c>
      <c r="D678" s="20">
        <f>D680+D681+D682</f>
        <v>3862851.14</v>
      </c>
      <c r="E678" s="36">
        <f t="shared" si="126"/>
        <v>99.095717119694953</v>
      </c>
    </row>
    <row r="679" spans="1:5" outlineLevel="1">
      <c r="A679" s="13"/>
      <c r="B679" s="19" t="s">
        <v>4</v>
      </c>
      <c r="C679" s="20"/>
      <c r="D679" s="20"/>
      <c r="E679" s="36"/>
    </row>
    <row r="680" spans="1:5" outlineLevel="1">
      <c r="A680" s="13"/>
      <c r="B680" s="19" t="s">
        <v>5</v>
      </c>
      <c r="C680" s="36">
        <v>0</v>
      </c>
      <c r="D680" s="36">
        <v>0</v>
      </c>
      <c r="E680" s="36">
        <v>0</v>
      </c>
    </row>
    <row r="681" spans="1:5" outlineLevel="1">
      <c r="A681" s="13"/>
      <c r="B681" s="19" t="s">
        <v>6</v>
      </c>
      <c r="C681" s="36">
        <v>0</v>
      </c>
      <c r="D681" s="36">
        <v>0</v>
      </c>
      <c r="E681" s="36">
        <v>0</v>
      </c>
    </row>
    <row r="682" spans="1:5" outlineLevel="1">
      <c r="A682" s="13"/>
      <c r="B682" s="19" t="s">
        <v>7</v>
      </c>
      <c r="C682" s="20">
        <v>3898101</v>
      </c>
      <c r="D682" s="20">
        <v>3862851.14</v>
      </c>
      <c r="E682" s="36">
        <f t="shared" si="126"/>
        <v>99.095717119694953</v>
      </c>
    </row>
    <row r="683" spans="1:5" ht="31.5" outlineLevel="1">
      <c r="A683" s="13"/>
      <c r="B683" s="23" t="s">
        <v>118</v>
      </c>
      <c r="C683" s="20">
        <f>C685+C686+C687</f>
        <v>10222129.76</v>
      </c>
      <c r="D683" s="20">
        <f>D685+D686+D687</f>
        <v>10088071.949999999</v>
      </c>
      <c r="E683" s="36">
        <f t="shared" si="126"/>
        <v>98.688553039851058</v>
      </c>
    </row>
    <row r="684" spans="1:5" outlineLevel="1">
      <c r="A684" s="13"/>
      <c r="B684" s="19" t="s">
        <v>4</v>
      </c>
      <c r="C684" s="20"/>
      <c r="D684" s="20"/>
      <c r="E684" s="36"/>
    </row>
    <row r="685" spans="1:5" outlineLevel="1">
      <c r="A685" s="13"/>
      <c r="B685" s="19" t="s">
        <v>5</v>
      </c>
      <c r="C685" s="20">
        <v>0</v>
      </c>
      <c r="D685" s="20">
        <v>0</v>
      </c>
      <c r="E685" s="36">
        <v>0</v>
      </c>
    </row>
    <row r="686" spans="1:5" outlineLevel="1">
      <c r="A686" s="13"/>
      <c r="B686" s="19" t="s">
        <v>6</v>
      </c>
      <c r="C686" s="20">
        <v>0</v>
      </c>
      <c r="D686" s="20">
        <v>0</v>
      </c>
      <c r="E686" s="36">
        <v>0</v>
      </c>
    </row>
    <row r="687" spans="1:5" outlineLevel="1">
      <c r="A687" s="13"/>
      <c r="B687" s="19" t="s">
        <v>7</v>
      </c>
      <c r="C687" s="20">
        <v>10222129.76</v>
      </c>
      <c r="D687" s="20">
        <v>10088071.949999999</v>
      </c>
      <c r="E687" s="36">
        <f t="shared" si="126"/>
        <v>98.688553039851058</v>
      </c>
    </row>
    <row r="688" spans="1:5" outlineLevel="1">
      <c r="A688" s="13" t="s">
        <v>188</v>
      </c>
      <c r="B688" s="19" t="s">
        <v>235</v>
      </c>
      <c r="C688" s="20">
        <f>C690+C691+C692</f>
        <v>20867463.630000003</v>
      </c>
      <c r="D688" s="20">
        <f>D690+D691+D692</f>
        <v>17804668.580000002</v>
      </c>
      <c r="E688" s="36">
        <f t="shared" si="126"/>
        <v>85.322629025231464</v>
      </c>
    </row>
    <row r="689" spans="1:5" outlineLevel="1">
      <c r="A689" s="13"/>
      <c r="B689" s="19" t="s">
        <v>4</v>
      </c>
      <c r="C689" s="20"/>
      <c r="D689" s="20"/>
      <c r="E689" s="36"/>
    </row>
    <row r="690" spans="1:5" outlineLevel="1">
      <c r="A690" s="13"/>
      <c r="B690" s="19" t="s">
        <v>5</v>
      </c>
      <c r="C690" s="20">
        <f t="shared" ref="C690:D692" si="135">C695</f>
        <v>0</v>
      </c>
      <c r="D690" s="20">
        <f t="shared" si="135"/>
        <v>0</v>
      </c>
      <c r="E690" s="36">
        <v>0</v>
      </c>
    </row>
    <row r="691" spans="1:5" outlineLevel="1">
      <c r="A691" s="13"/>
      <c r="B691" s="19" t="s">
        <v>6</v>
      </c>
      <c r="C691" s="20">
        <f t="shared" si="135"/>
        <v>6408489.0700000003</v>
      </c>
      <c r="D691" s="20">
        <f t="shared" si="135"/>
        <v>3345694.02</v>
      </c>
      <c r="E691" s="36">
        <f t="shared" si="126"/>
        <v>52.207220507906705</v>
      </c>
    </row>
    <row r="692" spans="1:5" outlineLevel="1">
      <c r="A692" s="13"/>
      <c r="B692" s="19" t="s">
        <v>7</v>
      </c>
      <c r="C692" s="20">
        <f t="shared" si="135"/>
        <v>14458974.560000001</v>
      </c>
      <c r="D692" s="20">
        <f t="shared" si="135"/>
        <v>14458974.560000001</v>
      </c>
      <c r="E692" s="36">
        <f t="shared" si="126"/>
        <v>100</v>
      </c>
    </row>
    <row r="693" spans="1:5" outlineLevel="1">
      <c r="A693" s="13"/>
      <c r="B693" s="21" t="s">
        <v>220</v>
      </c>
      <c r="C693" s="20">
        <f>C695+C696+C697</f>
        <v>20867463.630000003</v>
      </c>
      <c r="D693" s="20">
        <f>D695+D696+D697</f>
        <v>17804668.580000002</v>
      </c>
      <c r="E693" s="36">
        <f t="shared" si="126"/>
        <v>85.322629025231464</v>
      </c>
    </row>
    <row r="694" spans="1:5" outlineLevel="1">
      <c r="A694" s="13"/>
      <c r="B694" s="19" t="s">
        <v>4</v>
      </c>
      <c r="C694" s="20"/>
      <c r="D694" s="20"/>
      <c r="E694" s="36"/>
    </row>
    <row r="695" spans="1:5" outlineLevel="1">
      <c r="A695" s="13"/>
      <c r="B695" s="19" t="s">
        <v>5</v>
      </c>
      <c r="C695" s="20">
        <v>0</v>
      </c>
      <c r="D695" s="20">
        <v>0</v>
      </c>
      <c r="E695" s="36">
        <v>0</v>
      </c>
    </row>
    <row r="696" spans="1:5" outlineLevel="1">
      <c r="A696" s="13"/>
      <c r="B696" s="19" t="s">
        <v>6</v>
      </c>
      <c r="C696" s="20">
        <v>6408489.0700000003</v>
      </c>
      <c r="D696" s="20">
        <v>3345694.02</v>
      </c>
      <c r="E696" s="36">
        <f t="shared" si="126"/>
        <v>52.207220507906705</v>
      </c>
    </row>
    <row r="697" spans="1:5" outlineLevel="1">
      <c r="A697" s="13"/>
      <c r="B697" s="19" t="s">
        <v>7</v>
      </c>
      <c r="C697" s="20">
        <v>14458974.560000001</v>
      </c>
      <c r="D697" s="20">
        <v>14458974.560000001</v>
      </c>
      <c r="E697" s="36">
        <f t="shared" si="126"/>
        <v>100</v>
      </c>
    </row>
    <row r="698" spans="1:5" ht="47.25" outlineLevel="1">
      <c r="A698" s="13" t="s">
        <v>221</v>
      </c>
      <c r="B698" s="19" t="s">
        <v>156</v>
      </c>
      <c r="C698" s="20">
        <f>C700+C701+C702</f>
        <v>94486732.349999994</v>
      </c>
      <c r="D698" s="20">
        <f t="shared" ref="D698" si="136">D700+D701+D702</f>
        <v>94210708.439999998</v>
      </c>
      <c r="E698" s="36">
        <f t="shared" si="126"/>
        <v>99.707870191787833</v>
      </c>
    </row>
    <row r="699" spans="1:5" outlineLevel="1">
      <c r="A699" s="13"/>
      <c r="B699" s="19" t="s">
        <v>4</v>
      </c>
      <c r="C699" s="20"/>
      <c r="D699" s="20"/>
      <c r="E699" s="36"/>
    </row>
    <row r="700" spans="1:5" outlineLevel="1">
      <c r="A700" s="13"/>
      <c r="B700" s="19" t="s">
        <v>5</v>
      </c>
      <c r="C700" s="20">
        <v>0</v>
      </c>
      <c r="D700" s="20">
        <v>0</v>
      </c>
      <c r="E700" s="36">
        <v>0</v>
      </c>
    </row>
    <row r="701" spans="1:5" outlineLevel="1">
      <c r="A701" s="13"/>
      <c r="B701" s="19" t="s">
        <v>6</v>
      </c>
      <c r="C701" s="20">
        <v>0</v>
      </c>
      <c r="D701" s="20">
        <v>0</v>
      </c>
      <c r="E701" s="36">
        <v>0</v>
      </c>
    </row>
    <row r="702" spans="1:5" outlineLevel="1">
      <c r="A702" s="13"/>
      <c r="B702" s="19" t="s">
        <v>7</v>
      </c>
      <c r="C702" s="20">
        <f>C707</f>
        <v>94486732.349999994</v>
      </c>
      <c r="D702" s="20">
        <f t="shared" ref="D702" si="137">D707</f>
        <v>94210708.439999998</v>
      </c>
      <c r="E702" s="36">
        <f t="shared" ref="E702:E763" si="138">D702/C702*100</f>
        <v>99.707870191787833</v>
      </c>
    </row>
    <row r="703" spans="1:5" outlineLevel="1">
      <c r="A703" s="13"/>
      <c r="B703" s="23" t="s">
        <v>30</v>
      </c>
      <c r="C703" s="20">
        <f>C705+C706+C707</f>
        <v>94486732.349999994</v>
      </c>
      <c r="D703" s="20">
        <f>D705+D706+D707</f>
        <v>94210708.439999998</v>
      </c>
      <c r="E703" s="36">
        <f t="shared" si="138"/>
        <v>99.707870191787833</v>
      </c>
    </row>
    <row r="704" spans="1:5" outlineLevel="1">
      <c r="A704" s="13"/>
      <c r="B704" s="19" t="s">
        <v>4</v>
      </c>
      <c r="C704" s="20"/>
      <c r="D704" s="20"/>
      <c r="E704" s="36"/>
    </row>
    <row r="705" spans="1:7" outlineLevel="1">
      <c r="A705" s="13"/>
      <c r="B705" s="19" t="s">
        <v>5</v>
      </c>
      <c r="C705" s="20">
        <v>0</v>
      </c>
      <c r="D705" s="20">
        <v>0</v>
      </c>
      <c r="E705" s="36">
        <v>0</v>
      </c>
    </row>
    <row r="706" spans="1:7" outlineLevel="1">
      <c r="A706" s="13"/>
      <c r="B706" s="19" t="s">
        <v>6</v>
      </c>
      <c r="C706" s="20">
        <v>0</v>
      </c>
      <c r="D706" s="20">
        <v>0</v>
      </c>
      <c r="E706" s="36">
        <v>0</v>
      </c>
    </row>
    <row r="707" spans="1:7" outlineLevel="1">
      <c r="A707" s="13"/>
      <c r="B707" s="19" t="s">
        <v>7</v>
      </c>
      <c r="C707" s="20">
        <v>94486732.349999994</v>
      </c>
      <c r="D707" s="20">
        <v>94210708.439999998</v>
      </c>
      <c r="E707" s="36">
        <f t="shared" si="138"/>
        <v>99.707870191787833</v>
      </c>
    </row>
    <row r="708" spans="1:7" s="3" customFormat="1" ht="33.75" customHeight="1">
      <c r="A708" s="22" t="s">
        <v>110</v>
      </c>
      <c r="B708" s="17" t="s">
        <v>157</v>
      </c>
      <c r="C708" s="18">
        <f>C710+C711+C712</f>
        <v>233342490.97999999</v>
      </c>
      <c r="D708" s="18">
        <f t="shared" ref="D708" si="139">D710+D711+D712</f>
        <v>232953182.06999999</v>
      </c>
      <c r="E708" s="30">
        <f t="shared" si="138"/>
        <v>99.833159872269732</v>
      </c>
    </row>
    <row r="709" spans="1:7">
      <c r="A709" s="22"/>
      <c r="B709" s="19" t="s">
        <v>4</v>
      </c>
      <c r="C709" s="18"/>
      <c r="D709" s="18"/>
      <c r="E709" s="30"/>
    </row>
    <row r="710" spans="1:7">
      <c r="A710" s="22"/>
      <c r="B710" s="17" t="s">
        <v>5</v>
      </c>
      <c r="C710" s="18">
        <f t="shared" ref="C710:D710" si="140">C715+C725+C745</f>
        <v>16477700</v>
      </c>
      <c r="D710" s="18">
        <f t="shared" si="140"/>
        <v>16477700</v>
      </c>
      <c r="E710" s="30">
        <f t="shared" si="138"/>
        <v>100</v>
      </c>
      <c r="F710" s="2"/>
      <c r="G710" s="2"/>
    </row>
    <row r="711" spans="1:7">
      <c r="A711" s="22"/>
      <c r="B711" s="17" t="s">
        <v>6</v>
      </c>
      <c r="C711" s="18">
        <f>C716+C726+C746</f>
        <v>559000</v>
      </c>
      <c r="D711" s="18">
        <f>D716+D726+D746</f>
        <v>559000</v>
      </c>
      <c r="E711" s="30">
        <f t="shared" si="138"/>
        <v>100</v>
      </c>
      <c r="F711" s="2"/>
    </row>
    <row r="712" spans="1:7">
      <c r="A712" s="22"/>
      <c r="B712" s="17" t="s">
        <v>7</v>
      </c>
      <c r="C712" s="18">
        <f>C717+C727+C747</f>
        <v>216305790.97999999</v>
      </c>
      <c r="D712" s="18">
        <f>D717+D727+D747</f>
        <v>215916482.06999999</v>
      </c>
      <c r="E712" s="30">
        <f t="shared" si="138"/>
        <v>99.82001919216485</v>
      </c>
    </row>
    <row r="713" spans="1:7" ht="33" customHeight="1" outlineLevel="1">
      <c r="A713" s="13" t="s">
        <v>111</v>
      </c>
      <c r="B713" s="19" t="s">
        <v>158</v>
      </c>
      <c r="C713" s="20">
        <f>C715+C716+C717</f>
        <v>150000</v>
      </c>
      <c r="D713" s="20">
        <f t="shared" ref="D713" si="141">D715+D716+D717</f>
        <v>150000</v>
      </c>
      <c r="E713" s="36">
        <f t="shared" si="138"/>
        <v>100</v>
      </c>
    </row>
    <row r="714" spans="1:7" outlineLevel="1">
      <c r="A714" s="13"/>
      <c r="B714" s="19" t="s">
        <v>4</v>
      </c>
      <c r="C714" s="20"/>
      <c r="D714" s="20"/>
      <c r="E714" s="36"/>
    </row>
    <row r="715" spans="1:7" outlineLevel="1">
      <c r="A715" s="13"/>
      <c r="B715" s="19" t="s">
        <v>5</v>
      </c>
      <c r="C715" s="20">
        <f>C720</f>
        <v>0</v>
      </c>
      <c r="D715" s="20">
        <f t="shared" ref="D715:D717" si="142">D720</f>
        <v>0</v>
      </c>
      <c r="E715" s="36">
        <v>0</v>
      </c>
    </row>
    <row r="716" spans="1:7" outlineLevel="1">
      <c r="A716" s="13"/>
      <c r="B716" s="19" t="s">
        <v>6</v>
      </c>
      <c r="C716" s="20">
        <f t="shared" ref="C716" si="143">C721</f>
        <v>0</v>
      </c>
      <c r="D716" s="20">
        <f t="shared" si="142"/>
        <v>0</v>
      </c>
      <c r="E716" s="36">
        <v>0</v>
      </c>
    </row>
    <row r="717" spans="1:7" ht="15.75" customHeight="1" outlineLevel="1">
      <c r="A717" s="13"/>
      <c r="B717" s="19" t="s">
        <v>7</v>
      </c>
      <c r="C717" s="20">
        <f>C722</f>
        <v>150000</v>
      </c>
      <c r="D717" s="20">
        <f t="shared" si="142"/>
        <v>150000</v>
      </c>
      <c r="E717" s="36">
        <f t="shared" si="138"/>
        <v>100</v>
      </c>
    </row>
    <row r="718" spans="1:7" ht="174" customHeight="1" outlineLevel="1">
      <c r="A718" s="13"/>
      <c r="B718" s="23" t="s">
        <v>159</v>
      </c>
      <c r="C718" s="20">
        <f>C720+C721+C722</f>
        <v>150000</v>
      </c>
      <c r="D718" s="20">
        <f>D720+D721+D722</f>
        <v>150000</v>
      </c>
      <c r="E718" s="36">
        <f t="shared" si="138"/>
        <v>100</v>
      </c>
    </row>
    <row r="719" spans="1:7" outlineLevel="1">
      <c r="A719" s="13"/>
      <c r="B719" s="19" t="s">
        <v>4</v>
      </c>
      <c r="C719" s="20"/>
      <c r="D719" s="20"/>
      <c r="E719" s="36"/>
    </row>
    <row r="720" spans="1:7" outlineLevel="1">
      <c r="A720" s="13"/>
      <c r="B720" s="19" t="s">
        <v>5</v>
      </c>
      <c r="C720" s="20">
        <v>0</v>
      </c>
      <c r="D720" s="20">
        <v>0</v>
      </c>
      <c r="E720" s="36">
        <v>0</v>
      </c>
    </row>
    <row r="721" spans="1:5" outlineLevel="1">
      <c r="A721" s="13"/>
      <c r="B721" s="19" t="s">
        <v>6</v>
      </c>
      <c r="C721" s="20">
        <v>0</v>
      </c>
      <c r="D721" s="20">
        <v>0</v>
      </c>
      <c r="E721" s="36">
        <v>0</v>
      </c>
    </row>
    <row r="722" spans="1:5" outlineLevel="1">
      <c r="A722" s="13"/>
      <c r="B722" s="19" t="s">
        <v>7</v>
      </c>
      <c r="C722" s="20">
        <v>150000</v>
      </c>
      <c r="D722" s="20">
        <v>150000</v>
      </c>
      <c r="E722" s="36">
        <f t="shared" si="138"/>
        <v>100</v>
      </c>
    </row>
    <row r="723" spans="1:5" ht="31.5" outlineLevel="1">
      <c r="A723" s="13" t="s">
        <v>114</v>
      </c>
      <c r="B723" s="19" t="s">
        <v>160</v>
      </c>
      <c r="C723" s="20">
        <f>C725+C726+C727</f>
        <v>16837700</v>
      </c>
      <c r="D723" s="20">
        <f>D725+D726+D727</f>
        <v>16837700</v>
      </c>
      <c r="E723" s="36">
        <f t="shared" si="138"/>
        <v>100</v>
      </c>
    </row>
    <row r="724" spans="1:5" outlineLevel="1">
      <c r="A724" s="13"/>
      <c r="B724" s="19" t="s">
        <v>4</v>
      </c>
      <c r="C724" s="20"/>
      <c r="D724" s="20"/>
      <c r="E724" s="36"/>
    </row>
    <row r="725" spans="1:5" outlineLevel="1">
      <c r="A725" s="13"/>
      <c r="B725" s="19" t="s">
        <v>5</v>
      </c>
      <c r="C725" s="20">
        <f t="shared" ref="C725:D727" si="144">C730+C735+C740</f>
        <v>16477700</v>
      </c>
      <c r="D725" s="20">
        <f t="shared" si="144"/>
        <v>16477700</v>
      </c>
      <c r="E725" s="36">
        <f t="shared" si="138"/>
        <v>100</v>
      </c>
    </row>
    <row r="726" spans="1:5" outlineLevel="1">
      <c r="A726" s="13"/>
      <c r="B726" s="19" t="s">
        <v>6</v>
      </c>
      <c r="C726" s="20">
        <f t="shared" si="144"/>
        <v>360000</v>
      </c>
      <c r="D726" s="20">
        <f t="shared" si="144"/>
        <v>360000</v>
      </c>
      <c r="E726" s="36">
        <f t="shared" si="138"/>
        <v>100</v>
      </c>
    </row>
    <row r="727" spans="1:5" outlineLevel="1">
      <c r="A727" s="13"/>
      <c r="B727" s="19" t="s">
        <v>7</v>
      </c>
      <c r="C727" s="20">
        <f t="shared" si="144"/>
        <v>0</v>
      </c>
      <c r="D727" s="20">
        <f t="shared" si="144"/>
        <v>0</v>
      </c>
      <c r="E727" s="36">
        <v>0</v>
      </c>
    </row>
    <row r="728" spans="1:5" ht="47.25" outlineLevel="1">
      <c r="A728" s="13"/>
      <c r="B728" s="23" t="s">
        <v>198</v>
      </c>
      <c r="C728" s="20">
        <f>C730+C731+C732</f>
        <v>1348300</v>
      </c>
      <c r="D728" s="20">
        <f>D730+D731+D732</f>
        <v>1348300</v>
      </c>
      <c r="E728" s="36">
        <f t="shared" si="138"/>
        <v>100</v>
      </c>
    </row>
    <row r="729" spans="1:5" outlineLevel="1">
      <c r="A729" s="13"/>
      <c r="B729" s="19" t="s">
        <v>4</v>
      </c>
      <c r="C729" s="20"/>
      <c r="D729" s="20"/>
      <c r="E729" s="36"/>
    </row>
    <row r="730" spans="1:5" outlineLevel="1">
      <c r="A730" s="13"/>
      <c r="B730" s="19" t="s">
        <v>5</v>
      </c>
      <c r="C730" s="20">
        <v>1348300</v>
      </c>
      <c r="D730" s="20">
        <v>1348300</v>
      </c>
      <c r="E730" s="36">
        <f t="shared" si="138"/>
        <v>100</v>
      </c>
    </row>
    <row r="731" spans="1:5" outlineLevel="1">
      <c r="A731" s="13"/>
      <c r="B731" s="19" t="s">
        <v>6</v>
      </c>
      <c r="C731" s="20">
        <v>0</v>
      </c>
      <c r="D731" s="20">
        <v>0</v>
      </c>
      <c r="E731" s="36">
        <v>0</v>
      </c>
    </row>
    <row r="732" spans="1:5" outlineLevel="1">
      <c r="A732" s="13"/>
      <c r="B732" s="19" t="s">
        <v>7</v>
      </c>
      <c r="C732" s="20">
        <v>0</v>
      </c>
      <c r="D732" s="20">
        <v>0</v>
      </c>
      <c r="E732" s="36">
        <v>0</v>
      </c>
    </row>
    <row r="733" spans="1:5" ht="47.25" customHeight="1" outlineLevel="1">
      <c r="A733" s="13"/>
      <c r="B733" s="23" t="s">
        <v>121</v>
      </c>
      <c r="C733" s="20">
        <f>C735+C736+C737</f>
        <v>12849400</v>
      </c>
      <c r="D733" s="20">
        <f>D735+D736+D737</f>
        <v>12849400</v>
      </c>
      <c r="E733" s="36">
        <f t="shared" si="138"/>
        <v>100</v>
      </c>
    </row>
    <row r="734" spans="1:5" outlineLevel="1">
      <c r="A734" s="13"/>
      <c r="B734" s="19" t="s">
        <v>4</v>
      </c>
      <c r="C734" s="20"/>
      <c r="D734" s="20"/>
      <c r="E734" s="36"/>
    </row>
    <row r="735" spans="1:5" outlineLevel="1">
      <c r="A735" s="13"/>
      <c r="B735" s="19" t="s">
        <v>5</v>
      </c>
      <c r="C735" s="20">
        <v>12849400</v>
      </c>
      <c r="D735" s="20">
        <v>12849400</v>
      </c>
      <c r="E735" s="36">
        <f t="shared" si="138"/>
        <v>100</v>
      </c>
    </row>
    <row r="736" spans="1:5" outlineLevel="1">
      <c r="A736" s="13"/>
      <c r="B736" s="19" t="s">
        <v>6</v>
      </c>
      <c r="C736" s="20">
        <v>0</v>
      </c>
      <c r="D736" s="20">
        <v>0</v>
      </c>
      <c r="E736" s="36">
        <v>0</v>
      </c>
    </row>
    <row r="737" spans="1:7" outlineLevel="1">
      <c r="A737" s="13"/>
      <c r="B737" s="19" t="s">
        <v>7</v>
      </c>
      <c r="C737" s="20">
        <v>0</v>
      </c>
      <c r="D737" s="20">
        <v>0</v>
      </c>
      <c r="E737" s="36">
        <v>0</v>
      </c>
    </row>
    <row r="738" spans="1:7" ht="31.5" outlineLevel="1">
      <c r="A738" s="13"/>
      <c r="B738" s="23" t="s">
        <v>229</v>
      </c>
      <c r="C738" s="20">
        <f>C740+C741+C742</f>
        <v>2640000</v>
      </c>
      <c r="D738" s="20">
        <f>D740+D741+D742</f>
        <v>2640000</v>
      </c>
      <c r="E738" s="36">
        <f t="shared" si="138"/>
        <v>100</v>
      </c>
    </row>
    <row r="739" spans="1:7" outlineLevel="1">
      <c r="A739" s="13"/>
      <c r="B739" s="19" t="s">
        <v>4</v>
      </c>
      <c r="C739" s="20"/>
      <c r="D739" s="20"/>
      <c r="E739" s="36"/>
    </row>
    <row r="740" spans="1:7" outlineLevel="1">
      <c r="A740" s="13"/>
      <c r="B740" s="19" t="s">
        <v>5</v>
      </c>
      <c r="C740" s="20">
        <v>2280000</v>
      </c>
      <c r="D740" s="20">
        <v>2280000</v>
      </c>
      <c r="E740" s="36">
        <v>0</v>
      </c>
    </row>
    <row r="741" spans="1:7" outlineLevel="1">
      <c r="A741" s="13"/>
      <c r="B741" s="19" t="s">
        <v>6</v>
      </c>
      <c r="C741" s="20">
        <v>360000</v>
      </c>
      <c r="D741" s="20">
        <v>360000</v>
      </c>
      <c r="E741" s="36">
        <f t="shared" si="138"/>
        <v>100</v>
      </c>
    </row>
    <row r="742" spans="1:7" outlineLevel="1">
      <c r="A742" s="13"/>
      <c r="B742" s="19" t="s">
        <v>7</v>
      </c>
      <c r="C742" s="20">
        <v>0</v>
      </c>
      <c r="D742" s="20">
        <v>0</v>
      </c>
      <c r="E742" s="36">
        <v>0</v>
      </c>
    </row>
    <row r="743" spans="1:7" ht="31.5" outlineLevel="1">
      <c r="A743" s="13" t="s">
        <v>119</v>
      </c>
      <c r="B743" s="19" t="s">
        <v>175</v>
      </c>
      <c r="C743" s="20">
        <f>C745+C746+C747</f>
        <v>216354790.97999999</v>
      </c>
      <c r="D743" s="20">
        <f t="shared" ref="D743" si="145">D745+D746+D747</f>
        <v>215965482.06999999</v>
      </c>
      <c r="E743" s="36">
        <f t="shared" si="138"/>
        <v>99.820059954190711</v>
      </c>
    </row>
    <row r="744" spans="1:7" outlineLevel="1">
      <c r="A744" s="13"/>
      <c r="B744" s="19" t="s">
        <v>4</v>
      </c>
      <c r="C744" s="20"/>
      <c r="D744" s="20"/>
      <c r="E744" s="36"/>
    </row>
    <row r="745" spans="1:7" outlineLevel="1">
      <c r="A745" s="13"/>
      <c r="B745" s="19" t="s">
        <v>5</v>
      </c>
      <c r="C745" s="20">
        <f>C750</f>
        <v>0</v>
      </c>
      <c r="D745" s="20">
        <f t="shared" ref="D745" si="146">D750</f>
        <v>0</v>
      </c>
      <c r="E745" s="36">
        <v>0</v>
      </c>
    </row>
    <row r="746" spans="1:7" outlineLevel="1">
      <c r="A746" s="13"/>
      <c r="B746" s="19" t="s">
        <v>6</v>
      </c>
      <c r="C746" s="20">
        <f>C751</f>
        <v>199000</v>
      </c>
      <c r="D746" s="20">
        <f>D751</f>
        <v>199000</v>
      </c>
      <c r="E746" s="36">
        <f t="shared" si="138"/>
        <v>100</v>
      </c>
    </row>
    <row r="747" spans="1:7" outlineLevel="1">
      <c r="A747" s="13"/>
      <c r="B747" s="19" t="s">
        <v>7</v>
      </c>
      <c r="C747" s="20">
        <f>C752</f>
        <v>216155790.97999999</v>
      </c>
      <c r="D747" s="20">
        <f>D752</f>
        <v>215766482.06999999</v>
      </c>
      <c r="E747" s="36">
        <f t="shared" si="138"/>
        <v>99.819894295574983</v>
      </c>
    </row>
    <row r="748" spans="1:7" outlineLevel="1">
      <c r="A748" s="13"/>
      <c r="B748" s="21" t="s">
        <v>30</v>
      </c>
      <c r="C748" s="20">
        <f>C750+C751+C752</f>
        <v>216354790.97999999</v>
      </c>
      <c r="D748" s="20">
        <f>D750+D751+D752</f>
        <v>215965482.06999999</v>
      </c>
      <c r="E748" s="36">
        <f t="shared" si="138"/>
        <v>99.820059954190711</v>
      </c>
      <c r="F748" s="2"/>
    </row>
    <row r="749" spans="1:7" outlineLevel="1">
      <c r="A749" s="13"/>
      <c r="B749" s="19" t="s">
        <v>4</v>
      </c>
      <c r="C749" s="20"/>
      <c r="D749" s="20"/>
      <c r="E749" s="36"/>
      <c r="F749" s="2"/>
    </row>
    <row r="750" spans="1:7" outlineLevel="1">
      <c r="A750" s="13"/>
      <c r="B750" s="19" t="s">
        <v>5</v>
      </c>
      <c r="C750" s="20">
        <v>0</v>
      </c>
      <c r="D750" s="20">
        <v>0</v>
      </c>
      <c r="E750" s="36">
        <v>0</v>
      </c>
    </row>
    <row r="751" spans="1:7" outlineLevel="1">
      <c r="A751" s="13"/>
      <c r="B751" s="19" t="s">
        <v>6</v>
      </c>
      <c r="C751" s="20">
        <v>199000</v>
      </c>
      <c r="D751" s="20">
        <v>199000</v>
      </c>
      <c r="E751" s="36">
        <f t="shared" si="138"/>
        <v>100</v>
      </c>
      <c r="F751" s="2"/>
      <c r="G751" s="2"/>
    </row>
    <row r="752" spans="1:7" outlineLevel="1">
      <c r="A752" s="13"/>
      <c r="B752" s="19" t="s">
        <v>7</v>
      </c>
      <c r="C752" s="20">
        <v>216155790.97999999</v>
      </c>
      <c r="D752" s="20">
        <v>215766482.06999999</v>
      </c>
      <c r="E752" s="36">
        <f t="shared" si="138"/>
        <v>99.819894295574983</v>
      </c>
      <c r="F752" s="2"/>
    </row>
    <row r="753" spans="1:5" s="3" customFormat="1" ht="31.5">
      <c r="A753" s="22" t="s">
        <v>120</v>
      </c>
      <c r="B753" s="17" t="s">
        <v>161</v>
      </c>
      <c r="C753" s="18">
        <f>C755+C756+C757</f>
        <v>65621158.399999999</v>
      </c>
      <c r="D753" s="18">
        <f t="shared" ref="D753" si="147">D755+D756+D757</f>
        <v>64538331.420000002</v>
      </c>
      <c r="E753" s="30">
        <f t="shared" si="138"/>
        <v>98.349881339491873</v>
      </c>
    </row>
    <row r="754" spans="1:5">
      <c r="A754" s="22"/>
      <c r="B754" s="19" t="s">
        <v>4</v>
      </c>
      <c r="C754" s="18"/>
      <c r="D754" s="18"/>
      <c r="E754" s="30"/>
    </row>
    <row r="755" spans="1:5">
      <c r="A755" s="22"/>
      <c r="B755" s="17" t="s">
        <v>5</v>
      </c>
      <c r="C755" s="18">
        <f>C760+C775+C785+C795</f>
        <v>0</v>
      </c>
      <c r="D755" s="18">
        <f t="shared" ref="D755" si="148">D760+D775+D785</f>
        <v>0</v>
      </c>
      <c r="E755" s="30">
        <v>0</v>
      </c>
    </row>
    <row r="756" spans="1:5">
      <c r="A756" s="22"/>
      <c r="B756" s="17" t="s">
        <v>6</v>
      </c>
      <c r="C756" s="18">
        <f t="shared" ref="C756:D756" si="149">C761+C776+C786</f>
        <v>0</v>
      </c>
      <c r="D756" s="18">
        <f t="shared" si="149"/>
        <v>0</v>
      </c>
      <c r="E756" s="30">
        <v>0</v>
      </c>
    </row>
    <row r="757" spans="1:5">
      <c r="A757" s="22"/>
      <c r="B757" s="17" t="s">
        <v>7</v>
      </c>
      <c r="C757" s="18">
        <f t="shared" ref="C757:D757" si="150">C762+C777+C787+C797</f>
        <v>65621158.399999999</v>
      </c>
      <c r="D757" s="18">
        <f t="shared" si="150"/>
        <v>64538331.420000002</v>
      </c>
      <c r="E757" s="30">
        <f t="shared" si="138"/>
        <v>98.349881339491873</v>
      </c>
    </row>
    <row r="758" spans="1:5" outlineLevel="1">
      <c r="A758" s="13" t="s">
        <v>129</v>
      </c>
      <c r="B758" s="19" t="s">
        <v>122</v>
      </c>
      <c r="C758" s="20">
        <f>C761+C762+C760</f>
        <v>14520973.050000001</v>
      </c>
      <c r="D758" s="20">
        <f t="shared" ref="D758" si="151">D761+D762+D760</f>
        <v>14435686.42</v>
      </c>
      <c r="E758" s="36">
        <f t="shared" si="138"/>
        <v>99.412665875032374</v>
      </c>
    </row>
    <row r="759" spans="1:5" outlineLevel="1">
      <c r="A759" s="13"/>
      <c r="B759" s="19" t="s">
        <v>4</v>
      </c>
      <c r="C759" s="20"/>
      <c r="D759" s="20"/>
      <c r="E759" s="36"/>
    </row>
    <row r="760" spans="1:5" outlineLevel="1">
      <c r="A760" s="13"/>
      <c r="B760" s="19" t="s">
        <v>5</v>
      </c>
      <c r="C760" s="20">
        <f>C765+C770</f>
        <v>0</v>
      </c>
      <c r="D760" s="20">
        <f t="shared" ref="D760:D762" si="152">D765+D770</f>
        <v>0</v>
      </c>
      <c r="E760" s="36">
        <v>0</v>
      </c>
    </row>
    <row r="761" spans="1:5" outlineLevel="1">
      <c r="A761" s="13"/>
      <c r="B761" s="19" t="s">
        <v>6</v>
      </c>
      <c r="C761" s="20">
        <f t="shared" ref="C761" si="153">C766+C771</f>
        <v>0</v>
      </c>
      <c r="D761" s="20">
        <f t="shared" si="152"/>
        <v>0</v>
      </c>
      <c r="E761" s="36">
        <v>0</v>
      </c>
    </row>
    <row r="762" spans="1:5" outlineLevel="1">
      <c r="A762" s="13"/>
      <c r="B762" s="19" t="s">
        <v>7</v>
      </c>
      <c r="C762" s="20">
        <f>C767+C772</f>
        <v>14520973.050000001</v>
      </c>
      <c r="D762" s="20">
        <f t="shared" si="152"/>
        <v>14435686.42</v>
      </c>
      <c r="E762" s="36">
        <f t="shared" si="138"/>
        <v>99.412665875032374</v>
      </c>
    </row>
    <row r="763" spans="1:5" ht="48" customHeight="1" outlineLevel="1">
      <c r="A763" s="13"/>
      <c r="B763" s="23" t="s">
        <v>123</v>
      </c>
      <c r="C763" s="20">
        <f>C765+C766+C767</f>
        <v>4345616.6500000004</v>
      </c>
      <c r="D763" s="20">
        <f>D765+D766+D767</f>
        <v>4285468.5199999996</v>
      </c>
      <c r="E763" s="36">
        <f t="shared" si="138"/>
        <v>98.615889645949309</v>
      </c>
    </row>
    <row r="764" spans="1:5" outlineLevel="1">
      <c r="A764" s="13"/>
      <c r="B764" s="19" t="s">
        <v>4</v>
      </c>
      <c r="C764" s="20"/>
      <c r="D764" s="20"/>
      <c r="E764" s="36"/>
    </row>
    <row r="765" spans="1:5" outlineLevel="1">
      <c r="A765" s="13"/>
      <c r="B765" s="19" t="s">
        <v>5</v>
      </c>
      <c r="C765" s="20">
        <v>0</v>
      </c>
      <c r="D765" s="20">
        <v>0</v>
      </c>
      <c r="E765" s="36">
        <v>0</v>
      </c>
    </row>
    <row r="766" spans="1:5" outlineLevel="1">
      <c r="A766" s="13"/>
      <c r="B766" s="19" t="s">
        <v>6</v>
      </c>
      <c r="C766" s="20">
        <v>0</v>
      </c>
      <c r="D766" s="20">
        <v>0</v>
      </c>
      <c r="E766" s="36">
        <v>0</v>
      </c>
    </row>
    <row r="767" spans="1:5" outlineLevel="1">
      <c r="A767" s="13"/>
      <c r="B767" s="19" t="s">
        <v>7</v>
      </c>
      <c r="C767" s="20">
        <v>4345616.6500000004</v>
      </c>
      <c r="D767" s="20">
        <v>4285468.5199999996</v>
      </c>
      <c r="E767" s="36">
        <f t="shared" ref="E767:E822" si="154">D767/C767*100</f>
        <v>98.615889645949309</v>
      </c>
    </row>
    <row r="768" spans="1:5" ht="33.75" customHeight="1" outlineLevel="1">
      <c r="A768" s="13"/>
      <c r="B768" s="23" t="s">
        <v>124</v>
      </c>
      <c r="C768" s="20">
        <f>C770+C771+C772</f>
        <v>10175356.4</v>
      </c>
      <c r="D768" s="20">
        <f>D770+D771+D772</f>
        <v>10150217.9</v>
      </c>
      <c r="E768" s="36">
        <f t="shared" si="154"/>
        <v>99.752947228462688</v>
      </c>
    </row>
    <row r="769" spans="1:5" outlineLevel="1">
      <c r="A769" s="13"/>
      <c r="B769" s="19" t="s">
        <v>4</v>
      </c>
      <c r="C769" s="20"/>
      <c r="D769" s="20"/>
      <c r="E769" s="36"/>
    </row>
    <row r="770" spans="1:5" outlineLevel="1">
      <c r="A770" s="13"/>
      <c r="B770" s="19" t="s">
        <v>5</v>
      </c>
      <c r="C770" s="20">
        <v>0</v>
      </c>
      <c r="D770" s="20">
        <v>0</v>
      </c>
      <c r="E770" s="36">
        <v>0</v>
      </c>
    </row>
    <row r="771" spans="1:5" outlineLevel="1">
      <c r="A771" s="13"/>
      <c r="B771" s="19" t="s">
        <v>6</v>
      </c>
      <c r="C771" s="20">
        <v>0</v>
      </c>
      <c r="D771" s="20">
        <v>0</v>
      </c>
      <c r="E771" s="36">
        <v>0</v>
      </c>
    </row>
    <row r="772" spans="1:5" outlineLevel="1">
      <c r="A772" s="13"/>
      <c r="B772" s="19" t="s">
        <v>7</v>
      </c>
      <c r="C772" s="20">
        <v>10175356.4</v>
      </c>
      <c r="D772" s="20">
        <v>10150217.9</v>
      </c>
      <c r="E772" s="36">
        <f t="shared" si="154"/>
        <v>99.752947228462688</v>
      </c>
    </row>
    <row r="773" spans="1:5" outlineLevel="1">
      <c r="A773" s="13" t="s">
        <v>130</v>
      </c>
      <c r="B773" s="19" t="s">
        <v>125</v>
      </c>
      <c r="C773" s="20">
        <f>C775+C776+C777</f>
        <v>13000000</v>
      </c>
      <c r="D773" s="20">
        <f t="shared" ref="D773" si="155">D775+D776+D777</f>
        <v>13000000</v>
      </c>
      <c r="E773" s="36">
        <f t="shared" si="154"/>
        <v>100</v>
      </c>
    </row>
    <row r="774" spans="1:5" outlineLevel="1">
      <c r="A774" s="13"/>
      <c r="B774" s="19" t="s">
        <v>4</v>
      </c>
      <c r="C774" s="20"/>
      <c r="D774" s="20"/>
      <c r="E774" s="36"/>
    </row>
    <row r="775" spans="1:5" outlineLevel="1">
      <c r="A775" s="13"/>
      <c r="B775" s="19" t="s">
        <v>5</v>
      </c>
      <c r="C775" s="20">
        <f>C780</f>
        <v>0</v>
      </c>
      <c r="D775" s="20">
        <f t="shared" ref="D775:D777" si="156">D780</f>
        <v>0</v>
      </c>
      <c r="E775" s="36">
        <v>0</v>
      </c>
    </row>
    <row r="776" spans="1:5" outlineLevel="1">
      <c r="A776" s="13"/>
      <c r="B776" s="19" t="s">
        <v>6</v>
      </c>
      <c r="C776" s="20">
        <f t="shared" ref="C776" si="157">C781</f>
        <v>0</v>
      </c>
      <c r="D776" s="20">
        <f t="shared" si="156"/>
        <v>0</v>
      </c>
      <c r="E776" s="36">
        <v>0</v>
      </c>
    </row>
    <row r="777" spans="1:5" outlineLevel="1">
      <c r="A777" s="13"/>
      <c r="B777" s="19" t="s">
        <v>7</v>
      </c>
      <c r="C777" s="20">
        <f>C782</f>
        <v>13000000</v>
      </c>
      <c r="D777" s="20">
        <f t="shared" si="156"/>
        <v>13000000</v>
      </c>
      <c r="E777" s="36">
        <f t="shared" si="154"/>
        <v>100</v>
      </c>
    </row>
    <row r="778" spans="1:5" ht="18" customHeight="1" outlineLevel="1">
      <c r="A778" s="13"/>
      <c r="B778" s="23" t="s">
        <v>126</v>
      </c>
      <c r="C778" s="20">
        <f>C780+C781+C782</f>
        <v>13000000</v>
      </c>
      <c r="D778" s="20">
        <f>D780+D781+D782</f>
        <v>13000000</v>
      </c>
      <c r="E778" s="36">
        <f t="shared" si="154"/>
        <v>100</v>
      </c>
    </row>
    <row r="779" spans="1:5" outlineLevel="1">
      <c r="A779" s="13"/>
      <c r="B779" s="19" t="s">
        <v>4</v>
      </c>
      <c r="C779" s="20"/>
      <c r="D779" s="20"/>
      <c r="E779" s="36"/>
    </row>
    <row r="780" spans="1:5" outlineLevel="1">
      <c r="A780" s="13"/>
      <c r="B780" s="19" t="s">
        <v>5</v>
      </c>
      <c r="C780" s="20">
        <v>0</v>
      </c>
      <c r="D780" s="20">
        <v>0</v>
      </c>
      <c r="E780" s="36">
        <v>0</v>
      </c>
    </row>
    <row r="781" spans="1:5" outlineLevel="1">
      <c r="A781" s="13"/>
      <c r="B781" s="19" t="s">
        <v>6</v>
      </c>
      <c r="C781" s="20">
        <v>0</v>
      </c>
      <c r="D781" s="20">
        <v>0</v>
      </c>
      <c r="E781" s="36">
        <v>0</v>
      </c>
    </row>
    <row r="782" spans="1:5" outlineLevel="1">
      <c r="A782" s="13"/>
      <c r="B782" s="19" t="s">
        <v>7</v>
      </c>
      <c r="C782" s="20">
        <v>13000000</v>
      </c>
      <c r="D782" s="20">
        <v>13000000</v>
      </c>
      <c r="E782" s="36">
        <f t="shared" si="154"/>
        <v>100</v>
      </c>
    </row>
    <row r="783" spans="1:5" outlineLevel="1">
      <c r="A783" s="13" t="s">
        <v>131</v>
      </c>
      <c r="B783" s="19" t="s">
        <v>127</v>
      </c>
      <c r="C783" s="20">
        <f>C785+C786+C787</f>
        <v>4962785.3499999996</v>
      </c>
      <c r="D783" s="20">
        <f t="shared" ref="D783" si="158">D785+D786+D787</f>
        <v>4962785.3499999996</v>
      </c>
      <c r="E783" s="36">
        <f t="shared" si="154"/>
        <v>100</v>
      </c>
    </row>
    <row r="784" spans="1:5" outlineLevel="1">
      <c r="A784" s="13"/>
      <c r="B784" s="19" t="s">
        <v>4</v>
      </c>
      <c r="C784" s="20"/>
      <c r="D784" s="20"/>
      <c r="E784" s="36"/>
    </row>
    <row r="785" spans="1:5" outlineLevel="1">
      <c r="A785" s="13"/>
      <c r="B785" s="19" t="s">
        <v>5</v>
      </c>
      <c r="C785" s="20">
        <f t="shared" ref="C785:D787" si="159">C790</f>
        <v>0</v>
      </c>
      <c r="D785" s="20">
        <f t="shared" si="159"/>
        <v>0</v>
      </c>
      <c r="E785" s="36">
        <v>0</v>
      </c>
    </row>
    <row r="786" spans="1:5" outlineLevel="1">
      <c r="A786" s="13"/>
      <c r="B786" s="19" t="s">
        <v>6</v>
      </c>
      <c r="C786" s="20">
        <f t="shared" si="159"/>
        <v>0</v>
      </c>
      <c r="D786" s="20">
        <f t="shared" si="159"/>
        <v>0</v>
      </c>
      <c r="E786" s="36">
        <v>0</v>
      </c>
    </row>
    <row r="787" spans="1:5" outlineLevel="1">
      <c r="A787" s="13"/>
      <c r="B787" s="19" t="s">
        <v>7</v>
      </c>
      <c r="C787" s="20">
        <f t="shared" si="159"/>
        <v>4962785.3499999996</v>
      </c>
      <c r="D787" s="20">
        <f t="shared" si="159"/>
        <v>4962785.3499999996</v>
      </c>
      <c r="E787" s="36">
        <f t="shared" si="154"/>
        <v>100</v>
      </c>
    </row>
    <row r="788" spans="1:5" ht="32.25" customHeight="1" outlineLevel="1">
      <c r="A788" s="13"/>
      <c r="B788" s="23" t="s">
        <v>128</v>
      </c>
      <c r="C788" s="20">
        <f>C790+C791+C792</f>
        <v>4962785.3499999996</v>
      </c>
      <c r="D788" s="20">
        <f t="shared" ref="D788" si="160">D790+D791+D792</f>
        <v>4962785.3499999996</v>
      </c>
      <c r="E788" s="36">
        <f t="shared" si="154"/>
        <v>100</v>
      </c>
    </row>
    <row r="789" spans="1:5" outlineLevel="1">
      <c r="A789" s="13"/>
      <c r="B789" s="19" t="s">
        <v>4</v>
      </c>
      <c r="C789" s="20"/>
      <c r="D789" s="20"/>
      <c r="E789" s="36"/>
    </row>
    <row r="790" spans="1:5" outlineLevel="1">
      <c r="A790" s="13"/>
      <c r="B790" s="19" t="s">
        <v>5</v>
      </c>
      <c r="C790" s="20">
        <v>0</v>
      </c>
      <c r="D790" s="20">
        <v>0</v>
      </c>
      <c r="E790" s="36">
        <v>0</v>
      </c>
    </row>
    <row r="791" spans="1:5" outlineLevel="1">
      <c r="A791" s="13"/>
      <c r="B791" s="19" t="s">
        <v>6</v>
      </c>
      <c r="C791" s="20">
        <v>0</v>
      </c>
      <c r="D791" s="20">
        <v>0</v>
      </c>
      <c r="E791" s="36">
        <v>0</v>
      </c>
    </row>
    <row r="792" spans="1:5" outlineLevel="1">
      <c r="A792" s="13"/>
      <c r="B792" s="19" t="s">
        <v>7</v>
      </c>
      <c r="C792" s="20">
        <v>4962785.3499999996</v>
      </c>
      <c r="D792" s="20">
        <v>4962785.3499999996</v>
      </c>
      <c r="E792" s="36">
        <f t="shared" si="154"/>
        <v>100</v>
      </c>
    </row>
    <row r="793" spans="1:5" ht="33.75" customHeight="1" outlineLevel="1">
      <c r="A793" s="25" t="s">
        <v>162</v>
      </c>
      <c r="B793" s="26" t="s">
        <v>163</v>
      </c>
      <c r="C793" s="20">
        <f>C795+C796+C797</f>
        <v>33137400</v>
      </c>
      <c r="D793" s="20">
        <f t="shared" ref="D793" si="161">D795+D796+D797</f>
        <v>32139859.649999999</v>
      </c>
      <c r="E793" s="36">
        <f t="shared" si="154"/>
        <v>96.989684314400037</v>
      </c>
    </row>
    <row r="794" spans="1:5" outlineLevel="1">
      <c r="A794" s="13"/>
      <c r="B794" s="19" t="s">
        <v>4</v>
      </c>
      <c r="C794" s="20"/>
      <c r="D794" s="20"/>
      <c r="E794" s="36"/>
    </row>
    <row r="795" spans="1:5" outlineLevel="1">
      <c r="A795" s="13"/>
      <c r="B795" s="19" t="s">
        <v>5</v>
      </c>
      <c r="C795" s="20">
        <f>C800</f>
        <v>0</v>
      </c>
      <c r="D795" s="20">
        <f t="shared" ref="D795:D797" si="162">D800</f>
        <v>0</v>
      </c>
      <c r="E795" s="36">
        <v>0</v>
      </c>
    </row>
    <row r="796" spans="1:5" outlineLevel="1">
      <c r="A796" s="13"/>
      <c r="B796" s="19" t="s">
        <v>6</v>
      </c>
      <c r="C796" s="20">
        <f t="shared" ref="C796" si="163">C801</f>
        <v>0</v>
      </c>
      <c r="D796" s="20">
        <f t="shared" si="162"/>
        <v>0</v>
      </c>
      <c r="E796" s="36">
        <v>0</v>
      </c>
    </row>
    <row r="797" spans="1:5" outlineLevel="1">
      <c r="A797" s="13"/>
      <c r="B797" s="19" t="s">
        <v>7</v>
      </c>
      <c r="C797" s="20">
        <f>C802</f>
        <v>33137400</v>
      </c>
      <c r="D797" s="20">
        <f t="shared" si="162"/>
        <v>32139859.649999999</v>
      </c>
      <c r="E797" s="36">
        <f t="shared" si="154"/>
        <v>96.989684314400037</v>
      </c>
    </row>
    <row r="798" spans="1:5" outlineLevel="1">
      <c r="A798" s="13"/>
      <c r="B798" s="23" t="s">
        <v>30</v>
      </c>
      <c r="C798" s="20">
        <f>C800+C801+C802</f>
        <v>33137400</v>
      </c>
      <c r="D798" s="20">
        <f>D800+D801+D802</f>
        <v>32139859.649999999</v>
      </c>
      <c r="E798" s="36">
        <f t="shared" si="154"/>
        <v>96.989684314400037</v>
      </c>
    </row>
    <row r="799" spans="1:5" outlineLevel="1">
      <c r="A799" s="13"/>
      <c r="B799" s="19" t="s">
        <v>4</v>
      </c>
      <c r="C799" s="20"/>
      <c r="D799" s="20"/>
      <c r="E799" s="36"/>
    </row>
    <row r="800" spans="1:5" outlineLevel="1">
      <c r="A800" s="13"/>
      <c r="B800" s="19" t="s">
        <v>5</v>
      </c>
      <c r="C800" s="20">
        <v>0</v>
      </c>
      <c r="D800" s="20">
        <v>0</v>
      </c>
      <c r="E800" s="36">
        <v>0</v>
      </c>
    </row>
    <row r="801" spans="1:5" outlineLevel="1">
      <c r="A801" s="13"/>
      <c r="B801" s="19" t="s">
        <v>6</v>
      </c>
      <c r="C801" s="20">
        <v>0</v>
      </c>
      <c r="D801" s="20">
        <v>0</v>
      </c>
      <c r="E801" s="36">
        <v>0</v>
      </c>
    </row>
    <row r="802" spans="1:5" outlineLevel="1">
      <c r="A802" s="13"/>
      <c r="B802" s="19" t="s">
        <v>7</v>
      </c>
      <c r="C802" s="20">
        <v>33137400</v>
      </c>
      <c r="D802" s="20">
        <v>32139859.649999999</v>
      </c>
      <c r="E802" s="36">
        <f t="shared" si="154"/>
        <v>96.989684314400037</v>
      </c>
    </row>
    <row r="803" spans="1:5" ht="31.5" outlineLevel="1">
      <c r="A803" s="22" t="s">
        <v>199</v>
      </c>
      <c r="B803" s="17" t="s">
        <v>201</v>
      </c>
      <c r="C803" s="18">
        <f>C805+C806+C807</f>
        <v>140336864.91</v>
      </c>
      <c r="D803" s="18">
        <f t="shared" ref="D803" si="164">D805+D806+D807</f>
        <v>132278973</v>
      </c>
      <c r="E803" s="30">
        <f t="shared" si="154"/>
        <v>94.258178764954152</v>
      </c>
    </row>
    <row r="804" spans="1:5" outlineLevel="1">
      <c r="A804" s="22"/>
      <c r="B804" s="19" t="s">
        <v>4</v>
      </c>
      <c r="C804" s="18"/>
      <c r="D804" s="18"/>
      <c r="E804" s="30"/>
    </row>
    <row r="805" spans="1:5" outlineLevel="1">
      <c r="A805" s="22"/>
      <c r="B805" s="17" t="s">
        <v>5</v>
      </c>
      <c r="C805" s="18">
        <f>C810+C830+C840+C855</f>
        <v>130325793.51000001</v>
      </c>
      <c r="D805" s="18">
        <f t="shared" ref="D805" si="165">D810+D830+D840</f>
        <v>123304089.78</v>
      </c>
      <c r="E805" s="30">
        <f t="shared" si="154"/>
        <v>94.612191845614021</v>
      </c>
    </row>
    <row r="806" spans="1:5">
      <c r="A806" s="22"/>
      <c r="B806" s="17" t="s">
        <v>6</v>
      </c>
      <c r="C806" s="18">
        <f t="shared" ref="C806:D806" si="166">C811+C831+C841</f>
        <v>4200113.84</v>
      </c>
      <c r="D806" s="18">
        <f t="shared" si="166"/>
        <v>3976016.91</v>
      </c>
      <c r="E806" s="30">
        <f t="shared" si="154"/>
        <v>94.664503426888075</v>
      </c>
    </row>
    <row r="807" spans="1:5">
      <c r="A807" s="22"/>
      <c r="B807" s="17" t="s">
        <v>7</v>
      </c>
      <c r="C807" s="18">
        <f t="shared" ref="C807:D807" si="167">C812+C832+C842+C857</f>
        <v>5810957.5599999996</v>
      </c>
      <c r="D807" s="18">
        <f t="shared" si="167"/>
        <v>4998866.3099999996</v>
      </c>
      <c r="E807" s="30">
        <f t="shared" si="154"/>
        <v>86.024829098906721</v>
      </c>
    </row>
    <row r="808" spans="1:5" ht="31.5">
      <c r="A808" s="13" t="s">
        <v>200</v>
      </c>
      <c r="B808" s="19" t="s">
        <v>202</v>
      </c>
      <c r="C808" s="20">
        <f>C811+C812+C810</f>
        <v>140336864.91</v>
      </c>
      <c r="D808" s="20">
        <f t="shared" ref="D808" si="168">D811+D812+D810</f>
        <v>132278973</v>
      </c>
      <c r="E808" s="36">
        <f t="shared" si="154"/>
        <v>94.258178764954152</v>
      </c>
    </row>
    <row r="809" spans="1:5">
      <c r="A809" s="13"/>
      <c r="B809" s="19" t="s">
        <v>4</v>
      </c>
      <c r="C809" s="20"/>
      <c r="D809" s="20"/>
      <c r="E809" s="36"/>
    </row>
    <row r="810" spans="1:5">
      <c r="A810" s="13"/>
      <c r="B810" s="19" t="s">
        <v>5</v>
      </c>
      <c r="C810" s="20">
        <f t="shared" ref="C810:D812" si="169">C815+C820</f>
        <v>130325793.51000001</v>
      </c>
      <c r="D810" s="20">
        <f t="shared" si="169"/>
        <v>123304089.78</v>
      </c>
      <c r="E810" s="36">
        <f t="shared" si="154"/>
        <v>94.612191845614021</v>
      </c>
    </row>
    <row r="811" spans="1:5">
      <c r="A811" s="13"/>
      <c r="B811" s="19" t="s">
        <v>6</v>
      </c>
      <c r="C811" s="20">
        <f t="shared" si="169"/>
        <v>4200113.84</v>
      </c>
      <c r="D811" s="20">
        <f t="shared" si="169"/>
        <v>3976016.91</v>
      </c>
      <c r="E811" s="36">
        <f t="shared" si="154"/>
        <v>94.664503426888075</v>
      </c>
    </row>
    <row r="812" spans="1:5">
      <c r="A812" s="13"/>
      <c r="B812" s="19" t="s">
        <v>7</v>
      </c>
      <c r="C812" s="20">
        <f t="shared" si="169"/>
        <v>5810957.5599999996</v>
      </c>
      <c r="D812" s="20">
        <f t="shared" si="169"/>
        <v>4998866.3099999996</v>
      </c>
      <c r="E812" s="36">
        <f t="shared" si="154"/>
        <v>86.024829098906721</v>
      </c>
    </row>
    <row r="813" spans="1:5" ht="31.5">
      <c r="A813" s="13"/>
      <c r="B813" s="23" t="s">
        <v>230</v>
      </c>
      <c r="C813" s="20">
        <f>C815+C816+C817</f>
        <v>40780</v>
      </c>
      <c r="D813" s="20">
        <f>D815+D816+D817</f>
        <v>40780</v>
      </c>
      <c r="E813" s="36">
        <f t="shared" si="154"/>
        <v>100</v>
      </c>
    </row>
    <row r="814" spans="1:5">
      <c r="A814" s="13"/>
      <c r="B814" s="19" t="s">
        <v>4</v>
      </c>
      <c r="C814" s="20"/>
      <c r="D814" s="20"/>
      <c r="E814" s="36"/>
    </row>
    <row r="815" spans="1:5">
      <c r="A815" s="13"/>
      <c r="B815" s="19" t="s">
        <v>5</v>
      </c>
      <c r="C815" s="20">
        <v>0</v>
      </c>
      <c r="D815" s="20">
        <v>0</v>
      </c>
      <c r="E815" s="36">
        <v>0</v>
      </c>
    </row>
    <row r="816" spans="1:5">
      <c r="A816" s="13"/>
      <c r="B816" s="19" t="s">
        <v>6</v>
      </c>
      <c r="C816" s="20">
        <v>40780</v>
      </c>
      <c r="D816" s="20">
        <v>40780</v>
      </c>
      <c r="E816" s="36">
        <f t="shared" si="154"/>
        <v>100</v>
      </c>
    </row>
    <row r="817" spans="1:5">
      <c r="A817" s="13"/>
      <c r="B817" s="19" t="s">
        <v>7</v>
      </c>
      <c r="C817" s="20">
        <v>0</v>
      </c>
      <c r="D817" s="20">
        <v>0</v>
      </c>
      <c r="E817" s="36">
        <v>0</v>
      </c>
    </row>
    <row r="818" spans="1:5" ht="33" customHeight="1">
      <c r="A818" s="13"/>
      <c r="B818" s="23" t="s">
        <v>203</v>
      </c>
      <c r="C818" s="20">
        <f>C820+C821+C822</f>
        <v>140296084.91</v>
      </c>
      <c r="D818" s="20">
        <f>D820+D821+D822</f>
        <v>132238193</v>
      </c>
      <c r="E818" s="36">
        <f t="shared" si="154"/>
        <v>94.256509784168856</v>
      </c>
    </row>
    <row r="819" spans="1:5">
      <c r="A819" s="13"/>
      <c r="B819" s="19" t="s">
        <v>4</v>
      </c>
      <c r="C819" s="20"/>
      <c r="D819" s="20"/>
      <c r="E819" s="36"/>
    </row>
    <row r="820" spans="1:5">
      <c r="A820" s="13"/>
      <c r="B820" s="19" t="s">
        <v>5</v>
      </c>
      <c r="C820" s="20">
        <v>130325793.51000001</v>
      </c>
      <c r="D820" s="20">
        <v>123304089.78</v>
      </c>
      <c r="E820" s="36">
        <f t="shared" si="154"/>
        <v>94.612191845614021</v>
      </c>
    </row>
    <row r="821" spans="1:5">
      <c r="A821" s="13"/>
      <c r="B821" s="19" t="s">
        <v>6</v>
      </c>
      <c r="C821" s="20">
        <v>4159333.84</v>
      </c>
      <c r="D821" s="20">
        <v>3935236.91</v>
      </c>
      <c r="E821" s="36">
        <f t="shared" si="154"/>
        <v>94.612191792712665</v>
      </c>
    </row>
    <row r="822" spans="1:5">
      <c r="A822" s="13"/>
      <c r="B822" s="19" t="s">
        <v>7</v>
      </c>
      <c r="C822" s="20">
        <v>5810957.5599999996</v>
      </c>
      <c r="D822" s="20">
        <v>4998866.3099999996</v>
      </c>
      <c r="E822" s="36">
        <f t="shared" si="154"/>
        <v>86.024829098906721</v>
      </c>
    </row>
    <row r="823" spans="1:5">
      <c r="A823" s="31"/>
      <c r="B823" s="31"/>
      <c r="C823" s="31"/>
      <c r="D823" s="31"/>
      <c r="E823" s="31"/>
    </row>
    <row r="824" spans="1:5">
      <c r="A824" s="31"/>
      <c r="B824" s="31"/>
      <c r="C824" s="31"/>
      <c r="D824" s="31"/>
      <c r="E824" s="31"/>
    </row>
    <row r="825" spans="1:5">
      <c r="A825" s="31"/>
      <c r="B825" s="31"/>
      <c r="C825" s="31"/>
      <c r="D825" s="31"/>
      <c r="E825" s="31"/>
    </row>
    <row r="826" spans="1:5" ht="18.75">
      <c r="A826" s="38"/>
      <c r="B826" s="38"/>
      <c r="C826" s="32"/>
      <c r="D826" s="39"/>
      <c r="E826" s="39"/>
    </row>
    <row r="827" spans="1:5" ht="18.75">
      <c r="A827" s="38"/>
      <c r="B827" s="38"/>
      <c r="C827" s="32"/>
      <c r="D827" s="39"/>
      <c r="E827" s="39"/>
    </row>
  </sheetData>
  <mergeCells count="11">
    <mergeCell ref="A826:B826"/>
    <mergeCell ref="D826:E826"/>
    <mergeCell ref="A827:B827"/>
    <mergeCell ref="D827:E827"/>
    <mergeCell ref="A1:E1"/>
    <mergeCell ref="B3:E3"/>
    <mergeCell ref="A4:A5"/>
    <mergeCell ref="B4:B5"/>
    <mergeCell ref="C4:C5"/>
    <mergeCell ref="D4:D5"/>
    <mergeCell ref="E4:E5"/>
  </mergeCells>
  <pageMargins left="1.1811023622047245" right="0.59055118110236227" top="0.59055118110236227" bottom="0.59055118110236227" header="0" footer="0"/>
  <pageSetup paperSize="9" scale="60" fitToWidth="0" orientation="portrait" blackAndWhite="1" r:id="rId1"/>
  <rowBreaks count="4" manualBreakCount="4">
    <brk id="54" max="4" man="1"/>
    <brk id="111" max="4" man="1"/>
    <brk id="164" max="4" man="1"/>
    <brk id="232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31.12.2018</vt:lpstr>
      <vt:lpstr>'31.12.2018'!Заголовки_для_печати</vt:lpstr>
      <vt:lpstr>'31.12.2018'!Область_печати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Чумакова</dc:creator>
  <cp:lastModifiedBy>Зарубин Антон Владиславович </cp:lastModifiedBy>
  <cp:lastPrinted>2019-01-25T06:39:35Z</cp:lastPrinted>
  <dcterms:created xsi:type="dcterms:W3CDTF">2016-11-17T19:33:17Z</dcterms:created>
  <dcterms:modified xsi:type="dcterms:W3CDTF">2019-01-25T12:15:50Z</dcterms:modified>
</cp:coreProperties>
</file>