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25" windowWidth="14805" windowHeight="7590"/>
  </bookViews>
  <sheets>
    <sheet name="на 01.01.2020" sheetId="14" r:id="rId1"/>
  </sheets>
  <definedNames>
    <definedName name="_xlnm.Print_Area" localSheetId="0">'на 01.01.2020'!$A$1:$E$913</definedName>
  </definedNames>
  <calcPr calcId="145621"/>
</workbook>
</file>

<file path=xl/calcChain.xml><?xml version="1.0" encoding="utf-8"?>
<calcChain xmlns="http://schemas.openxmlformats.org/spreadsheetml/2006/main">
  <c r="D748" i="14" l="1"/>
  <c r="C748" i="14"/>
  <c r="E751" i="14"/>
  <c r="E752" i="14"/>
  <c r="E753" i="14"/>
  <c r="D749" i="14"/>
  <c r="C749" i="14"/>
  <c r="D438" i="14"/>
  <c r="D437" i="14"/>
  <c r="D393" i="14"/>
  <c r="D392" i="14"/>
  <c r="D391" i="14"/>
  <c r="C393" i="14"/>
  <c r="C392" i="14"/>
  <c r="C391" i="14"/>
  <c r="E401" i="14"/>
  <c r="E402" i="14"/>
  <c r="E403" i="14"/>
  <c r="D399" i="14"/>
  <c r="C399" i="14"/>
  <c r="C319" i="14"/>
  <c r="E749" i="14" l="1"/>
  <c r="E399" i="14"/>
  <c r="C111" i="14"/>
  <c r="C112" i="14"/>
  <c r="D112" i="14"/>
  <c r="D111" i="14"/>
  <c r="E913" i="14"/>
  <c r="D909" i="14"/>
  <c r="C909" i="14"/>
  <c r="D908" i="14"/>
  <c r="C908" i="14"/>
  <c r="D907" i="14"/>
  <c r="D892" i="14" s="1"/>
  <c r="C907" i="14"/>
  <c r="D906" i="14"/>
  <c r="C906" i="14"/>
  <c r="D904" i="14"/>
  <c r="E903" i="14"/>
  <c r="D899" i="14"/>
  <c r="C899" i="14"/>
  <c r="D898" i="14"/>
  <c r="C898" i="14"/>
  <c r="D897" i="14"/>
  <c r="C897" i="14"/>
  <c r="D896" i="14"/>
  <c r="C896" i="14"/>
  <c r="E888" i="14"/>
  <c r="E887" i="14"/>
  <c r="E886" i="14"/>
  <c r="D884" i="14"/>
  <c r="C884" i="14"/>
  <c r="D883" i="14"/>
  <c r="C883" i="14"/>
  <c r="C878" i="14" s="1"/>
  <c r="D882" i="14"/>
  <c r="D877" i="14" s="1"/>
  <c r="C882" i="14"/>
  <c r="C877" i="14" s="1"/>
  <c r="D881" i="14"/>
  <c r="C881" i="14"/>
  <c r="E873" i="14"/>
  <c r="D869" i="14"/>
  <c r="C869" i="14"/>
  <c r="D868" i="14"/>
  <c r="C868" i="14"/>
  <c r="D867" i="14"/>
  <c r="C867" i="14"/>
  <c r="D866" i="14"/>
  <c r="C866" i="14"/>
  <c r="E863" i="14"/>
  <c r="D859" i="14"/>
  <c r="C859" i="14"/>
  <c r="E858" i="14"/>
  <c r="D854" i="14"/>
  <c r="C854" i="14"/>
  <c r="D853" i="14"/>
  <c r="C853" i="14"/>
  <c r="D852" i="14"/>
  <c r="C852" i="14"/>
  <c r="D851" i="14"/>
  <c r="C851" i="14"/>
  <c r="E848" i="14"/>
  <c r="D844" i="14"/>
  <c r="C844" i="14"/>
  <c r="D843" i="14"/>
  <c r="C843" i="14"/>
  <c r="D842" i="14"/>
  <c r="C842" i="14"/>
  <c r="D841" i="14"/>
  <c r="C841" i="14"/>
  <c r="E838" i="14"/>
  <c r="D834" i="14"/>
  <c r="C834" i="14"/>
  <c r="E833" i="14"/>
  <c r="D829" i="14"/>
  <c r="C829" i="14"/>
  <c r="D828" i="14"/>
  <c r="C828" i="14"/>
  <c r="D827" i="14"/>
  <c r="C827" i="14"/>
  <c r="D826" i="14"/>
  <c r="C826" i="14"/>
  <c r="E818" i="14"/>
  <c r="D814" i="14"/>
  <c r="C814" i="14"/>
  <c r="D813" i="14"/>
  <c r="C813" i="14"/>
  <c r="D812" i="14"/>
  <c r="C812" i="14"/>
  <c r="D811" i="14"/>
  <c r="C811" i="14"/>
  <c r="E807" i="14"/>
  <c r="D804" i="14"/>
  <c r="C804" i="14"/>
  <c r="E801" i="14"/>
  <c r="D799" i="14"/>
  <c r="C799" i="14"/>
  <c r="E796" i="14"/>
  <c r="D794" i="14"/>
  <c r="C794" i="14"/>
  <c r="D793" i="14"/>
  <c r="C793" i="14"/>
  <c r="D792" i="14"/>
  <c r="C792" i="14"/>
  <c r="D791" i="14"/>
  <c r="C791" i="14"/>
  <c r="E788" i="14"/>
  <c r="D784" i="14"/>
  <c r="C784" i="14"/>
  <c r="D783" i="14"/>
  <c r="C783" i="14"/>
  <c r="D782" i="14"/>
  <c r="C782" i="14"/>
  <c r="D781" i="14"/>
  <c r="C781" i="14"/>
  <c r="E773" i="14"/>
  <c r="D769" i="14"/>
  <c r="C769" i="14"/>
  <c r="D768" i="14"/>
  <c r="C768" i="14"/>
  <c r="D767" i="14"/>
  <c r="D747" i="14" s="1"/>
  <c r="C767" i="14"/>
  <c r="D766" i="14"/>
  <c r="D746" i="14" s="1"/>
  <c r="C766" i="14"/>
  <c r="C746" i="14" s="1"/>
  <c r="E763" i="14"/>
  <c r="D759" i="14"/>
  <c r="C759" i="14"/>
  <c r="E758" i="14"/>
  <c r="D754" i="14"/>
  <c r="C754" i="14"/>
  <c r="D742" i="14"/>
  <c r="E738" i="14"/>
  <c r="D734" i="14"/>
  <c r="C734" i="14"/>
  <c r="D733" i="14"/>
  <c r="C733" i="14"/>
  <c r="C732" i="14"/>
  <c r="C731" i="14"/>
  <c r="D729" i="14"/>
  <c r="E728" i="14"/>
  <c r="E727" i="14"/>
  <c r="E726" i="14"/>
  <c r="D724" i="14"/>
  <c r="E724" i="14" s="1"/>
  <c r="C724" i="14"/>
  <c r="E723" i="14"/>
  <c r="D719" i="14"/>
  <c r="C719" i="14"/>
  <c r="D718" i="14"/>
  <c r="C718" i="14"/>
  <c r="D717" i="14"/>
  <c r="C717" i="14"/>
  <c r="D716" i="14"/>
  <c r="C716" i="14"/>
  <c r="E713" i="14"/>
  <c r="D709" i="14"/>
  <c r="C709" i="14"/>
  <c r="D708" i="14"/>
  <c r="C708" i="14"/>
  <c r="D707" i="14"/>
  <c r="C707" i="14"/>
  <c r="D706" i="14"/>
  <c r="C706" i="14"/>
  <c r="E703" i="14"/>
  <c r="D699" i="14"/>
  <c r="C699" i="14"/>
  <c r="E698" i="14"/>
  <c r="D694" i="14"/>
  <c r="C694" i="14"/>
  <c r="D693" i="14"/>
  <c r="C693" i="14"/>
  <c r="D692" i="14"/>
  <c r="C692" i="14"/>
  <c r="D691" i="14"/>
  <c r="C691" i="14"/>
  <c r="E683" i="14"/>
  <c r="D679" i="14"/>
  <c r="C679" i="14"/>
  <c r="D678" i="14"/>
  <c r="C678" i="14"/>
  <c r="D677" i="14"/>
  <c r="C677" i="14"/>
  <c r="D676" i="14"/>
  <c r="C676" i="14"/>
  <c r="E673" i="14"/>
  <c r="D669" i="14"/>
  <c r="C669" i="14"/>
  <c r="D668" i="14"/>
  <c r="C668" i="14"/>
  <c r="D667" i="14"/>
  <c r="C667" i="14"/>
  <c r="D666" i="14"/>
  <c r="C666" i="14"/>
  <c r="E663" i="14"/>
  <c r="E662" i="14"/>
  <c r="E661" i="14"/>
  <c r="D659" i="14"/>
  <c r="C659" i="14"/>
  <c r="E658" i="14"/>
  <c r="E657" i="14"/>
  <c r="D654" i="14"/>
  <c r="C654" i="14"/>
  <c r="D653" i="14"/>
  <c r="C653" i="14"/>
  <c r="D652" i="14"/>
  <c r="C652" i="14"/>
  <c r="D651" i="14"/>
  <c r="C651" i="14"/>
  <c r="E642" i="14"/>
  <c r="D639" i="14"/>
  <c r="C639" i="14"/>
  <c r="D638" i="14"/>
  <c r="C638" i="14"/>
  <c r="D637" i="14"/>
  <c r="C637" i="14"/>
  <c r="D636" i="14"/>
  <c r="C636" i="14"/>
  <c r="E633" i="14"/>
  <c r="D629" i="14"/>
  <c r="C629" i="14"/>
  <c r="D628" i="14"/>
  <c r="D623" i="14" s="1"/>
  <c r="C628" i="14"/>
  <c r="C623" i="14" s="1"/>
  <c r="D627" i="14"/>
  <c r="D622" i="14" s="1"/>
  <c r="C627" i="14"/>
  <c r="C622" i="14" s="1"/>
  <c r="D626" i="14"/>
  <c r="C626" i="14"/>
  <c r="E618" i="14"/>
  <c r="E617" i="14"/>
  <c r="D614" i="14"/>
  <c r="C614" i="14"/>
  <c r="D613" i="14"/>
  <c r="D608" i="14" s="1"/>
  <c r="C613" i="14"/>
  <c r="C608" i="14" s="1"/>
  <c r="D612" i="14"/>
  <c r="C612" i="14"/>
  <c r="C607" i="14" s="1"/>
  <c r="D611" i="14"/>
  <c r="C611" i="14"/>
  <c r="E603" i="14"/>
  <c r="D599" i="14"/>
  <c r="C599" i="14"/>
  <c r="D598" i="14"/>
  <c r="C598" i="14"/>
  <c r="D597" i="14"/>
  <c r="C597" i="14"/>
  <c r="D596" i="14"/>
  <c r="C596" i="14"/>
  <c r="E593" i="14"/>
  <c r="D589" i="14"/>
  <c r="C589" i="14"/>
  <c r="D588" i="14"/>
  <c r="C588" i="14"/>
  <c r="D587" i="14"/>
  <c r="C587" i="14"/>
  <c r="D586" i="14"/>
  <c r="C586" i="14"/>
  <c r="E583" i="14"/>
  <c r="E582" i="14"/>
  <c r="D579" i="14"/>
  <c r="C579" i="14"/>
  <c r="D578" i="14"/>
  <c r="C578" i="14"/>
  <c r="D577" i="14"/>
  <c r="C577" i="14"/>
  <c r="D576" i="14"/>
  <c r="C576" i="14"/>
  <c r="E573" i="14"/>
  <c r="D569" i="14"/>
  <c r="C569" i="14"/>
  <c r="D568" i="14"/>
  <c r="C568" i="14"/>
  <c r="D567" i="14"/>
  <c r="C567" i="14"/>
  <c r="D566" i="14"/>
  <c r="C566" i="14"/>
  <c r="E558" i="14"/>
  <c r="E557" i="14"/>
  <c r="D554" i="14"/>
  <c r="C554" i="14"/>
  <c r="D553" i="14"/>
  <c r="C553" i="14"/>
  <c r="D552" i="14"/>
  <c r="C552" i="14"/>
  <c r="D551" i="14"/>
  <c r="C551" i="14"/>
  <c r="E548" i="14"/>
  <c r="D544" i="14"/>
  <c r="C544" i="14"/>
  <c r="E543" i="14"/>
  <c r="E542" i="14"/>
  <c r="E541" i="14"/>
  <c r="D539" i="14"/>
  <c r="C539" i="14"/>
  <c r="E538" i="14"/>
  <c r="E537" i="14"/>
  <c r="D534" i="14"/>
  <c r="C534" i="14"/>
  <c r="E533" i="14"/>
  <c r="D529" i="14"/>
  <c r="C529" i="14"/>
  <c r="E528" i="14"/>
  <c r="E527" i="14"/>
  <c r="D524" i="14"/>
  <c r="C524" i="14"/>
  <c r="D523" i="14"/>
  <c r="C523" i="14"/>
  <c r="D522" i="14"/>
  <c r="C522" i="14"/>
  <c r="D521" i="14"/>
  <c r="C521" i="14"/>
  <c r="E518" i="14"/>
  <c r="D514" i="14"/>
  <c r="C514" i="14"/>
  <c r="E513" i="14"/>
  <c r="D509" i="14"/>
  <c r="C509" i="14"/>
  <c r="D508" i="14"/>
  <c r="C508" i="14"/>
  <c r="D507" i="14"/>
  <c r="C507" i="14"/>
  <c r="D506" i="14"/>
  <c r="C506" i="14"/>
  <c r="E503" i="14"/>
  <c r="D499" i="14"/>
  <c r="C499" i="14"/>
  <c r="E498" i="14"/>
  <c r="E497" i="14"/>
  <c r="E496" i="14"/>
  <c r="D494" i="14"/>
  <c r="C494" i="14"/>
  <c r="E493" i="14"/>
  <c r="E492" i="14"/>
  <c r="E491" i="14"/>
  <c r="D489" i="14"/>
  <c r="C489" i="14"/>
  <c r="E488" i="14"/>
  <c r="E487" i="14"/>
  <c r="D484" i="14"/>
  <c r="C484" i="14"/>
  <c r="E483" i="14"/>
  <c r="E482" i="14"/>
  <c r="E481" i="14"/>
  <c r="D479" i="14"/>
  <c r="C479" i="14"/>
  <c r="E478" i="14"/>
  <c r="E477" i="14"/>
  <c r="D474" i="14"/>
  <c r="C474" i="14"/>
  <c r="E473" i="14"/>
  <c r="D469" i="14"/>
  <c r="C469" i="14"/>
  <c r="E468" i="14"/>
  <c r="E467" i="14"/>
  <c r="D464" i="14"/>
  <c r="C464" i="14"/>
  <c r="E462" i="14"/>
  <c r="D459" i="14"/>
  <c r="C459" i="14"/>
  <c r="E458" i="14"/>
  <c r="E457" i="14"/>
  <c r="D454" i="14"/>
  <c r="C454" i="14"/>
  <c r="D453" i="14"/>
  <c r="C453" i="14"/>
  <c r="D452" i="14"/>
  <c r="C452" i="14"/>
  <c r="D451" i="14"/>
  <c r="C451" i="14"/>
  <c r="E443" i="14"/>
  <c r="E442" i="14"/>
  <c r="D439" i="14"/>
  <c r="C439" i="14"/>
  <c r="C438" i="14"/>
  <c r="C437" i="14"/>
  <c r="E437" i="14" s="1"/>
  <c r="D436" i="14"/>
  <c r="D434" i="14" s="1"/>
  <c r="C436" i="14"/>
  <c r="E433" i="14"/>
  <c r="D429" i="14"/>
  <c r="C429" i="14"/>
  <c r="D428" i="14"/>
  <c r="C428" i="14"/>
  <c r="D427" i="14"/>
  <c r="D422" i="14" s="1"/>
  <c r="C427" i="14"/>
  <c r="D426" i="14"/>
  <c r="C426" i="14"/>
  <c r="E418" i="14"/>
  <c r="D414" i="14"/>
  <c r="C414" i="14"/>
  <c r="D413" i="14"/>
  <c r="C413" i="14"/>
  <c r="D412" i="14"/>
  <c r="C412" i="14"/>
  <c r="D411" i="14"/>
  <c r="C411" i="14"/>
  <c r="E408" i="14"/>
  <c r="D404" i="14"/>
  <c r="C404" i="14"/>
  <c r="E398" i="14"/>
  <c r="D394" i="14"/>
  <c r="C394" i="14"/>
  <c r="E394" i="14" s="1"/>
  <c r="E388" i="14"/>
  <c r="E387" i="14"/>
  <c r="D384" i="14"/>
  <c r="C384" i="14"/>
  <c r="E383" i="14"/>
  <c r="D379" i="14"/>
  <c r="C379" i="14"/>
  <c r="D378" i="14"/>
  <c r="C378" i="14"/>
  <c r="C373" i="14" s="1"/>
  <c r="D377" i="14"/>
  <c r="C377" i="14"/>
  <c r="C372" i="14" s="1"/>
  <c r="D376" i="14"/>
  <c r="C376" i="14"/>
  <c r="E368" i="14"/>
  <c r="D364" i="14"/>
  <c r="C364" i="14"/>
  <c r="D363" i="14"/>
  <c r="C363" i="14"/>
  <c r="D362" i="14"/>
  <c r="C362" i="14"/>
  <c r="D361" i="14"/>
  <c r="C361" i="14"/>
  <c r="E358" i="14"/>
  <c r="E357" i="14"/>
  <c r="E356" i="14"/>
  <c r="D354" i="14"/>
  <c r="C354" i="14"/>
  <c r="E353" i="14"/>
  <c r="D349" i="14"/>
  <c r="C349" i="14"/>
  <c r="D348" i="14"/>
  <c r="C348" i="14"/>
  <c r="D347" i="14"/>
  <c r="C347" i="14"/>
  <c r="D346" i="14"/>
  <c r="C346" i="14"/>
  <c r="E343" i="14"/>
  <c r="E342" i="14"/>
  <c r="E341" i="14"/>
  <c r="D339" i="14"/>
  <c r="C339" i="14"/>
  <c r="E338" i="14"/>
  <c r="D334" i="14"/>
  <c r="C334" i="14"/>
  <c r="E333" i="14"/>
  <c r="D329" i="14"/>
  <c r="C329" i="14"/>
  <c r="E328" i="14"/>
  <c r="D324" i="14"/>
  <c r="C324" i="14"/>
  <c r="E323" i="14"/>
  <c r="D319" i="14"/>
  <c r="E319" i="14" s="1"/>
  <c r="E318" i="14"/>
  <c r="D314" i="14"/>
  <c r="C314" i="14"/>
  <c r="E313" i="14"/>
  <c r="E312" i="14"/>
  <c r="D309" i="14"/>
  <c r="C309" i="14"/>
  <c r="E308" i="14"/>
  <c r="D304" i="14"/>
  <c r="C304" i="14"/>
  <c r="E303" i="14"/>
  <c r="D299" i="14"/>
  <c r="C299" i="14"/>
  <c r="E298" i="14"/>
  <c r="D294" i="14"/>
  <c r="C294" i="14"/>
  <c r="D293" i="14"/>
  <c r="C293" i="14"/>
  <c r="D292" i="14"/>
  <c r="C292" i="14"/>
  <c r="D291" i="14"/>
  <c r="C291" i="14"/>
  <c r="E283" i="14"/>
  <c r="D279" i="14"/>
  <c r="C279" i="14"/>
  <c r="D278" i="14"/>
  <c r="C278" i="14"/>
  <c r="D277" i="14"/>
  <c r="C277" i="14"/>
  <c r="D276" i="14"/>
  <c r="C276" i="14"/>
  <c r="E273" i="14"/>
  <c r="D269" i="14"/>
  <c r="C269" i="14"/>
  <c r="E268" i="14"/>
  <c r="E267" i="14"/>
  <c r="D264" i="14"/>
  <c r="C264" i="14"/>
  <c r="D263" i="14"/>
  <c r="C263" i="14"/>
  <c r="D262" i="14"/>
  <c r="C262" i="14"/>
  <c r="D261" i="14"/>
  <c r="C261" i="14"/>
  <c r="E253" i="14"/>
  <c r="E252" i="14"/>
  <c r="E251" i="14"/>
  <c r="D249" i="14"/>
  <c r="C249" i="14"/>
  <c r="E248" i="14"/>
  <c r="E247" i="14"/>
  <c r="D244" i="14"/>
  <c r="C244" i="14"/>
  <c r="D243" i="14"/>
  <c r="D238" i="14" s="1"/>
  <c r="C243" i="14"/>
  <c r="C238" i="14" s="1"/>
  <c r="D242" i="14"/>
  <c r="D237" i="14" s="1"/>
  <c r="C242" i="14"/>
  <c r="C237" i="14" s="1"/>
  <c r="D241" i="14"/>
  <c r="C241" i="14"/>
  <c r="C236" i="14" s="1"/>
  <c r="E233" i="14"/>
  <c r="D229" i="14"/>
  <c r="C229" i="14"/>
  <c r="D228" i="14"/>
  <c r="C228" i="14"/>
  <c r="D227" i="14"/>
  <c r="C227" i="14"/>
  <c r="D226" i="14"/>
  <c r="C226" i="14"/>
  <c r="E223" i="14"/>
  <c r="D219" i="14"/>
  <c r="C219" i="14"/>
  <c r="E218" i="14"/>
  <c r="D214" i="14"/>
  <c r="C214" i="14"/>
  <c r="D213" i="14"/>
  <c r="C213" i="14"/>
  <c r="D212" i="14"/>
  <c r="C212" i="14"/>
  <c r="D211" i="14"/>
  <c r="C211" i="14"/>
  <c r="E208" i="14"/>
  <c r="D204" i="14"/>
  <c r="C204" i="14"/>
  <c r="E203" i="14"/>
  <c r="D199" i="14"/>
  <c r="C199" i="14"/>
  <c r="D198" i="14"/>
  <c r="D193" i="14" s="1"/>
  <c r="C198" i="14"/>
  <c r="D197" i="14"/>
  <c r="C197" i="14"/>
  <c r="D196" i="14"/>
  <c r="D191" i="14" s="1"/>
  <c r="C196" i="14"/>
  <c r="C191" i="14" s="1"/>
  <c r="E187" i="14"/>
  <c r="D184" i="14"/>
  <c r="C184" i="14"/>
  <c r="D183" i="14"/>
  <c r="C183" i="14"/>
  <c r="D182" i="14"/>
  <c r="C182" i="14"/>
  <c r="D181" i="14"/>
  <c r="C181" i="14"/>
  <c r="E177" i="14"/>
  <c r="D174" i="14"/>
  <c r="C174" i="14"/>
  <c r="D173" i="14"/>
  <c r="C173" i="14"/>
  <c r="D172" i="14"/>
  <c r="C172" i="14"/>
  <c r="D171" i="14"/>
  <c r="C171" i="14"/>
  <c r="E168" i="14"/>
  <c r="D164" i="14"/>
  <c r="C164" i="14"/>
  <c r="D163" i="14"/>
  <c r="C163" i="14"/>
  <c r="D162" i="14"/>
  <c r="C162" i="14"/>
  <c r="D161" i="14"/>
  <c r="C161" i="14"/>
  <c r="E158" i="14"/>
  <c r="D154" i="14"/>
  <c r="C154" i="14"/>
  <c r="E153" i="14"/>
  <c r="D149" i="14"/>
  <c r="C149" i="14"/>
  <c r="E148" i="14"/>
  <c r="D144" i="14"/>
  <c r="C144" i="14"/>
  <c r="E143" i="14"/>
  <c r="D139" i="14"/>
  <c r="C139" i="14"/>
  <c r="D138" i="14"/>
  <c r="C138" i="14"/>
  <c r="D137" i="14"/>
  <c r="C137" i="14"/>
  <c r="D136" i="14"/>
  <c r="C136" i="14"/>
  <c r="E128" i="14"/>
  <c r="D124" i="14"/>
  <c r="C124" i="14"/>
  <c r="D123" i="14"/>
  <c r="C123" i="14"/>
  <c r="D122" i="14"/>
  <c r="C122" i="14"/>
  <c r="D121" i="14"/>
  <c r="C121" i="14"/>
  <c r="E117" i="14"/>
  <c r="D114" i="14"/>
  <c r="C114" i="14"/>
  <c r="D113" i="14"/>
  <c r="C113" i="14"/>
  <c r="E108" i="14"/>
  <c r="D104" i="14"/>
  <c r="C104" i="14"/>
  <c r="E103" i="14"/>
  <c r="D99" i="14"/>
  <c r="C99" i="14"/>
  <c r="E98" i="14"/>
  <c r="E97" i="14"/>
  <c r="E96" i="14"/>
  <c r="D94" i="14"/>
  <c r="C94" i="14"/>
  <c r="E93" i="14"/>
  <c r="D89" i="14"/>
  <c r="C89" i="14"/>
  <c r="E88" i="14"/>
  <c r="D84" i="14"/>
  <c r="C84" i="14"/>
  <c r="E83" i="14"/>
  <c r="E82" i="14"/>
  <c r="E81" i="14"/>
  <c r="D79" i="14"/>
  <c r="C79" i="14"/>
  <c r="D78" i="14"/>
  <c r="C78" i="14"/>
  <c r="D77" i="14"/>
  <c r="C77" i="14"/>
  <c r="D76" i="14"/>
  <c r="C76" i="14"/>
  <c r="E68" i="14"/>
  <c r="D64" i="14"/>
  <c r="C64" i="14"/>
  <c r="D63" i="14"/>
  <c r="C63" i="14"/>
  <c r="D62" i="14"/>
  <c r="C62" i="14"/>
  <c r="D61" i="14"/>
  <c r="C61" i="14"/>
  <c r="E58" i="14"/>
  <c r="D54" i="14"/>
  <c r="C54" i="14"/>
  <c r="D53" i="14"/>
  <c r="C53" i="14"/>
  <c r="D52" i="14"/>
  <c r="C52" i="14"/>
  <c r="D51" i="14"/>
  <c r="C51" i="14"/>
  <c r="E48" i="14"/>
  <c r="E47" i="14"/>
  <c r="E46" i="14"/>
  <c r="D44" i="14"/>
  <c r="C44" i="14"/>
  <c r="E43" i="14"/>
  <c r="D39" i="14"/>
  <c r="C39" i="14"/>
  <c r="D38" i="14"/>
  <c r="C38" i="14"/>
  <c r="D37" i="14"/>
  <c r="C37" i="14"/>
  <c r="D36" i="14"/>
  <c r="C36" i="14"/>
  <c r="E33" i="14"/>
  <c r="E32" i="14"/>
  <c r="D29" i="14"/>
  <c r="C29" i="14"/>
  <c r="E28" i="14"/>
  <c r="D24" i="14"/>
  <c r="C24" i="14"/>
  <c r="D23" i="14"/>
  <c r="C23" i="14"/>
  <c r="D22" i="14"/>
  <c r="C22" i="14"/>
  <c r="D21" i="14"/>
  <c r="C21" i="14"/>
  <c r="E653" i="14" l="1"/>
  <c r="C747" i="14"/>
  <c r="C742" i="14" s="1"/>
  <c r="C822" i="14"/>
  <c r="C729" i="14"/>
  <c r="E334" i="14"/>
  <c r="E364" i="14"/>
  <c r="E384" i="14"/>
  <c r="D809" i="14"/>
  <c r="E883" i="14"/>
  <c r="D371" i="14"/>
  <c r="E629" i="14"/>
  <c r="E784" i="14"/>
  <c r="D424" i="14"/>
  <c r="D674" i="14"/>
  <c r="C371" i="14"/>
  <c r="D421" i="14"/>
  <c r="E588" i="14"/>
  <c r="D504" i="14"/>
  <c r="E508" i="14"/>
  <c r="E608" i="14"/>
  <c r="E769" i="14"/>
  <c r="C449" i="14"/>
  <c r="E249" i="14"/>
  <c r="E279" i="14"/>
  <c r="E299" i="14"/>
  <c r="E453" i="14"/>
  <c r="E514" i="14"/>
  <c r="E534" i="14"/>
  <c r="D446" i="14"/>
  <c r="E553" i="14"/>
  <c r="E569" i="14"/>
  <c r="E579" i="14"/>
  <c r="E651" i="14"/>
  <c r="C648" i="14"/>
  <c r="E716" i="14"/>
  <c r="E718" i="14"/>
  <c r="E859" i="14"/>
  <c r="C389" i="14"/>
  <c r="C424" i="14"/>
  <c r="C624" i="14"/>
  <c r="D789" i="14"/>
  <c r="E39" i="14"/>
  <c r="E64" i="14"/>
  <c r="C359" i="14"/>
  <c r="E428" i="14"/>
  <c r="E438" i="14"/>
  <c r="E454" i="14"/>
  <c r="E459" i="14"/>
  <c r="E494" i="14"/>
  <c r="C504" i="14"/>
  <c r="C704" i="14"/>
  <c r="D687" i="14"/>
  <c r="E719" i="14"/>
  <c r="D777" i="14"/>
  <c r="E814" i="14"/>
  <c r="E843" i="14"/>
  <c r="E899" i="14"/>
  <c r="E908" i="14"/>
  <c r="E77" i="14"/>
  <c r="E84" i="14"/>
  <c r="E154" i="14"/>
  <c r="E199" i="14"/>
  <c r="E429" i="14"/>
  <c r="C448" i="14"/>
  <c r="E509" i="14"/>
  <c r="E524" i="14"/>
  <c r="E529" i="14"/>
  <c r="E544" i="14"/>
  <c r="E599" i="14"/>
  <c r="E639" i="14"/>
  <c r="E679" i="14"/>
  <c r="E708" i="14"/>
  <c r="C777" i="14"/>
  <c r="E854" i="14"/>
  <c r="D878" i="14"/>
  <c r="E878" i="14" s="1"/>
  <c r="C594" i="14"/>
  <c r="E613" i="14"/>
  <c r="C674" i="14"/>
  <c r="C849" i="14"/>
  <c r="E877" i="14"/>
  <c r="E29" i="14"/>
  <c r="E44" i="14"/>
  <c r="E54" i="14"/>
  <c r="E294" i="14"/>
  <c r="E339" i="14"/>
  <c r="C422" i="14"/>
  <c r="E422" i="14" s="1"/>
  <c r="C423" i="14"/>
  <c r="E464" i="14"/>
  <c r="E484" i="14"/>
  <c r="E523" i="14"/>
  <c r="C562" i="14"/>
  <c r="E678" i="14"/>
  <c r="E709" i="14"/>
  <c r="C764" i="14"/>
  <c r="C824" i="14"/>
  <c r="E868" i="14"/>
  <c r="C891" i="14"/>
  <c r="C893" i="14"/>
  <c r="C892" i="14"/>
  <c r="C446" i="14"/>
  <c r="E24" i="14"/>
  <c r="E164" i="14"/>
  <c r="E269" i="14"/>
  <c r="D649" i="14"/>
  <c r="D688" i="14"/>
  <c r="D686" i="14"/>
  <c r="E729" i="14"/>
  <c r="E733" i="14"/>
  <c r="E759" i="14"/>
  <c r="E791" i="14"/>
  <c r="D778" i="14"/>
  <c r="E834" i="14"/>
  <c r="E882" i="14"/>
  <c r="D72" i="14"/>
  <c r="E174" i="14"/>
  <c r="E314" i="14"/>
  <c r="E349" i="14"/>
  <c r="E413" i="14"/>
  <c r="C421" i="14"/>
  <c r="E469" i="14"/>
  <c r="E521" i="14"/>
  <c r="E552" i="14"/>
  <c r="C564" i="14"/>
  <c r="D594" i="14"/>
  <c r="C634" i="14"/>
  <c r="E654" i="14"/>
  <c r="C688" i="14"/>
  <c r="E754" i="14"/>
  <c r="E799" i="14"/>
  <c r="E829" i="14"/>
  <c r="D849" i="14"/>
  <c r="E849" i="14" s="1"/>
  <c r="D864" i="14"/>
  <c r="E884" i="14"/>
  <c r="E909" i="14"/>
  <c r="C109" i="14"/>
  <c r="E149" i="14"/>
  <c r="E439" i="14"/>
  <c r="D448" i="14"/>
  <c r="E623" i="14"/>
  <c r="C647" i="14"/>
  <c r="D647" i="14"/>
  <c r="E694" i="14"/>
  <c r="C741" i="14"/>
  <c r="E144" i="14"/>
  <c r="E79" i="14"/>
  <c r="E104" i="14"/>
  <c r="E184" i="14"/>
  <c r="E204" i="14"/>
  <c r="E219" i="14"/>
  <c r="C256" i="14"/>
  <c r="E304" i="14"/>
  <c r="E324" i="14"/>
  <c r="E404" i="14"/>
  <c r="C409" i="14"/>
  <c r="D423" i="14"/>
  <c r="E489" i="14"/>
  <c r="E539" i="14"/>
  <c r="C549" i="14"/>
  <c r="C584" i="14"/>
  <c r="E589" i="14"/>
  <c r="D634" i="14"/>
  <c r="E634" i="14" s="1"/>
  <c r="D664" i="14"/>
  <c r="E668" i="14"/>
  <c r="D689" i="14"/>
  <c r="D704" i="14"/>
  <c r="C743" i="14"/>
  <c r="C789" i="14"/>
  <c r="E794" i="14"/>
  <c r="C809" i="14"/>
  <c r="E809" i="14" s="1"/>
  <c r="C778" i="14"/>
  <c r="C839" i="14"/>
  <c r="E844" i="14"/>
  <c r="C864" i="14"/>
  <c r="E869" i="14"/>
  <c r="C49" i="14"/>
  <c r="C17" i="14"/>
  <c r="D274" i="14"/>
  <c r="E377" i="14"/>
  <c r="D257" i="14"/>
  <c r="D132" i="14"/>
  <c r="E182" i="14"/>
  <c r="C179" i="14"/>
  <c r="D159" i="14"/>
  <c r="D179" i="14"/>
  <c r="E37" i="14"/>
  <c r="D256" i="14"/>
  <c r="C34" i="14"/>
  <c r="D49" i="14"/>
  <c r="E53" i="14"/>
  <c r="D71" i="14"/>
  <c r="E241" i="14"/>
  <c r="C133" i="14"/>
  <c r="C59" i="14"/>
  <c r="E138" i="14"/>
  <c r="D131" i="14"/>
  <c r="E278" i="14"/>
  <c r="D224" i="14"/>
  <c r="C18" i="14"/>
  <c r="E38" i="14"/>
  <c r="C192" i="14"/>
  <c r="D236" i="14"/>
  <c r="E236" i="14" s="1"/>
  <c r="C258" i="14"/>
  <c r="E347" i="14"/>
  <c r="C119" i="14"/>
  <c r="D259" i="14"/>
  <c r="C274" i="14"/>
  <c r="C287" i="14"/>
  <c r="C374" i="14"/>
  <c r="C16" i="14"/>
  <c r="D59" i="14"/>
  <c r="E63" i="14"/>
  <c r="D134" i="14"/>
  <c r="E163" i="14"/>
  <c r="C194" i="14"/>
  <c r="E198" i="14"/>
  <c r="C209" i="14"/>
  <c r="E213" i="14"/>
  <c r="C224" i="14"/>
  <c r="E228" i="14"/>
  <c r="E238" i="14"/>
  <c r="D287" i="14"/>
  <c r="D359" i="14"/>
  <c r="D372" i="14"/>
  <c r="E372" i="14" s="1"/>
  <c r="E378" i="14"/>
  <c r="D389" i="14"/>
  <c r="D409" i="14"/>
  <c r="E409" i="14" s="1"/>
  <c r="E414" i="14"/>
  <c r="D344" i="14"/>
  <c r="E344" i="14" s="1"/>
  <c r="D288" i="14"/>
  <c r="E329" i="14"/>
  <c r="E309" i="14"/>
  <c r="E293" i="14"/>
  <c r="E264" i="14"/>
  <c r="E244" i="14"/>
  <c r="D239" i="14"/>
  <c r="D194" i="14"/>
  <c r="E229" i="14"/>
  <c r="E139" i="14"/>
  <c r="D133" i="14"/>
  <c r="E172" i="14"/>
  <c r="E89" i="14"/>
  <c r="E94" i="14"/>
  <c r="C74" i="14"/>
  <c r="E99" i="14"/>
  <c r="C73" i="14"/>
  <c r="E78" i="14"/>
  <c r="C72" i="14"/>
  <c r="E114" i="14"/>
  <c r="C71" i="14"/>
  <c r="E112" i="14"/>
  <c r="E124" i="14"/>
  <c r="E123" i="14"/>
  <c r="D18" i="14"/>
  <c r="E22" i="14"/>
  <c r="D17" i="14"/>
  <c r="E612" i="14"/>
  <c r="D607" i="14"/>
  <c r="E607" i="14" s="1"/>
  <c r="C779" i="14"/>
  <c r="C776" i="14"/>
  <c r="D73" i="14"/>
  <c r="E76" i="14"/>
  <c r="D74" i="14"/>
  <c r="C132" i="14"/>
  <c r="D169" i="14"/>
  <c r="C689" i="14"/>
  <c r="C686" i="14"/>
  <c r="C687" i="14"/>
  <c r="D764" i="14"/>
  <c r="D743" i="14"/>
  <c r="E768" i="14"/>
  <c r="D19" i="14"/>
  <c r="E36" i="14"/>
  <c r="D34" i="14"/>
  <c r="D109" i="14"/>
  <c r="C169" i="14"/>
  <c r="C193" i="14"/>
  <c r="E193" i="14" s="1"/>
  <c r="D209" i="14"/>
  <c r="D192" i="14"/>
  <c r="D189" i="14" s="1"/>
  <c r="E243" i="14"/>
  <c r="C259" i="14"/>
  <c r="E262" i="14"/>
  <c r="C257" i="14"/>
  <c r="D16" i="14"/>
  <c r="C19" i="14"/>
  <c r="E23" i="14"/>
  <c r="D119" i="14"/>
  <c r="C134" i="14"/>
  <c r="C131" i="14"/>
  <c r="C159" i="14"/>
  <c r="C286" i="14"/>
  <c r="E291" i="14"/>
  <c r="C289" i="14"/>
  <c r="D286" i="14"/>
  <c r="E346" i="14"/>
  <c r="D574" i="14"/>
  <c r="E578" i="14"/>
  <c r="E881" i="14"/>
  <c r="D879" i="14"/>
  <c r="D891" i="14"/>
  <c r="D894" i="14"/>
  <c r="D893" i="14"/>
  <c r="E898" i="14"/>
  <c r="E214" i="14"/>
  <c r="C234" i="14"/>
  <c r="E237" i="14"/>
  <c r="E348" i="14"/>
  <c r="C288" i="14"/>
  <c r="E379" i="14"/>
  <c r="E393" i="14"/>
  <c r="E474" i="14"/>
  <c r="E479" i="14"/>
  <c r="E522" i="14"/>
  <c r="D564" i="14"/>
  <c r="D561" i="14"/>
  <c r="D563" i="14"/>
  <c r="E568" i="14"/>
  <c r="C609" i="14"/>
  <c r="C606" i="14"/>
  <c r="C604" i="14" s="1"/>
  <c r="E693" i="14"/>
  <c r="E717" i="14"/>
  <c r="D779" i="14"/>
  <c r="D776" i="14"/>
  <c r="E783" i="14"/>
  <c r="C821" i="14"/>
  <c r="C823" i="14"/>
  <c r="D374" i="14"/>
  <c r="C447" i="14"/>
  <c r="D621" i="14"/>
  <c r="D619" i="14" s="1"/>
  <c r="D624" i="14"/>
  <c r="D876" i="14"/>
  <c r="D234" i="14"/>
  <c r="C239" i="14"/>
  <c r="E242" i="14"/>
  <c r="E263" i="14"/>
  <c r="D258" i="14"/>
  <c r="D289" i="14"/>
  <c r="E292" i="14"/>
  <c r="E354" i="14"/>
  <c r="D373" i="14"/>
  <c r="D447" i="14"/>
  <c r="E452" i="14"/>
  <c r="D584" i="14"/>
  <c r="D562" i="14"/>
  <c r="E598" i="14"/>
  <c r="E628" i="14"/>
  <c r="C649" i="14"/>
  <c r="E652" i="14"/>
  <c r="D839" i="14"/>
  <c r="D822" i="14"/>
  <c r="E853" i="14"/>
  <c r="C879" i="14"/>
  <c r="C876" i="14"/>
  <c r="C874" i="14" s="1"/>
  <c r="E363" i="14"/>
  <c r="E499" i="14"/>
  <c r="C519" i="14"/>
  <c r="D549" i="14"/>
  <c r="E554" i="14"/>
  <c r="C561" i="14"/>
  <c r="E577" i="14"/>
  <c r="D609" i="14"/>
  <c r="E614" i="14"/>
  <c r="C621" i="14"/>
  <c r="C619" i="14" s="1"/>
  <c r="D648" i="14"/>
  <c r="E659" i="14"/>
  <c r="E669" i="14"/>
  <c r="E699" i="14"/>
  <c r="C714" i="14"/>
  <c r="E734" i="14"/>
  <c r="E748" i="14"/>
  <c r="E804" i="14"/>
  <c r="E813" i="14"/>
  <c r="D821" i="14"/>
  <c r="D824" i="14"/>
  <c r="D823" i="14"/>
  <c r="E828" i="14"/>
  <c r="C894" i="14"/>
  <c r="C434" i="14"/>
  <c r="E434" i="14" s="1"/>
  <c r="E451" i="14"/>
  <c r="D449" i="14"/>
  <c r="C563" i="14"/>
  <c r="C574" i="14"/>
  <c r="C664" i="14"/>
  <c r="C646" i="14"/>
  <c r="C904" i="14"/>
  <c r="E904" i="14" s="1"/>
  <c r="D519" i="14"/>
  <c r="D606" i="14"/>
  <c r="D646" i="14"/>
  <c r="D714" i="14"/>
  <c r="C744" i="14" l="1"/>
  <c r="E893" i="14"/>
  <c r="E824" i="14"/>
  <c r="E779" i="14"/>
  <c r="E648" i="14"/>
  <c r="D419" i="14"/>
  <c r="C774" i="14"/>
  <c r="E789" i="14"/>
  <c r="E424" i="14"/>
  <c r="E839" i="14"/>
  <c r="E778" i="14"/>
  <c r="E564" i="14"/>
  <c r="E504" i="14"/>
  <c r="E674" i="14"/>
  <c r="E664" i="14"/>
  <c r="E584" i="14"/>
  <c r="E359" i="14"/>
  <c r="E194" i="14"/>
  <c r="E704" i="14"/>
  <c r="D684" i="14"/>
  <c r="C14" i="14"/>
  <c r="E624" i="14"/>
  <c r="E649" i="14"/>
  <c r="E449" i="14"/>
  <c r="C444" i="14"/>
  <c r="E446" i="14"/>
  <c r="D444" i="14"/>
  <c r="E389" i="14"/>
  <c r="E764" i="14"/>
  <c r="E49" i="14"/>
  <c r="E594" i="14"/>
  <c r="E688" i="14"/>
  <c r="C889" i="14"/>
  <c r="E714" i="14"/>
  <c r="E109" i="14"/>
  <c r="E687" i="14"/>
  <c r="E448" i="14"/>
  <c r="E689" i="14"/>
  <c r="C644" i="14"/>
  <c r="E549" i="14"/>
  <c r="E423" i="14"/>
  <c r="C419" i="14"/>
  <c r="E419" i="14" s="1"/>
  <c r="C739" i="14"/>
  <c r="E562" i="14"/>
  <c r="E743" i="14"/>
  <c r="E864" i="14"/>
  <c r="E647" i="14"/>
  <c r="E72" i="14"/>
  <c r="E119" i="14"/>
  <c r="E132" i="14"/>
  <c r="D819" i="14"/>
  <c r="C559" i="14"/>
  <c r="D604" i="14"/>
  <c r="E604" i="14" s="1"/>
  <c r="E519" i="14"/>
  <c r="E447" i="14"/>
  <c r="E209" i="14"/>
  <c r="E274" i="14"/>
  <c r="E18" i="14"/>
  <c r="E224" i="14"/>
  <c r="E374" i="14"/>
  <c r="E134" i="14"/>
  <c r="C369" i="14"/>
  <c r="E258" i="14"/>
  <c r="E59" i="14"/>
  <c r="E159" i="14"/>
  <c r="E259" i="14"/>
  <c r="E71" i="14"/>
  <c r="E179" i="14"/>
  <c r="E234" i="14"/>
  <c r="E133" i="14"/>
  <c r="E34" i="14"/>
  <c r="E169" i="14"/>
  <c r="E287" i="14"/>
  <c r="E19" i="14"/>
  <c r="E288" i="14"/>
  <c r="E373" i="14"/>
  <c r="E239" i="14"/>
  <c r="D129" i="14"/>
  <c r="E74" i="14"/>
  <c r="C69" i="14"/>
  <c r="E286" i="14"/>
  <c r="D284" i="14"/>
  <c r="E16" i="14"/>
  <c r="D14" i="14"/>
  <c r="E73" i="14"/>
  <c r="D12" i="14"/>
  <c r="D69" i="14"/>
  <c r="C684" i="14"/>
  <c r="E684" i="14" s="1"/>
  <c r="C12" i="14"/>
  <c r="E823" i="14"/>
  <c r="E609" i="14"/>
  <c r="E876" i="14"/>
  <c r="D874" i="14"/>
  <c r="E874" i="14" s="1"/>
  <c r="D369" i="14"/>
  <c r="E371" i="14"/>
  <c r="C819" i="14"/>
  <c r="E563" i="14"/>
  <c r="D889" i="14"/>
  <c r="E889" i="14" s="1"/>
  <c r="E574" i="14"/>
  <c r="C129" i="14"/>
  <c r="E257" i="14"/>
  <c r="C254" i="14"/>
  <c r="C189" i="14"/>
  <c r="E189" i="14" s="1"/>
  <c r="D11" i="14"/>
  <c r="E17" i="14"/>
  <c r="E776" i="14"/>
  <c r="D774" i="14"/>
  <c r="E774" i="14" s="1"/>
  <c r="D254" i="14"/>
  <c r="C11" i="14"/>
  <c r="E619" i="14"/>
  <c r="E894" i="14"/>
  <c r="E646" i="14"/>
  <c r="D644" i="14"/>
  <c r="E686" i="14"/>
  <c r="E289" i="14"/>
  <c r="D559" i="14"/>
  <c r="E879" i="14"/>
  <c r="C284" i="14"/>
  <c r="C10" i="14"/>
  <c r="D744" i="14"/>
  <c r="E744" i="14" s="1"/>
  <c r="D741" i="14"/>
  <c r="D739" i="14" s="1"/>
  <c r="E739" i="14" l="1"/>
  <c r="E14" i="14"/>
  <c r="E559" i="14"/>
  <c r="E129" i="14"/>
  <c r="E644" i="14"/>
  <c r="E444" i="14"/>
  <c r="E819" i="14"/>
  <c r="E369" i="14"/>
  <c r="E284" i="14"/>
  <c r="E254" i="14"/>
  <c r="E69" i="14"/>
  <c r="E12" i="14"/>
  <c r="C8" i="14"/>
  <c r="D10" i="14"/>
  <c r="E11" i="14"/>
  <c r="E10" i="14" l="1"/>
  <c r="D8" i="14"/>
  <c r="E8" i="14" s="1"/>
</calcChain>
</file>

<file path=xl/sharedStrings.xml><?xml version="1.0" encoding="utf-8"?>
<sst xmlns="http://schemas.openxmlformats.org/spreadsheetml/2006/main" count="1279" uniqueCount="259">
  <si>
    <t/>
  </si>
  <si>
    <t>1</t>
  </si>
  <si>
    <t>2</t>
  </si>
  <si>
    <t>1.</t>
  </si>
  <si>
    <t>Муниципальная программа города Чебоксары "Модернизация и развитие сферы жилищно-коммунального хозяйства"</t>
  </si>
  <si>
    <t>1.1.</t>
  </si>
  <si>
    <t>Основное мероприятие "Обеспечение качества жилищно-коммунальных услуг"</t>
  </si>
  <si>
    <t>1.2.</t>
  </si>
  <si>
    <t>1.3.</t>
  </si>
  <si>
    <t>Основное мероприятие "Водоотведение и очистка бытовых сточных вод"</t>
  </si>
  <si>
    <t>1.4.</t>
  </si>
  <si>
    <t>Основное мероприятие "Газификация Заволжской территории г. Чебоксары"</t>
  </si>
  <si>
    <t>Основное мероприятие "Общепрограммные расходы"</t>
  </si>
  <si>
    <t>2.</t>
  </si>
  <si>
    <t>Муниципальная программа города Чебоксары "Обеспечение граждан в городе Чебоксары доступным и комфортным жильем"</t>
  </si>
  <si>
    <t>2.1.</t>
  </si>
  <si>
    <t>Основное мероприятие "Проведение экспертизы проектно-сметной документации, проверки сметной стоимости объектов капитального строительства и капитального ремонта, осуществление функций технического заказчика, строительного контроля"</t>
  </si>
  <si>
    <t>Основное мероприятие "Реализация мероприятий по развитию жилищного строительства"</t>
  </si>
  <si>
    <t>Основное мероприятие "Реализация отдельных мероприятий регионального проекта "Жилье"</t>
  </si>
  <si>
    <t>2.2.</t>
  </si>
  <si>
    <t>2.3.</t>
  </si>
  <si>
    <t>Обеспечение реализации муниципальной программы города Чебоксары "Обеспечение граждан в городе Чебоксары доступным и комфортным жильем"</t>
  </si>
  <si>
    <t>3.</t>
  </si>
  <si>
    <t>3.1.</t>
  </si>
  <si>
    <t>Основное мероприятие "Дальнейшее развитие многоуровневой системы профилактики правонарушений"</t>
  </si>
  <si>
    <t>Основное мероприятие "Профилактика и предупреждение рецидивной преступности, ресоциализация и адаптация лиц, освободившихся из мест лишения свободы, и лиц, осужденных к уголовным наказаниям, не связанным с лишением свободы"</t>
  </si>
  <si>
    <t>Основное мероприятие "Профилактика и предупреждение бытовой преступности, а также преступлений, совершенных в состоянии алкогольного опьянения"</t>
  </si>
  <si>
    <t>Основное мероприятие "Информационно-методическое обеспечение профилактики правонарушений и повышение уровня правовой культуры населения"</t>
  </si>
  <si>
    <t>3.2.</t>
  </si>
  <si>
    <t>Основное мероприятие "Совершенствование системы мер по сокращению спроса на наркотики"</t>
  </si>
  <si>
    <t>3.3.</t>
  </si>
  <si>
    <t>Основное мероприятие "Предупреждение безнадзорности, беспризорности, правонарушений и антиобщественных действий несовершеннолетних, выявление и устранение причин и условий, способствующих развитию этих негативных явлений"</t>
  </si>
  <si>
    <t>3.4.</t>
  </si>
  <si>
    <t>Обеспечение реализации муниципальной программы города Чебоксары "Обеспечение общественного порядка и противодействие преступности на территории города Чебоксары"</t>
  </si>
  <si>
    <t>4.</t>
  </si>
  <si>
    <t>Муниципальная программа города Чебоксары "Развитие земельных и имущественных отношений"</t>
  </si>
  <si>
    <t>4.1.</t>
  </si>
  <si>
    <t>Основное мероприятие "Создание единой системы учета муниципального имущества"</t>
  </si>
  <si>
    <t>Основное мероприятие "Создание условий для максимального вовлечения в хозяйственный оборот муниципального имущества, в том числе земельных участков"</t>
  </si>
  <si>
    <t>4.2.</t>
  </si>
  <si>
    <t>Основное мероприятие "Создание эффективной системы муниципального сектора экономики города Чебоксары"</t>
  </si>
  <si>
    <t>Основное мероприятие "Эффективное управление муниципальным имуществом"</t>
  </si>
  <si>
    <t>4.3.</t>
  </si>
  <si>
    <t>Обеспечение реализации муниципальной программы "Развитие земельных и имущественных отношений"</t>
  </si>
  <si>
    <t>5.</t>
  </si>
  <si>
    <t>Муниципальная программа города Чебоксары "Формирование современной городской среды"</t>
  </si>
  <si>
    <t>5.1.</t>
  </si>
  <si>
    <t>Основное мероприятие "Содействие благоустройству города Чебоксары"</t>
  </si>
  <si>
    <t>Основное мероприятие "Реализация мероприятий регионального проекта "Формирование комфортной городской среды"</t>
  </si>
  <si>
    <t>6.</t>
  </si>
  <si>
    <t>Муниципальная программа города Чебоксары  "Социальная поддержка граждан города Чебоксары"</t>
  </si>
  <si>
    <t>6.1.</t>
  </si>
  <si>
    <t>Основное мероприятие "Реализация законодательства в области предоставления мер социальной поддержки отдельным категориям граждан"</t>
  </si>
  <si>
    <t>6.2.</t>
  </si>
  <si>
    <t>Основное мероприятие "Обеспечение поддержки деятельности социально ориентированных некоммерческих организаций на местном уровне"</t>
  </si>
  <si>
    <t>7.</t>
  </si>
  <si>
    <t>Муниципальная программа  города Чебоксары "Развитие культуры и туризма в городе Чебоксары"</t>
  </si>
  <si>
    <t>7.1.</t>
  </si>
  <si>
    <t>Основное мероприятие "Развитие библиотечного дела"</t>
  </si>
  <si>
    <t>Основное мероприятие "Развитие музейного дела"</t>
  </si>
  <si>
    <t>Основное мероприятие "Развитие профессионального искусства"</t>
  </si>
  <si>
    <t>Основное мероприятие "Развитие образования в сфере культуры и искусства"</t>
  </si>
  <si>
    <t>Основное мероприятие "Сохранение и развитие народного творчества"</t>
  </si>
  <si>
    <t>Основное мероприятие "Бухгалтерское, финансовое и хозяйственно-эксплуатационное обслуживание муниципальных учреждений"</t>
  </si>
  <si>
    <t>Основное мероприятие "Проведение мероприятий в сфере культуры и искусства, архивного дела"</t>
  </si>
  <si>
    <t>Основное мероприятие "Создание условий для оказания доступных и качественных услуг муниципальными учреждениями культуры, архивами и образовательными организациями в сфере культуры и искусства"</t>
  </si>
  <si>
    <t>Основное мероприятие "Мероприятия, связанные с подготовкой и проведением празднования 550-летия основания г. Чебоксары"</t>
  </si>
  <si>
    <t>Основное мероприятие "Развитие муниципальных учреждений культуры"</t>
  </si>
  <si>
    <t>7.2.</t>
  </si>
  <si>
    <t>Основное мероприятие "Развитие приоритетных направлений развития туризма в городе Чебоксары"</t>
  </si>
  <si>
    <t>Основное мероприятие "Развитие инфраструктуры туризма в городе Чебоксары"</t>
  </si>
  <si>
    <t>7.3.</t>
  </si>
  <si>
    <t>Обеспечение реализации муниципальной программы города Чебоксары "Развитие культуры и туризма в городе Чебоксары"</t>
  </si>
  <si>
    <t>8.</t>
  </si>
  <si>
    <t>Муниципальная программа города Чебоксары "Развитие физической культуры и спорта в городе Чебоксары"</t>
  </si>
  <si>
    <t>8.1.</t>
  </si>
  <si>
    <t>Основное мероприятие "Физкультурно-оздоровительная и спортивно-массовая работа с населением"</t>
  </si>
  <si>
    <t>8.2.</t>
  </si>
  <si>
    <t>Основное мероприятие "Содержание спортивных школ"</t>
  </si>
  <si>
    <t>Основное мероприятие "Назначение и выплата ежемесячных пожизненных государственных пособий выдающимся деятелям физической культуры и спорта, единовременных выплат, ежемесячных выплат спортсменам и тренерам"</t>
  </si>
  <si>
    <t>8.3.</t>
  </si>
  <si>
    <t>Обеспечение реализации муниципальной программы города Чебоксары "Развитие физической культуры и спорта в городе Чебоксары"</t>
  </si>
  <si>
    <t>9.</t>
  </si>
  <si>
    <t>Муниципальная программа города Чебоксары "Содействие занятости населения"</t>
  </si>
  <si>
    <t>9.1.</t>
  </si>
  <si>
    <t>Основное мероприятие "Мероприятия в области содействия занятости населения Чувашской Республики"</t>
  </si>
  <si>
    <t>9.2.</t>
  </si>
  <si>
    <t>Основное мероприятие "Организационно-техническое обеспечение охраны труда и здоровья работающих"</t>
  </si>
  <si>
    <t>10.</t>
  </si>
  <si>
    <t>Муниципальная программа города Чебоксары "Развитие образования"</t>
  </si>
  <si>
    <t>10.1.</t>
  </si>
  <si>
    <t>Основное мероприятие "Обеспечение деятельности организаций в сфере образования"</t>
  </si>
  <si>
    <t>Основное мероприятие "Финансовое обеспечение получения дошкольного образования, начального общего, основного общего, среднего общего образования"</t>
  </si>
  <si>
    <t>Основное мероприятие "Укрепление материально-технической базы объектов образования"</t>
  </si>
  <si>
    <t>Основное мероприятие "Проведение обязательных периодических медицинских осмотров работников государственных (муниципальных) образовательных организаций Чувашской Республики"</t>
  </si>
  <si>
    <t>Основное мероприятие "Стипендии, гранты, премии и денежные поощрения"</t>
  </si>
  <si>
    <t>Основное мероприятие "Меры социальной поддержки"</t>
  </si>
  <si>
    <t>10.2.</t>
  </si>
  <si>
    <t>Основное мероприятие "Государственная поддержка талантливой и одаренной молодежи"</t>
  </si>
  <si>
    <t>Основное мероприятие "Организация отдыха детей"</t>
  </si>
  <si>
    <t>10.3.</t>
  </si>
  <si>
    <t>Основное мероприятие "Оснащение вновь созданных мест в общеобразовательных организациях средствами обучения и воспитания, необходимыми для реализации образовательных программ начального общего, основного общего и среднего общего образования, в соответствии с санитарно-эпидемиологическими требованиями и противопожарными нормами, федеральными государственными образовательными стандартами общего образования"</t>
  </si>
  <si>
    <t>Основное мероприятие "Реализация отдельных мероприятий регионального проекта "Современная школа"</t>
  </si>
  <si>
    <t>10.4.</t>
  </si>
  <si>
    <t>Обеспечение реализации муниципальной программы города Чебоксары "Развитие образования"</t>
  </si>
  <si>
    <t>11.</t>
  </si>
  <si>
    <t>Муниципальная программа города Чебоксары "Повышение безопасности жизнедеятельности населения и территории города Чебоксары"</t>
  </si>
  <si>
    <t>11.1.</t>
  </si>
  <si>
    <t>Основное мероприятие "Совершенствование функционирования органов управления территориальной подсистемы Чувашской Республики единой государственной системы предупреждения и ликвидации чрезвычайных ситуаций, систем оповещения и информирования населения"</t>
  </si>
  <si>
    <t>11.2.</t>
  </si>
  <si>
    <t>Основное мероприятие "Мероприятия по профилактике и соблюдению правопорядка на улицах и в других общественных местах"</t>
  </si>
  <si>
    <t>11.3.</t>
  </si>
  <si>
    <t>Основное мероприятие "Обеспечение безопасности населения и муниципальной (коммунальной) инфраструктуры"</t>
  </si>
  <si>
    <t>11.4.</t>
  </si>
  <si>
    <t>Обеспечение реализации муниципальной программы города Чебоксары "Повышение безопасности жизнедеятельности населения и территории города Чебоксары"</t>
  </si>
  <si>
    <t>12.</t>
  </si>
  <si>
    <t>Муниципальная программа города Чебоксары "Развитие сельского хозяйства и регулирование рынка сельскохозяйственной продукции, сырья и продовольствия города Чебоксары"</t>
  </si>
  <si>
    <t>12.1.</t>
  </si>
  <si>
    <t>Основное мероприятие "Предупреждение и ликвидация болезней животных"</t>
  </si>
  <si>
    <t>13.</t>
  </si>
  <si>
    <t>Муниципальная программа города Чебоксары "Экономическое развитие города Чебоксары"</t>
  </si>
  <si>
    <t>13.1.</t>
  </si>
  <si>
    <t>Основное мероприятие "Организация предоставления государственных и муниципальных услуг по принципу "одного окна"</t>
  </si>
  <si>
    <t>14.</t>
  </si>
  <si>
    <t>Муниципальная программа города Чебоксары "Развитие транспортной системы города Чебоксары"</t>
  </si>
  <si>
    <t>14.1.</t>
  </si>
  <si>
    <t>Основное мероприятие "Мероприятия, реализуемые с привлечением межбюджетных трансфертов бюджетам другого уровня"</t>
  </si>
  <si>
    <t>14.2.</t>
  </si>
  <si>
    <t>Основное мероприятие "Развитие автомобильного и городского электрического транспорта"</t>
  </si>
  <si>
    <t>14.3.</t>
  </si>
  <si>
    <t>Основное мероприятие "Реализация мероприятий, направленных на обеспечение безопасности дорожного движения"</t>
  </si>
  <si>
    <t>15.</t>
  </si>
  <si>
    <t>Муниципальная программа города Чебоксары "Развитие потенциала природно-сырьевых ресурсов и обеспечение экологической безопасности"</t>
  </si>
  <si>
    <t>15.1.</t>
  </si>
  <si>
    <t>Основное мероприятие "Мероприятия, направленные на снижение негативного воздействия хозяйственной и иной деятельности на окружающую среду"</t>
  </si>
  <si>
    <t>Основное мероприятие "Мероприятия, направленные на формирование экологической культуры"</t>
  </si>
  <si>
    <t>15.2.</t>
  </si>
  <si>
    <t>Основное мероприятие "Повышение эксплуатационной надежности гидротехнических сооружений, в том числе бесхозяйных"</t>
  </si>
  <si>
    <t>15.3.</t>
  </si>
  <si>
    <t>Обеспечение реализации  муниципальной программы города Чебоксары "Развитие потенциала природно-сырьевых ресурсов и обеспечение экологической безопасности"</t>
  </si>
  <si>
    <t>16.</t>
  </si>
  <si>
    <t>Муниципальная программа города Чебоксары "Управление муниципальными финансами и муниципальным долгом города Чебоксары"</t>
  </si>
  <si>
    <t>16.1.</t>
  </si>
  <si>
    <t>16.2.</t>
  </si>
  <si>
    <t>Обеспечение реализации муниципальной программы города Чебоксары "Управление муниципальными финансами и муниципальным долгом города Чебоксары"</t>
  </si>
  <si>
    <t>17.</t>
  </si>
  <si>
    <t>Муниципальная программа города Чебоксары "Развитие потенциала муниципального управления"</t>
  </si>
  <si>
    <t>17.1.</t>
  </si>
  <si>
    <t>Основное мероприятие "Подготовка кадров для гражданской службы, организация профессионального развития государственных гражданских служащих Чувашской Республики, реализация инновационных обучающих программ, внедрение технологии оценки управленческих компетенций в систему планирования карьерного роста лиц, замещающих государственные должности Чувашской Республики, муниципальные должности, должности гражданской службы, лиц, состоящих в резерве управленческих кадров Чувашской Республики и Молодежном кадровом резерве при Главе Чувашской Республики, кадровом резерве Чувашской Республики и кадровых резервах государственных органов Чувашской Республики"</t>
  </si>
  <si>
    <t>17.2.</t>
  </si>
  <si>
    <t>Основное мероприятие "Обеспечение деятельности мировых судей Чувашской Республики в целях реализации прав, свобод и законных интересов граждан и юридических лиц"</t>
  </si>
  <si>
    <t>Основное мероприятие "Повышение качества и доступности государственных услуг в сфере государственной регистрации актов гражданского состояния, в том числе в электронном виде"</t>
  </si>
  <si>
    <t>17.3.</t>
  </si>
  <si>
    <t>Обеспечение реализации муниципальной программы города Чебоксары "Развитие потенциала муниципального управления"</t>
  </si>
  <si>
    <t>18.</t>
  </si>
  <si>
    <t>Муниципальная программа города Чебоксары "Цифровое общество города Чебоксары"</t>
  </si>
  <si>
    <t>18.1.</t>
  </si>
  <si>
    <t>Основное мероприятие "Развитие электронного правительства"</t>
  </si>
  <si>
    <t>Основное мероприятие "Развитие геоинформационного обеспечения с использованием результатов космической деятельности в интересах социально-экономического развития Чувашской Республики"</t>
  </si>
  <si>
    <t>18.2.</t>
  </si>
  <si>
    <t>Основное мероприятие "Информационная среда"</t>
  </si>
  <si>
    <t>18.3.</t>
  </si>
  <si>
    <t>Основное мероприятие "Обеспечение деятельности муниципальных учреждений средств массовой информации"</t>
  </si>
  <si>
    <t>Основное мероприятие "Информационная политика"</t>
  </si>
  <si>
    <t>18.4.</t>
  </si>
  <si>
    <t>Обеспечение реализации муниципальной программы города Чебоксары "Цифровое общество города Чебоксары"</t>
  </si>
  <si>
    <t>19.</t>
  </si>
  <si>
    <t>Муниципальная программа города Чебоксары "Доступная среда в городе Чебоксары"</t>
  </si>
  <si>
    <t>19.1.</t>
  </si>
  <si>
    <t>20.</t>
  </si>
  <si>
    <t>Муниципальная программа города Чебоксары "Развитие строительного комплекса и архитектуры"</t>
  </si>
  <si>
    <t>20.1.</t>
  </si>
  <si>
    <t>20.2.</t>
  </si>
  <si>
    <t>(в рублях)</t>
  </si>
  <si>
    <t xml:space="preserve">Подпрограмма "Модернизация коммунальной инфраструктуры на территории города Чебоксары" 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</si>
  <si>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</si>
  <si>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</si>
  <si>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</si>
  <si>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</si>
  <si>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>Всего на реализацию программ</t>
  </si>
  <si>
    <t xml:space="preserve">Подпрограмма "Муниципальная поддержка строительства жилья в городе Чебоксары" </t>
  </si>
  <si>
    <t xml:space="preserve">Подпрограмма "Профилактика правонарушений" </t>
  </si>
  <si>
    <t>Подпрограмма "Профилактика незаконного потребления наркотических средств и психотропных веществ, наркомании в городе Чебоксары"</t>
  </si>
  <si>
    <t xml:space="preserve">Подпрограмма "Предупреждение детской беспризорности, безнадзорности и правонарушений несовершеннолетних" </t>
  </si>
  <si>
    <t xml:space="preserve">Подпрограмма "Формирование эффективного муниципального сектора экономики города Чебоксары" </t>
  </si>
  <si>
    <t xml:space="preserve">Подпрограмма "Управление муниципальным имуществом" </t>
  </si>
  <si>
    <t xml:space="preserve">Подпрограмма "Социальная защита населения" </t>
  </si>
  <si>
    <t xml:space="preserve">Подпрограмма "Поддержка социально ориентированных некоммерческих организаций в городе Чебоксары" </t>
  </si>
  <si>
    <t xml:space="preserve">Подпрограмма "Развитие культуры" </t>
  </si>
  <si>
    <t xml:space="preserve">Подпрограмма "Туризм" </t>
  </si>
  <si>
    <t xml:space="preserve">Подпрограмма "Развитие спорта высших достижений и системы подготовки спортивного резерва" </t>
  </si>
  <si>
    <t xml:space="preserve">Подпрограмма "Развитие физической культуры и массового спорта" </t>
  </si>
  <si>
    <t>Подпрограмма "Активная политика занятости населения и социальная поддержка безработных граждан"</t>
  </si>
  <si>
    <t xml:space="preserve">Подпрограмма "Безопасный труд" </t>
  </si>
  <si>
    <t xml:space="preserve">Подпрограмма "Создание в городе Чебоксары новых мест в общеобразовательных организациях в соответствии с прогнозируемой потребностью и современными условиями обучения" </t>
  </si>
  <si>
    <t xml:space="preserve">Подпрограмма "Молодежь-инвестиции в будущее города Чебоксары" </t>
  </si>
  <si>
    <t xml:space="preserve">Подпрограмма "Поддержка развития образования" </t>
  </si>
  <si>
    <t>Подпрограмма "Градостроительная деятельность в городе Чебоксары"</t>
  </si>
  <si>
    <t xml:space="preserve">Подпрограмма "Обеспечение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населения" </t>
  </si>
  <si>
    <t xml:space="preserve">Подпрограмма "Развитие информационных технологий" </t>
  </si>
  <si>
    <t xml:space="preserve">Подпрограмма "Информационная инфраструктура" </t>
  </si>
  <si>
    <t xml:space="preserve">Подпрограмма "Массовые коммуникации" </t>
  </si>
  <si>
    <t xml:space="preserve">Подпрограмма "Совершенствование муниципального управления в сфере юстиции" </t>
  </si>
  <si>
    <t xml:space="preserve">Подпрограмма "Совершенствование кадровой политики и развитие кадрового потенциала муниципальной службы города Чебоксары" </t>
  </si>
  <si>
    <t xml:space="preserve">Подпрограмма "Совершенствование бюджетной политики и обеспечение сбалансированности бюджета города Чебоксары" </t>
  </si>
  <si>
    <t xml:space="preserve">Подпрограмма "Развитие водохозяйственного комплекса города Чебоксары" </t>
  </si>
  <si>
    <t xml:space="preserve">Подпрограмма "Обеспечение экологической безопасности на территории города Чебоксары" </t>
  </si>
  <si>
    <t>Подпрограмма "Повышение безопасности дорожного движения"</t>
  </si>
  <si>
    <t xml:space="preserve">Подпрограмма "Безопасные и качественные автомобильные дороги" </t>
  </si>
  <si>
    <t xml:space="preserve">Подпрограмма "Снижение административных барьеров, оптимизация и повышение качества предоставления муниципальных услуг в городе Чебоксары" </t>
  </si>
  <si>
    <t xml:space="preserve">Подпрограмма "Развитие ветеринарии в городе Чебоксары" </t>
  </si>
  <si>
    <t xml:space="preserve">Подпрограмма "Построение (развитие) аппаратно-программного комплекса "Безопасный город" на территории города Чебоксары" </t>
  </si>
  <si>
    <t xml:space="preserve">Подпрограмма "Защита населения и территории от чрезвычайных ситуаций природного и техногенного характера, обеспечение пожарной безопасности и безопасности населения на водных объектах на территории города Чебоксары" </t>
  </si>
  <si>
    <t xml:space="preserve">Подпрограмма "Профилактика терроризма и экстремистской деятельности в городе Чебоксары" </t>
  </si>
  <si>
    <t xml:space="preserve">Подпрограмма "Пассажирский транспорт" </t>
  </si>
  <si>
    <t>Основное мероприятие "Повышение доступности и качества реабилитационных услуг (развитие системы реабилитации, реабилитации и социальной интеграции инвалидов)"</t>
  </si>
  <si>
    <t>Наименование программ, подпрограмм</t>
  </si>
  <si>
    <t xml:space="preserve">%              исполнения    </t>
  </si>
  <si>
    <t>№   п/п</t>
  </si>
  <si>
    <t xml:space="preserve">Отчет об исполнении бюджета города Чебоксары  </t>
  </si>
  <si>
    <t xml:space="preserve">Уточненный план                               на 2019 год       </t>
  </si>
  <si>
    <t>Муниципальная программа города Чебоксары "Обеспечение общественного порядка и противодействие преступности на территории города Чебоксары"</t>
  </si>
  <si>
    <t>Основное мероприятие "Развитие бюджетного планирования, формирование  бюджета города Чебоксары на очередной финансовый год и плановый период"</t>
  </si>
  <si>
    <t>Основное мероприятие "Основное развитие территорий города Чебоксары в виде территориального планирования, градостроительного зонирования, планировки территории, архитектурно-строительного проектирования"</t>
  </si>
  <si>
    <t>Основное мероприятие "Капитальный ремонт зданий государственных общеобразовательных организаций Чувашской Республики, муниципальных общеобразовательных организаций с целью создания новых мест"</t>
  </si>
  <si>
    <t>Основное мероприятие "Реализация мероприятий регионального проекта "Чистая вода"</t>
  </si>
  <si>
    <t>Основное мероприятие "Улучшение потребительских и эксплуатационных характеристик жилищного фонда, обеспечивающих гражданам безопасные и комфортное условия проживания"</t>
  </si>
  <si>
    <t>Основное мероприятие "Капитальный ремонт объектов образования"</t>
  </si>
  <si>
    <t>Основное мероприятие "Капитальный ремонт зданий муниципальных общеобразовательных организаций, имеющих износ 50 процентов и выше"</t>
  </si>
  <si>
    <t>Основное мероприятие "Реализация отдельных мероприятий регионального проекта "Оздоровление Волги"</t>
  </si>
  <si>
    <t>Основное мероприятие "Реализация мер по оптимизации муниципального долга города Чебоксары и своевременному исполнению долговых обязательств"</t>
  </si>
  <si>
    <t>Основное мероприятие "Строительство (приобритение), реконструкция объектов капитального строительства образовательных организаций"</t>
  </si>
  <si>
    <t>Обеспечение реализации муниципальной программы города Чебоксары "Развитие строительного комплекса и архитектуры"</t>
  </si>
  <si>
    <t>Основное мероприятие "Обеспечение граждан доступным жильем"</t>
  </si>
  <si>
    <t>Основное мероприятие "Развитие спортивной инфраструктуры, в том числе с использованием принципов государственно-частного партнерства и софинансирования из всех уровней бюджетов"</t>
  </si>
  <si>
    <t>Основное мероприятие "Создание благоприятных условий жизнедеятельности ветеранам, гражданам пожилого возраста, инвалидам"</t>
  </si>
  <si>
    <t xml:space="preserve">Подпрограмма "Газификация города Чебоксары" </t>
  </si>
  <si>
    <t xml:space="preserve">Подпрограмма "Благоустройство дворовых и общественных территорий" </t>
  </si>
  <si>
    <t>Основное мероприятие "Строительство (приобретение) и реконструкция зданий муниципальных общеобразовательных организаций"</t>
  </si>
  <si>
    <t>Основное мероприятие "Проведение регионального этапа Всероссийского конкурса "Лучшая муниципальная практика"</t>
  </si>
  <si>
    <t>Основное мероприятие "Переселение граждан из аварийного жилищного фонда, расположенного на территории Чувашской Республики"</t>
  </si>
  <si>
    <t>Основное мероприятие "Строительство (реконструкция) объектов социальной и инженерной инфраструктуры в рамках реализации проектов по комплексному освоению территорий, предусматривающих строительство жилья"</t>
  </si>
  <si>
    <t>Обеспечение реализации муниципальной программы города Чебоксары "Модернизация и развитие сферы жилищно-коммунального хозяйства"</t>
  </si>
  <si>
    <t>Основное мероприятие "Обеспечение детей-сирот и детей, оставшихся без попечения родителей, лиц из числа детей-сирот и детей, оставшихся без попечения родителей"</t>
  </si>
  <si>
    <t>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</si>
  <si>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 xml:space="preserve">Подпрограмма "Строительство и реконструкция (модернизация) объектов питьевого водоснабжения и водоподготовки с учетом оценки качества и безопасности питьевой воды" </t>
  </si>
  <si>
    <t>Основное мероприятие "Реализация мероприятий регионального проекта "Содействие занятости женщин - доступность дошкольного образования для детей"</t>
  </si>
  <si>
    <t>Основное мероприятие "Реализация мероприятий регионального проекта "Успех каждого ребенка"</t>
  </si>
  <si>
    <t>13.2.</t>
  </si>
  <si>
    <t xml:space="preserve">Подпрограмма "Инвестиционный климат" </t>
  </si>
  <si>
    <t>Основное мероприятие "Внедрение механизмов конкуренции между муниципальными образованиями по показателям динамики привлечения инвестиций, создания новых рабочих мест"</t>
  </si>
  <si>
    <t>Основное мероприятие "Реализация мероприятий регионального проекта "Дорожная сеть"</t>
  </si>
  <si>
    <t>15.4.</t>
  </si>
  <si>
    <t xml:space="preserve">Подпрограмма "Строительство и реконструкция (модернизация) очистных сооружений централизованных систем водоотведения" </t>
  </si>
  <si>
    <t>Основное мероприятие "Оздоровление Волги"</t>
  </si>
  <si>
    <t xml:space="preserve">      в разрезе муниципальных программ по состоянию на 01.01.2020 года </t>
  </si>
  <si>
    <t>Кассовый расход              за 2019 год</t>
  </si>
  <si>
    <t>Основное мероприятие "Осуществление мер финансовой поддержки бюджетов муниципальных районов, городских округов и поселений, направленных на обеспечение их сбалансированности и повышение уровня бюджетной обеспеченности"</t>
  </si>
  <si>
    <t>Основное мероприятие "Подготовка спортивного резерва, спортсменов высокого класса, материально-техническое обеспечение, участие в подготовке, организации и проведении официальных республиканских, межрегиональных, всероссийских и международных спортивных соревнований, проводимых на территории Чувашской Республики, а также мероприятий по управлению развитием отрасли физической культуры и спорта"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</si>
</sst>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.0_ ;\-#,##0.0\ "/>
  </numFmts>
  <fonts count="12" x14ac:knownFonts="1">
    <font>
      <sz val="10"/>
      <color rgb="FF000000"/>
      <name val="Times New Roman"/>
    </font>
    <font>
      <i/>
      <sz val="12"/>
      <color rgb="FF000000"/>
      <name val="Times New Roman"/>
    </font>
    <font>
      <b/>
      <sz val="12"/>
      <color rgb="FF000000"/>
      <name val="Times New Roman"/>
    </font>
    <font>
      <sz val="12"/>
      <color rgb="FF000000"/>
      <name val="Times New Roman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164" fontId="0" fillId="0" borderId="0">
      <alignment vertical="top" wrapText="1"/>
    </xf>
    <xf numFmtId="164" fontId="11" fillId="0" borderId="0">
      <alignment vertical="top" wrapText="1"/>
    </xf>
  </cellStyleXfs>
  <cellXfs count="32">
    <xf numFmtId="164" fontId="0" fillId="0" borderId="0" xfId="0" applyNumberFormat="1" applyFont="1" applyFill="1" applyAlignment="1">
      <alignment vertical="top" wrapText="1"/>
    </xf>
    <xf numFmtId="164" fontId="7" fillId="2" borderId="1" xfId="0" applyFont="1" applyFill="1" applyBorder="1" applyAlignment="1">
      <alignment horizontal="justify" vertical="top" wrapText="1"/>
    </xf>
    <xf numFmtId="164" fontId="8" fillId="2" borderId="1" xfId="0" applyFont="1" applyFill="1" applyBorder="1" applyAlignment="1">
      <alignment horizontal="justify" vertical="top" wrapText="1"/>
    </xf>
    <xf numFmtId="4" fontId="5" fillId="2" borderId="1" xfId="0" applyNumberFormat="1" applyFont="1" applyFill="1" applyBorder="1" applyAlignment="1">
      <alignment horizontal="right" vertical="top" wrapText="1"/>
    </xf>
    <xf numFmtId="4" fontId="3" fillId="2" borderId="1" xfId="0" applyNumberFormat="1" applyFont="1" applyFill="1" applyBorder="1" applyAlignment="1">
      <alignment horizontal="right" vertical="top" wrapText="1"/>
    </xf>
    <xf numFmtId="4" fontId="5" fillId="2" borderId="1" xfId="0" applyNumberFormat="1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0" fontId="9" fillId="2" borderId="1" xfId="0" applyNumberFormat="1" applyFont="1" applyFill="1" applyBorder="1" applyAlignment="1">
      <alignment horizontal="justify" vertical="top" wrapText="1"/>
    </xf>
    <xf numFmtId="165" fontId="5" fillId="2" borderId="1" xfId="0" applyNumberFormat="1" applyFont="1" applyFill="1" applyBorder="1" applyAlignment="1">
      <alignment vertical="top" wrapText="1"/>
    </xf>
    <xf numFmtId="0" fontId="5" fillId="2" borderId="1" xfId="0" applyNumberFormat="1" applyFont="1" applyFill="1" applyBorder="1" applyAlignment="1">
      <alignment horizontal="center" vertical="top" wrapText="1"/>
    </xf>
    <xf numFmtId="4" fontId="10" fillId="2" borderId="1" xfId="0" applyNumberFormat="1" applyFont="1" applyFill="1" applyBorder="1" applyAlignment="1">
      <alignment vertical="top" wrapText="1"/>
    </xf>
    <xf numFmtId="4" fontId="6" fillId="2" borderId="1" xfId="0" applyNumberFormat="1" applyFont="1" applyFill="1" applyBorder="1" applyAlignment="1">
      <alignment horizontal="right" vertical="top" wrapText="1"/>
    </xf>
    <xf numFmtId="164" fontId="0" fillId="2" borderId="0" xfId="0" applyNumberFormat="1" applyFont="1" applyFill="1" applyAlignment="1">
      <alignment vertical="top" wrapText="1"/>
    </xf>
    <xf numFmtId="0" fontId="1" fillId="2" borderId="0" xfId="0" applyNumberFormat="1" applyFont="1" applyFill="1" applyAlignment="1">
      <alignment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3" fillId="2" borderId="2" xfId="0" applyNumberFormat="1" applyFont="1" applyFill="1" applyBorder="1" applyAlignment="1">
      <alignment wrapText="1"/>
    </xf>
    <xf numFmtId="0" fontId="6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vertical="top" wrapText="1"/>
    </xf>
    <xf numFmtId="4" fontId="0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wrapText="1"/>
    </xf>
    <xf numFmtId="164" fontId="10" fillId="2" borderId="1" xfId="0" applyNumberFormat="1" applyFont="1" applyFill="1" applyBorder="1" applyAlignment="1">
      <alignment vertical="top" wrapText="1"/>
    </xf>
    <xf numFmtId="164" fontId="0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justify" vertical="top" wrapText="1"/>
    </xf>
    <xf numFmtId="0" fontId="5" fillId="2" borderId="1" xfId="0" applyNumberFormat="1" applyFont="1" applyFill="1" applyBorder="1" applyAlignment="1">
      <alignment horizontal="justify" vertical="top" wrapText="1"/>
    </xf>
    <xf numFmtId="0" fontId="6" fillId="2" borderId="1" xfId="0" applyNumberFormat="1" applyFont="1" applyFill="1" applyBorder="1" applyAlignment="1">
      <alignment horizontal="justify" vertical="top" wrapText="1"/>
    </xf>
    <xf numFmtId="164" fontId="4" fillId="2" borderId="0" xfId="0" applyNumberFormat="1" applyFont="1" applyFill="1" applyAlignment="1">
      <alignment horizontal="center" wrapText="1"/>
    </xf>
    <xf numFmtId="0" fontId="4" fillId="2" borderId="0" xfId="0" applyNumberFormat="1" applyFont="1" applyFill="1" applyAlignment="1">
      <alignment horizontal="center" wrapText="1"/>
    </xf>
    <xf numFmtId="164" fontId="5" fillId="2" borderId="0" xfId="0" applyNumberFormat="1" applyFont="1" applyFill="1" applyBorder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3"/>
  <sheetViews>
    <sheetView tabSelected="1" view="pageBreakPreview" topLeftCell="A849" zoomScaleNormal="100" zoomScaleSheetLayoutView="100" workbookViewId="0">
      <selection activeCell="F927" sqref="F927"/>
    </sheetView>
  </sheetViews>
  <sheetFormatPr defaultRowHeight="12.75" x14ac:dyDescent="0.2"/>
  <cols>
    <col min="1" max="1" width="8" style="12" customWidth="1"/>
    <col min="2" max="2" width="78.1640625" style="12" customWidth="1"/>
    <col min="3" max="3" width="22.33203125" style="12" customWidth="1"/>
    <col min="4" max="4" width="23.33203125" style="12" customWidth="1"/>
    <col min="5" max="5" width="11.6640625" style="12" customWidth="1"/>
    <col min="6" max="16384" width="9.33203125" style="12"/>
  </cols>
  <sheetData>
    <row r="1" spans="1:5" x14ac:dyDescent="0.2">
      <c r="A1" s="12" t="s">
        <v>0</v>
      </c>
    </row>
    <row r="2" spans="1:5" ht="15.75" customHeight="1" x14ac:dyDescent="0.3">
      <c r="B2" s="29" t="s">
        <v>219</v>
      </c>
      <c r="C2" s="29"/>
      <c r="D2" s="29"/>
    </row>
    <row r="3" spans="1:5" ht="18.75" x14ac:dyDescent="0.3">
      <c r="A3" s="13"/>
      <c r="B3" s="30" t="s">
        <v>255</v>
      </c>
      <c r="C3" s="30"/>
      <c r="D3" s="30"/>
    </row>
    <row r="4" spans="1:5" ht="15.75" x14ac:dyDescent="0.2">
      <c r="A4" s="14"/>
      <c r="B4" s="14"/>
      <c r="C4" s="14"/>
    </row>
    <row r="5" spans="1:5" ht="15.75" x14ac:dyDescent="0.25">
      <c r="A5" s="15"/>
      <c r="B5" s="15"/>
      <c r="C5" s="15"/>
      <c r="D5" s="31" t="s">
        <v>173</v>
      </c>
      <c r="E5" s="31"/>
    </row>
    <row r="6" spans="1:5" ht="47.25" x14ac:dyDescent="0.2">
      <c r="A6" s="16" t="s">
        <v>218</v>
      </c>
      <c r="B6" s="16" t="s">
        <v>216</v>
      </c>
      <c r="C6" s="16" t="s">
        <v>220</v>
      </c>
      <c r="D6" s="17" t="s">
        <v>256</v>
      </c>
      <c r="E6" s="17" t="s">
        <v>217</v>
      </c>
    </row>
    <row r="7" spans="1:5" ht="15.75" x14ac:dyDescent="0.2">
      <c r="A7" s="16" t="s">
        <v>1</v>
      </c>
      <c r="B7" s="16" t="s">
        <v>2</v>
      </c>
      <c r="C7" s="16">
        <v>3</v>
      </c>
      <c r="D7" s="16">
        <v>4</v>
      </c>
      <c r="E7" s="16">
        <v>5</v>
      </c>
    </row>
    <row r="8" spans="1:5" ht="15.75" x14ac:dyDescent="0.2">
      <c r="A8" s="18" t="s">
        <v>0</v>
      </c>
      <c r="B8" s="19" t="s">
        <v>179</v>
      </c>
      <c r="C8" s="6">
        <f>C10+C11+C12</f>
        <v>13582568867.140001</v>
      </c>
      <c r="D8" s="6">
        <f>D10+D11+D12</f>
        <v>12761477378.119999</v>
      </c>
      <c r="E8" s="20">
        <f>D8/C8*100</f>
        <v>93.954814460713322</v>
      </c>
    </row>
    <row r="9" spans="1:5" ht="15.75" x14ac:dyDescent="0.2">
      <c r="A9" s="18"/>
      <c r="B9" s="1" t="s">
        <v>175</v>
      </c>
      <c r="C9" s="6"/>
      <c r="D9" s="21"/>
      <c r="E9" s="20"/>
    </row>
    <row r="10" spans="1:5" ht="15.75" x14ac:dyDescent="0.2">
      <c r="A10" s="18"/>
      <c r="B10" s="2" t="s">
        <v>176</v>
      </c>
      <c r="C10" s="6">
        <f t="shared" ref="C10:D12" si="0">C16+C71+C131+C191+C236+C256+C286+C371+C421+C446+C561+C606+C621+C646+C686+C741+C776+C821+C876+C891</f>
        <v>3429999846.1300001</v>
      </c>
      <c r="D10" s="6">
        <f t="shared" si="0"/>
        <v>3299564585.2400002</v>
      </c>
      <c r="E10" s="20">
        <f t="shared" ref="E10:E73" si="1">D10/C10*100</f>
        <v>96.197222543984438</v>
      </c>
    </row>
    <row r="11" spans="1:5" ht="15.75" x14ac:dyDescent="0.2">
      <c r="A11" s="18"/>
      <c r="B11" s="2" t="s">
        <v>177</v>
      </c>
      <c r="C11" s="6">
        <f t="shared" si="0"/>
        <v>5484759629.9300003</v>
      </c>
      <c r="D11" s="6">
        <f t="shared" si="0"/>
        <v>4972123186.4799995</v>
      </c>
      <c r="E11" s="20">
        <f t="shared" si="1"/>
        <v>90.653438290119865</v>
      </c>
    </row>
    <row r="12" spans="1:5" ht="15.75" x14ac:dyDescent="0.2">
      <c r="A12" s="18"/>
      <c r="B12" s="2" t="s">
        <v>178</v>
      </c>
      <c r="C12" s="6">
        <f t="shared" si="0"/>
        <v>4667809391.0799999</v>
      </c>
      <c r="D12" s="6">
        <f t="shared" si="0"/>
        <v>4489789606.3999996</v>
      </c>
      <c r="E12" s="20">
        <f t="shared" si="1"/>
        <v>96.186224205722951</v>
      </c>
    </row>
    <row r="13" spans="1:5" ht="15" customHeight="1" x14ac:dyDescent="0.2">
      <c r="A13" s="18"/>
      <c r="B13" s="2"/>
      <c r="C13" s="6"/>
      <c r="D13" s="21"/>
      <c r="E13" s="20"/>
    </row>
    <row r="14" spans="1:5" ht="33" customHeight="1" x14ac:dyDescent="0.2">
      <c r="A14" s="22" t="s">
        <v>3</v>
      </c>
      <c r="B14" s="26" t="s">
        <v>4</v>
      </c>
      <c r="C14" s="6">
        <f>C16+C17+C18</f>
        <v>211074293.84</v>
      </c>
      <c r="D14" s="6">
        <f>D16+D17+D18</f>
        <v>189824738.25</v>
      </c>
      <c r="E14" s="20">
        <f t="shared" si="1"/>
        <v>89.932665317308732</v>
      </c>
    </row>
    <row r="15" spans="1:5" ht="15.75" x14ac:dyDescent="0.2">
      <c r="A15" s="22"/>
      <c r="B15" s="1" t="s">
        <v>175</v>
      </c>
      <c r="C15" s="6"/>
      <c r="D15" s="21"/>
      <c r="E15" s="20"/>
    </row>
    <row r="16" spans="1:5" ht="15.75" x14ac:dyDescent="0.2">
      <c r="A16" s="22"/>
      <c r="B16" s="2" t="s">
        <v>176</v>
      </c>
      <c r="C16" s="6">
        <f t="shared" ref="C16:D18" si="2">C21+C36+C51+C61</f>
        <v>37448400</v>
      </c>
      <c r="D16" s="6">
        <f t="shared" si="2"/>
        <v>37448400</v>
      </c>
      <c r="E16" s="20">
        <f t="shared" si="1"/>
        <v>100</v>
      </c>
    </row>
    <row r="17" spans="1:5" ht="15.75" x14ac:dyDescent="0.2">
      <c r="A17" s="22"/>
      <c r="B17" s="2" t="s">
        <v>177</v>
      </c>
      <c r="C17" s="6">
        <f t="shared" si="2"/>
        <v>203533</v>
      </c>
      <c r="D17" s="6">
        <f t="shared" si="2"/>
        <v>203533</v>
      </c>
      <c r="E17" s="20">
        <f t="shared" si="1"/>
        <v>100</v>
      </c>
    </row>
    <row r="18" spans="1:5" ht="15.75" x14ac:dyDescent="0.2">
      <c r="A18" s="22"/>
      <c r="B18" s="2" t="s">
        <v>178</v>
      </c>
      <c r="C18" s="6">
        <f t="shared" si="2"/>
        <v>173422360.84</v>
      </c>
      <c r="D18" s="6">
        <f t="shared" si="2"/>
        <v>152172805.25</v>
      </c>
      <c r="E18" s="20">
        <f t="shared" si="1"/>
        <v>87.746934428135887</v>
      </c>
    </row>
    <row r="19" spans="1:5" ht="31.5" x14ac:dyDescent="0.2">
      <c r="A19" s="9" t="s">
        <v>5</v>
      </c>
      <c r="B19" s="27" t="s">
        <v>174</v>
      </c>
      <c r="C19" s="3">
        <f>C21+C22+C23</f>
        <v>53695931.560000002</v>
      </c>
      <c r="D19" s="3">
        <f>D21+D22+D23</f>
        <v>53138771.329999998</v>
      </c>
      <c r="E19" s="8">
        <f t="shared" si="1"/>
        <v>98.962379059617518</v>
      </c>
    </row>
    <row r="20" spans="1:5" ht="15.75" x14ac:dyDescent="0.2">
      <c r="A20" s="22"/>
      <c r="B20" s="1" t="s">
        <v>175</v>
      </c>
      <c r="C20" s="6"/>
      <c r="D20" s="21"/>
      <c r="E20" s="8"/>
    </row>
    <row r="21" spans="1:5" ht="15.75" x14ac:dyDescent="0.2">
      <c r="A21" s="22"/>
      <c r="B21" s="1" t="s">
        <v>176</v>
      </c>
      <c r="C21" s="3">
        <f t="shared" ref="C21:D23" si="3">C26+C31</f>
        <v>0</v>
      </c>
      <c r="D21" s="3">
        <f t="shared" si="3"/>
        <v>0</v>
      </c>
      <c r="E21" s="8">
        <v>0</v>
      </c>
    </row>
    <row r="22" spans="1:5" ht="15.75" x14ac:dyDescent="0.2">
      <c r="A22" s="22"/>
      <c r="B22" s="1" t="s">
        <v>177</v>
      </c>
      <c r="C22" s="3">
        <f t="shared" si="3"/>
        <v>14400</v>
      </c>
      <c r="D22" s="3">
        <f t="shared" si="3"/>
        <v>14400</v>
      </c>
      <c r="E22" s="8">
        <f t="shared" si="1"/>
        <v>100</v>
      </c>
    </row>
    <row r="23" spans="1:5" ht="15.75" x14ac:dyDescent="0.2">
      <c r="A23" s="22"/>
      <c r="B23" s="1" t="s">
        <v>178</v>
      </c>
      <c r="C23" s="3">
        <f t="shared" si="3"/>
        <v>53681531.560000002</v>
      </c>
      <c r="D23" s="3">
        <f t="shared" si="3"/>
        <v>53124371.329999998</v>
      </c>
      <c r="E23" s="8">
        <f t="shared" si="1"/>
        <v>98.96210071916957</v>
      </c>
    </row>
    <row r="24" spans="1:5" ht="31.5" x14ac:dyDescent="0.2">
      <c r="A24" s="22" t="s">
        <v>0</v>
      </c>
      <c r="B24" s="7" t="s">
        <v>6</v>
      </c>
      <c r="C24" s="3">
        <f>C26+C27+C28</f>
        <v>4720894.2</v>
      </c>
      <c r="D24" s="3">
        <f>D26+D27+D28</f>
        <v>4282602.46</v>
      </c>
      <c r="E24" s="8">
        <f t="shared" si="1"/>
        <v>90.715916912520512</v>
      </c>
    </row>
    <row r="25" spans="1:5" ht="15.75" x14ac:dyDescent="0.2">
      <c r="A25" s="18" t="s">
        <v>0</v>
      </c>
      <c r="B25" s="1" t="s">
        <v>175</v>
      </c>
      <c r="C25" s="3"/>
      <c r="D25" s="5"/>
      <c r="E25" s="8"/>
    </row>
    <row r="26" spans="1:5" ht="15.75" x14ac:dyDescent="0.2">
      <c r="A26" s="18" t="s">
        <v>0</v>
      </c>
      <c r="B26" s="1" t="s">
        <v>176</v>
      </c>
      <c r="C26" s="3"/>
      <c r="D26" s="5"/>
      <c r="E26" s="8"/>
    </row>
    <row r="27" spans="1:5" ht="15.75" x14ac:dyDescent="0.2">
      <c r="A27" s="18" t="s">
        <v>0</v>
      </c>
      <c r="B27" s="1" t="s">
        <v>177</v>
      </c>
      <c r="C27" s="3"/>
      <c r="D27" s="5"/>
      <c r="E27" s="8"/>
    </row>
    <row r="28" spans="1:5" ht="15.75" x14ac:dyDescent="0.2">
      <c r="A28" s="18" t="s">
        <v>0</v>
      </c>
      <c r="B28" s="1" t="s">
        <v>178</v>
      </c>
      <c r="C28" s="3">
        <v>4720894.2</v>
      </c>
      <c r="D28" s="5">
        <v>4282602.46</v>
      </c>
      <c r="E28" s="8">
        <f t="shared" si="1"/>
        <v>90.715916912520512</v>
      </c>
    </row>
    <row r="29" spans="1:5" ht="63" x14ac:dyDescent="0.2">
      <c r="A29" s="18"/>
      <c r="B29" s="7" t="s">
        <v>226</v>
      </c>
      <c r="C29" s="3">
        <f>C31+C32+C33</f>
        <v>48975037.359999999</v>
      </c>
      <c r="D29" s="3">
        <f>D31+D32+D33</f>
        <v>48856168.869999997</v>
      </c>
      <c r="E29" s="8">
        <f t="shared" si="1"/>
        <v>99.757287597095157</v>
      </c>
    </row>
    <row r="30" spans="1:5" ht="15.75" x14ac:dyDescent="0.2">
      <c r="A30" s="18"/>
      <c r="B30" s="1" t="s">
        <v>175</v>
      </c>
      <c r="C30" s="3"/>
      <c r="D30" s="5"/>
      <c r="E30" s="8"/>
    </row>
    <row r="31" spans="1:5" ht="15.75" x14ac:dyDescent="0.2">
      <c r="A31" s="18"/>
      <c r="B31" s="1" t="s">
        <v>176</v>
      </c>
      <c r="C31" s="3"/>
      <c r="D31" s="5"/>
      <c r="E31" s="8"/>
    </row>
    <row r="32" spans="1:5" ht="15.75" x14ac:dyDescent="0.2">
      <c r="A32" s="18"/>
      <c r="B32" s="1" t="s">
        <v>177</v>
      </c>
      <c r="C32" s="3">
        <v>14400</v>
      </c>
      <c r="D32" s="5">
        <v>14400</v>
      </c>
      <c r="E32" s="8">
        <f t="shared" si="1"/>
        <v>100</v>
      </c>
    </row>
    <row r="33" spans="1:5" ht="15.75" x14ac:dyDescent="0.2">
      <c r="A33" s="18"/>
      <c r="B33" s="1" t="s">
        <v>178</v>
      </c>
      <c r="C33" s="3">
        <v>48960637.359999999</v>
      </c>
      <c r="D33" s="3">
        <v>48841768.869999997</v>
      </c>
      <c r="E33" s="8">
        <f t="shared" si="1"/>
        <v>99.757216212023593</v>
      </c>
    </row>
    <row r="34" spans="1:5" ht="47.25" x14ac:dyDescent="0.2">
      <c r="A34" s="9" t="s">
        <v>7</v>
      </c>
      <c r="B34" s="27" t="s">
        <v>245</v>
      </c>
      <c r="C34" s="3">
        <f>C36+C37+C38</f>
        <v>37884966</v>
      </c>
      <c r="D34" s="3">
        <f>D36+D37+D38</f>
        <v>37874466</v>
      </c>
      <c r="E34" s="8">
        <f t="shared" si="1"/>
        <v>99.97228452046123</v>
      </c>
    </row>
    <row r="35" spans="1:5" ht="15.75" x14ac:dyDescent="0.2">
      <c r="A35" s="9"/>
      <c r="B35" s="1" t="s">
        <v>175</v>
      </c>
      <c r="C35" s="3"/>
      <c r="D35" s="10"/>
      <c r="E35" s="8"/>
    </row>
    <row r="36" spans="1:5" ht="15.75" x14ac:dyDescent="0.2">
      <c r="A36" s="9"/>
      <c r="B36" s="1" t="s">
        <v>176</v>
      </c>
      <c r="C36" s="3">
        <f t="shared" ref="C36:D38" si="4">C41+C46</f>
        <v>37448400</v>
      </c>
      <c r="D36" s="3">
        <f t="shared" si="4"/>
        <v>37448400</v>
      </c>
      <c r="E36" s="8">
        <f t="shared" si="1"/>
        <v>100</v>
      </c>
    </row>
    <row r="37" spans="1:5" ht="15.75" x14ac:dyDescent="0.2">
      <c r="A37" s="9"/>
      <c r="B37" s="1" t="s">
        <v>177</v>
      </c>
      <c r="C37" s="3">
        <f t="shared" si="4"/>
        <v>189133</v>
      </c>
      <c r="D37" s="3">
        <f t="shared" si="4"/>
        <v>189133</v>
      </c>
      <c r="E37" s="8">
        <f t="shared" si="1"/>
        <v>100</v>
      </c>
    </row>
    <row r="38" spans="1:5" ht="15.75" x14ac:dyDescent="0.2">
      <c r="A38" s="22" t="s">
        <v>0</v>
      </c>
      <c r="B38" s="1" t="s">
        <v>178</v>
      </c>
      <c r="C38" s="3">
        <f t="shared" si="4"/>
        <v>247433</v>
      </c>
      <c r="D38" s="3">
        <f t="shared" si="4"/>
        <v>236933</v>
      </c>
      <c r="E38" s="8">
        <f t="shared" si="1"/>
        <v>95.756426992357518</v>
      </c>
    </row>
    <row r="39" spans="1:5" ht="31.5" x14ac:dyDescent="0.2">
      <c r="A39" s="18" t="s">
        <v>0</v>
      </c>
      <c r="B39" s="7" t="s">
        <v>9</v>
      </c>
      <c r="C39" s="3">
        <f>C41+C42+C43</f>
        <v>58300</v>
      </c>
      <c r="D39" s="3">
        <f>D41+D42+D43</f>
        <v>47800</v>
      </c>
      <c r="E39" s="8">
        <f t="shared" si="1"/>
        <v>81.989708404802741</v>
      </c>
    </row>
    <row r="40" spans="1:5" ht="15.75" x14ac:dyDescent="0.2">
      <c r="A40" s="18" t="s">
        <v>0</v>
      </c>
      <c r="B40" s="1" t="s">
        <v>175</v>
      </c>
      <c r="C40" s="3"/>
      <c r="D40" s="5"/>
      <c r="E40" s="8"/>
    </row>
    <row r="41" spans="1:5" ht="15.75" x14ac:dyDescent="0.2">
      <c r="A41" s="18" t="s">
        <v>0</v>
      </c>
      <c r="B41" s="1" t="s">
        <v>176</v>
      </c>
      <c r="C41" s="3"/>
      <c r="D41" s="5"/>
      <c r="E41" s="8"/>
    </row>
    <row r="42" spans="1:5" ht="15.75" x14ac:dyDescent="0.2">
      <c r="A42" s="18" t="s">
        <v>0</v>
      </c>
      <c r="B42" s="1" t="s">
        <v>177</v>
      </c>
      <c r="C42" s="3"/>
      <c r="D42" s="5"/>
      <c r="E42" s="8"/>
    </row>
    <row r="43" spans="1:5" ht="15.75" x14ac:dyDescent="0.2">
      <c r="A43" s="22"/>
      <c r="B43" s="1" t="s">
        <v>178</v>
      </c>
      <c r="C43" s="3">
        <v>58300</v>
      </c>
      <c r="D43" s="5">
        <v>47800</v>
      </c>
      <c r="E43" s="8">
        <f t="shared" si="1"/>
        <v>81.989708404802741</v>
      </c>
    </row>
    <row r="44" spans="1:5" ht="31.5" x14ac:dyDescent="0.2">
      <c r="A44" s="22"/>
      <c r="B44" s="7" t="s">
        <v>225</v>
      </c>
      <c r="C44" s="3">
        <f>C46+C47+C48</f>
        <v>37826666</v>
      </c>
      <c r="D44" s="3">
        <f>D46+D47+D48</f>
        <v>37826666</v>
      </c>
      <c r="E44" s="8">
        <f t="shared" si="1"/>
        <v>100</v>
      </c>
    </row>
    <row r="45" spans="1:5" ht="15.75" x14ac:dyDescent="0.2">
      <c r="A45" s="22"/>
      <c r="B45" s="1" t="s">
        <v>175</v>
      </c>
      <c r="C45" s="3"/>
      <c r="D45" s="10"/>
      <c r="E45" s="8"/>
    </row>
    <row r="46" spans="1:5" ht="15.75" x14ac:dyDescent="0.2">
      <c r="A46" s="22"/>
      <c r="B46" s="1" t="s">
        <v>176</v>
      </c>
      <c r="C46" s="3">
        <v>37448400</v>
      </c>
      <c r="D46" s="5">
        <v>37448400</v>
      </c>
      <c r="E46" s="8">
        <f t="shared" si="1"/>
        <v>100</v>
      </c>
    </row>
    <row r="47" spans="1:5" ht="15.75" x14ac:dyDescent="0.2">
      <c r="A47" s="22"/>
      <c r="B47" s="1" t="s">
        <v>177</v>
      </c>
      <c r="C47" s="3">
        <v>189133</v>
      </c>
      <c r="D47" s="5">
        <v>189133</v>
      </c>
      <c r="E47" s="8">
        <f t="shared" si="1"/>
        <v>100</v>
      </c>
    </row>
    <row r="48" spans="1:5" ht="15.75" x14ac:dyDescent="0.2">
      <c r="A48" s="22"/>
      <c r="B48" s="1" t="s">
        <v>178</v>
      </c>
      <c r="C48" s="3">
        <v>189133</v>
      </c>
      <c r="D48" s="5">
        <v>189133</v>
      </c>
      <c r="E48" s="8">
        <f t="shared" si="1"/>
        <v>100</v>
      </c>
    </row>
    <row r="49" spans="1:5" ht="15.75" x14ac:dyDescent="0.2">
      <c r="A49" s="9" t="s">
        <v>8</v>
      </c>
      <c r="B49" s="27" t="s">
        <v>236</v>
      </c>
      <c r="C49" s="3">
        <f>C51+C52+C53</f>
        <v>19196900</v>
      </c>
      <c r="D49" s="3">
        <f>D51+D52+D53</f>
        <v>3102237.5</v>
      </c>
      <c r="E49" s="8">
        <f t="shared" si="1"/>
        <v>16.160096161359387</v>
      </c>
    </row>
    <row r="50" spans="1:5" ht="15.75" x14ac:dyDescent="0.2">
      <c r="A50" s="22"/>
      <c r="B50" s="1" t="s">
        <v>175</v>
      </c>
      <c r="C50" s="3"/>
      <c r="D50" s="10"/>
      <c r="E50" s="8"/>
    </row>
    <row r="51" spans="1:5" ht="15.75" x14ac:dyDescent="0.2">
      <c r="A51" s="22"/>
      <c r="B51" s="1" t="s">
        <v>176</v>
      </c>
      <c r="C51" s="3">
        <f t="shared" ref="C51:D53" si="5">C56</f>
        <v>0</v>
      </c>
      <c r="D51" s="3">
        <f t="shared" si="5"/>
        <v>0</v>
      </c>
      <c r="E51" s="8">
        <v>0</v>
      </c>
    </row>
    <row r="52" spans="1:5" ht="15.75" x14ac:dyDescent="0.2">
      <c r="A52" s="22"/>
      <c r="B52" s="1" t="s">
        <v>177</v>
      </c>
      <c r="C52" s="3">
        <f t="shared" si="5"/>
        <v>0</v>
      </c>
      <c r="D52" s="3">
        <f t="shared" si="5"/>
        <v>0</v>
      </c>
      <c r="E52" s="8">
        <v>0</v>
      </c>
    </row>
    <row r="53" spans="1:5" ht="15.75" x14ac:dyDescent="0.2">
      <c r="A53" s="22"/>
      <c r="B53" s="1" t="s">
        <v>178</v>
      </c>
      <c r="C53" s="3">
        <f t="shared" si="5"/>
        <v>19196900</v>
      </c>
      <c r="D53" s="3">
        <f t="shared" si="5"/>
        <v>3102237.5</v>
      </c>
      <c r="E53" s="8">
        <f t="shared" si="1"/>
        <v>16.160096161359387</v>
      </c>
    </row>
    <row r="54" spans="1:5" ht="31.5" x14ac:dyDescent="0.2">
      <c r="A54" s="18" t="s">
        <v>0</v>
      </c>
      <c r="B54" s="7" t="s">
        <v>11</v>
      </c>
      <c r="C54" s="3">
        <f>C56+C57+C58</f>
        <v>19196900</v>
      </c>
      <c r="D54" s="3">
        <f>D56+D57+D58</f>
        <v>3102237.5</v>
      </c>
      <c r="E54" s="8">
        <f t="shared" si="1"/>
        <v>16.160096161359387</v>
      </c>
    </row>
    <row r="55" spans="1:5" ht="15.75" x14ac:dyDescent="0.2">
      <c r="A55" s="18" t="s">
        <v>0</v>
      </c>
      <c r="B55" s="1" t="s">
        <v>175</v>
      </c>
      <c r="C55" s="4"/>
      <c r="D55" s="5"/>
      <c r="E55" s="8"/>
    </row>
    <row r="56" spans="1:5" ht="15.75" x14ac:dyDescent="0.2">
      <c r="A56" s="18" t="s">
        <v>0</v>
      </c>
      <c r="B56" s="1" t="s">
        <v>176</v>
      </c>
      <c r="C56" s="4"/>
      <c r="D56" s="5"/>
      <c r="E56" s="8"/>
    </row>
    <row r="57" spans="1:5" ht="15.75" x14ac:dyDescent="0.2">
      <c r="A57" s="18" t="s">
        <v>0</v>
      </c>
      <c r="B57" s="1" t="s">
        <v>177</v>
      </c>
      <c r="C57" s="4"/>
      <c r="D57" s="5"/>
      <c r="E57" s="8"/>
    </row>
    <row r="58" spans="1:5" ht="15.75" x14ac:dyDescent="0.2">
      <c r="A58" s="18" t="s">
        <v>0</v>
      </c>
      <c r="B58" s="1" t="s">
        <v>178</v>
      </c>
      <c r="C58" s="4">
        <v>19196900</v>
      </c>
      <c r="D58" s="5">
        <v>3102237.5</v>
      </c>
      <c r="E58" s="8">
        <f t="shared" si="1"/>
        <v>16.160096161359387</v>
      </c>
    </row>
    <row r="59" spans="1:5" ht="47.25" x14ac:dyDescent="0.2">
      <c r="A59" s="9" t="s">
        <v>10</v>
      </c>
      <c r="B59" s="27" t="s">
        <v>242</v>
      </c>
      <c r="C59" s="3">
        <f>C61+C62+C63</f>
        <v>100296496.28</v>
      </c>
      <c r="D59" s="3">
        <f>D61+D62+D63</f>
        <v>95709263.420000002</v>
      </c>
      <c r="E59" s="8">
        <f t="shared" si="1"/>
        <v>95.426327907613327</v>
      </c>
    </row>
    <row r="60" spans="1:5" ht="15.75" x14ac:dyDescent="0.2">
      <c r="A60" s="9"/>
      <c r="B60" s="1" t="s">
        <v>175</v>
      </c>
      <c r="C60" s="3"/>
      <c r="D60" s="10"/>
      <c r="E60" s="8"/>
    </row>
    <row r="61" spans="1:5" ht="15.75" x14ac:dyDescent="0.2">
      <c r="A61" s="9"/>
      <c r="B61" s="1" t="s">
        <v>176</v>
      </c>
      <c r="C61" s="3">
        <f t="shared" ref="C61:D63" si="6">C66</f>
        <v>0</v>
      </c>
      <c r="D61" s="3">
        <f t="shared" si="6"/>
        <v>0</v>
      </c>
      <c r="E61" s="8">
        <v>0</v>
      </c>
    </row>
    <row r="62" spans="1:5" ht="15.75" x14ac:dyDescent="0.2">
      <c r="A62" s="9"/>
      <c r="B62" s="1" t="s">
        <v>177</v>
      </c>
      <c r="C62" s="3">
        <f t="shared" si="6"/>
        <v>0</v>
      </c>
      <c r="D62" s="3">
        <f t="shared" si="6"/>
        <v>0</v>
      </c>
      <c r="E62" s="8">
        <v>0</v>
      </c>
    </row>
    <row r="63" spans="1:5" ht="15.75" x14ac:dyDescent="0.2">
      <c r="A63" s="9"/>
      <c r="B63" s="1" t="s">
        <v>178</v>
      </c>
      <c r="C63" s="3">
        <f t="shared" si="6"/>
        <v>100296496.28</v>
      </c>
      <c r="D63" s="3">
        <f t="shared" si="6"/>
        <v>95709263.420000002</v>
      </c>
      <c r="E63" s="8">
        <f t="shared" si="1"/>
        <v>95.426327907613327</v>
      </c>
    </row>
    <row r="64" spans="1:5" ht="15.75" x14ac:dyDescent="0.2">
      <c r="A64" s="9" t="s">
        <v>0</v>
      </c>
      <c r="B64" s="7" t="s">
        <v>12</v>
      </c>
      <c r="C64" s="3">
        <f>C66+C67+C68</f>
        <v>100296496.28</v>
      </c>
      <c r="D64" s="3">
        <f>D66+D67+D68</f>
        <v>95709263.420000002</v>
      </c>
      <c r="E64" s="8">
        <f t="shared" si="1"/>
        <v>95.426327907613327</v>
      </c>
    </row>
    <row r="65" spans="1:5" ht="15.75" x14ac:dyDescent="0.2">
      <c r="A65" s="9" t="s">
        <v>0</v>
      </c>
      <c r="B65" s="1" t="s">
        <v>175</v>
      </c>
      <c r="C65" s="3"/>
      <c r="D65" s="5"/>
      <c r="E65" s="8"/>
    </row>
    <row r="66" spans="1:5" ht="15.75" x14ac:dyDescent="0.2">
      <c r="A66" s="9" t="s">
        <v>0</v>
      </c>
      <c r="B66" s="1" t="s">
        <v>176</v>
      </c>
      <c r="C66" s="3"/>
      <c r="D66" s="5"/>
      <c r="E66" s="8"/>
    </row>
    <row r="67" spans="1:5" ht="15.75" x14ac:dyDescent="0.2">
      <c r="A67" s="9" t="s">
        <v>0</v>
      </c>
      <c r="B67" s="1" t="s">
        <v>177</v>
      </c>
      <c r="C67" s="3"/>
      <c r="D67" s="5"/>
      <c r="E67" s="8"/>
    </row>
    <row r="68" spans="1:5" ht="15.75" x14ac:dyDescent="0.2">
      <c r="A68" s="9" t="s">
        <v>0</v>
      </c>
      <c r="B68" s="1" t="s">
        <v>178</v>
      </c>
      <c r="C68" s="3">
        <v>100296496.28</v>
      </c>
      <c r="D68" s="5">
        <v>95709263.420000002</v>
      </c>
      <c r="E68" s="8">
        <f t="shared" si="1"/>
        <v>95.426327907613327</v>
      </c>
    </row>
    <row r="69" spans="1:5" ht="47.25" x14ac:dyDescent="0.2">
      <c r="A69" s="22" t="s">
        <v>13</v>
      </c>
      <c r="B69" s="26" t="s">
        <v>14</v>
      </c>
      <c r="C69" s="6">
        <f>C71+C72+C73</f>
        <v>865709969.76999998</v>
      </c>
      <c r="D69" s="6">
        <f>D71+D72+D73</f>
        <v>718773400.22000015</v>
      </c>
      <c r="E69" s="20">
        <f t="shared" si="1"/>
        <v>83.027044312653857</v>
      </c>
    </row>
    <row r="70" spans="1:5" ht="15.75" x14ac:dyDescent="0.2">
      <c r="A70" s="22"/>
      <c r="B70" s="1" t="s">
        <v>175</v>
      </c>
      <c r="C70" s="6"/>
      <c r="D70" s="21"/>
      <c r="E70" s="20"/>
    </row>
    <row r="71" spans="1:5" ht="15.75" x14ac:dyDescent="0.2">
      <c r="A71" s="22"/>
      <c r="B71" s="2" t="s">
        <v>176</v>
      </c>
      <c r="C71" s="11">
        <f>C76+C111+C121</f>
        <v>288907933.05000001</v>
      </c>
      <c r="D71" s="11">
        <f>D76+D111+D121</f>
        <v>219783699.19</v>
      </c>
      <c r="E71" s="20">
        <f t="shared" si="1"/>
        <v>76.073957841774813</v>
      </c>
    </row>
    <row r="72" spans="1:5" ht="15.75" x14ac:dyDescent="0.2">
      <c r="A72" s="22"/>
      <c r="B72" s="2" t="s">
        <v>177</v>
      </c>
      <c r="C72" s="11">
        <f>C77+C112+C122</f>
        <v>372048879.70999998</v>
      </c>
      <c r="D72" s="11">
        <f>D77+D112+D122</f>
        <v>327693605.21000004</v>
      </c>
      <c r="E72" s="20">
        <f t="shared" si="1"/>
        <v>88.078105614893005</v>
      </c>
    </row>
    <row r="73" spans="1:5" ht="15.75" x14ac:dyDescent="0.2">
      <c r="A73" s="22"/>
      <c r="B73" s="2" t="s">
        <v>178</v>
      </c>
      <c r="C73" s="11">
        <f>C78+C113+C128</f>
        <v>204753157.00999999</v>
      </c>
      <c r="D73" s="11">
        <f>D78+D113+D128</f>
        <v>171296095.82000002</v>
      </c>
      <c r="E73" s="20">
        <f t="shared" si="1"/>
        <v>83.659806921381957</v>
      </c>
    </row>
    <row r="74" spans="1:5" ht="31.5" x14ac:dyDescent="0.2">
      <c r="A74" s="9" t="s">
        <v>15</v>
      </c>
      <c r="B74" s="27" t="s">
        <v>180</v>
      </c>
      <c r="C74" s="3">
        <f>C76+C77+C78</f>
        <v>783418160.55000007</v>
      </c>
      <c r="D74" s="3">
        <f>D76+D77+D78</f>
        <v>661622186.33000004</v>
      </c>
      <c r="E74" s="8">
        <f t="shared" ref="E74:E144" si="7">D74/C74*100</f>
        <v>84.453261316473316</v>
      </c>
    </row>
    <row r="75" spans="1:5" ht="15.75" x14ac:dyDescent="0.2">
      <c r="A75" s="9"/>
      <c r="B75" s="1" t="s">
        <v>175</v>
      </c>
      <c r="C75" s="3"/>
      <c r="D75" s="10"/>
      <c r="E75" s="8"/>
    </row>
    <row r="76" spans="1:5" ht="15.75" x14ac:dyDescent="0.2">
      <c r="A76" s="9"/>
      <c r="B76" s="1" t="s">
        <v>176</v>
      </c>
      <c r="C76" s="3">
        <f>C81+C86+C96+C101+C91+C106</f>
        <v>288907933.05000001</v>
      </c>
      <c r="D76" s="3">
        <f>D81+D86+D96+D101+D91+D106</f>
        <v>219783699.19</v>
      </c>
      <c r="E76" s="8">
        <f t="shared" si="7"/>
        <v>76.073957841774813</v>
      </c>
    </row>
    <row r="77" spans="1:5" ht="15.75" x14ac:dyDescent="0.2">
      <c r="A77" s="9"/>
      <c r="B77" s="1" t="s">
        <v>177</v>
      </c>
      <c r="C77" s="3">
        <f>C82+C87+C97+C92+C102+C107</f>
        <v>305937720.40999997</v>
      </c>
      <c r="D77" s="3">
        <f>D82+D87+D97+D92+D102+D107</f>
        <v>286685542.87</v>
      </c>
      <c r="E77" s="8">
        <f t="shared" si="7"/>
        <v>93.707157942407591</v>
      </c>
    </row>
    <row r="78" spans="1:5" ht="15.75" x14ac:dyDescent="0.2">
      <c r="A78" s="9"/>
      <c r="B78" s="1" t="s">
        <v>178</v>
      </c>
      <c r="C78" s="3">
        <f>C83+C88+C98+C103+C93+C108</f>
        <v>188572507.09</v>
      </c>
      <c r="D78" s="3">
        <f>D83+D88+D98+D103+D93+D108</f>
        <v>155152944.27000001</v>
      </c>
      <c r="E78" s="8">
        <f t="shared" si="7"/>
        <v>82.277605926907555</v>
      </c>
    </row>
    <row r="79" spans="1:5" ht="31.5" x14ac:dyDescent="0.2">
      <c r="A79" s="9" t="s">
        <v>0</v>
      </c>
      <c r="B79" s="7" t="s">
        <v>233</v>
      </c>
      <c r="C79" s="3">
        <f>C81+C82+C83</f>
        <v>121267880.13</v>
      </c>
      <c r="D79" s="3">
        <f>D81+D82+D83</f>
        <v>101883540.86</v>
      </c>
      <c r="E79" s="8">
        <f t="shared" si="7"/>
        <v>84.015273253544265</v>
      </c>
    </row>
    <row r="80" spans="1:5" ht="15.75" x14ac:dyDescent="0.2">
      <c r="A80" s="9" t="s">
        <v>0</v>
      </c>
      <c r="B80" s="1" t="s">
        <v>175</v>
      </c>
      <c r="C80" s="3"/>
      <c r="D80" s="10"/>
      <c r="E80" s="8"/>
    </row>
    <row r="81" spans="1:5" ht="15.75" x14ac:dyDescent="0.2">
      <c r="A81" s="9" t="s">
        <v>0</v>
      </c>
      <c r="B81" s="1" t="s">
        <v>176</v>
      </c>
      <c r="C81" s="3">
        <v>53472055.049999997</v>
      </c>
      <c r="D81" s="5">
        <v>53472054.850000001</v>
      </c>
      <c r="E81" s="8">
        <f t="shared" si="7"/>
        <v>99.999999625972862</v>
      </c>
    </row>
    <row r="82" spans="1:5" ht="15.75" x14ac:dyDescent="0.2">
      <c r="A82" s="18" t="s">
        <v>0</v>
      </c>
      <c r="B82" s="1" t="s">
        <v>177</v>
      </c>
      <c r="C82" s="4">
        <v>45395009.530000001</v>
      </c>
      <c r="D82" s="5">
        <v>33688230.460000001</v>
      </c>
      <c r="E82" s="8">
        <f t="shared" si="7"/>
        <v>74.211308266686473</v>
      </c>
    </row>
    <row r="83" spans="1:5" ht="15.75" x14ac:dyDescent="0.25">
      <c r="A83" s="18" t="s">
        <v>0</v>
      </c>
      <c r="B83" s="1" t="s">
        <v>178</v>
      </c>
      <c r="C83" s="4">
        <v>22400815.550000001</v>
      </c>
      <c r="D83" s="23">
        <v>14723255.550000001</v>
      </c>
      <c r="E83" s="8">
        <f t="shared" si="7"/>
        <v>65.726426420220221</v>
      </c>
    </row>
    <row r="84" spans="1:5" ht="78.75" x14ac:dyDescent="0.2">
      <c r="A84" s="18"/>
      <c r="B84" s="7" t="s">
        <v>16</v>
      </c>
      <c r="C84" s="4">
        <f>C86+C87+C88</f>
        <v>291800</v>
      </c>
      <c r="D84" s="4">
        <f>D86+D87+D88</f>
        <v>291792</v>
      </c>
      <c r="E84" s="8">
        <f t="shared" si="7"/>
        <v>99.997258396161754</v>
      </c>
    </row>
    <row r="85" spans="1:5" ht="15.75" x14ac:dyDescent="0.25">
      <c r="A85" s="18"/>
      <c r="B85" s="1" t="s">
        <v>175</v>
      </c>
      <c r="C85" s="4"/>
      <c r="D85" s="23"/>
      <c r="E85" s="8"/>
    </row>
    <row r="86" spans="1:5" ht="15.75" x14ac:dyDescent="0.25">
      <c r="A86" s="18"/>
      <c r="B86" s="1" t="s">
        <v>176</v>
      </c>
      <c r="C86" s="4"/>
      <c r="D86" s="23"/>
      <c r="E86" s="8"/>
    </row>
    <row r="87" spans="1:5" ht="15.75" x14ac:dyDescent="0.25">
      <c r="A87" s="18"/>
      <c r="B87" s="1" t="s">
        <v>177</v>
      </c>
      <c r="C87" s="4"/>
      <c r="D87" s="23"/>
      <c r="E87" s="8"/>
    </row>
    <row r="88" spans="1:5" ht="15.75" x14ac:dyDescent="0.25">
      <c r="A88" s="18"/>
      <c r="B88" s="1" t="s">
        <v>178</v>
      </c>
      <c r="C88" s="4">
        <v>291800</v>
      </c>
      <c r="D88" s="23">
        <v>291792</v>
      </c>
      <c r="E88" s="8">
        <f t="shared" si="7"/>
        <v>99.997258396161754</v>
      </c>
    </row>
    <row r="89" spans="1:5" ht="31.5" x14ac:dyDescent="0.2">
      <c r="A89" s="18"/>
      <c r="B89" s="7" t="s">
        <v>17</v>
      </c>
      <c r="C89" s="4">
        <f>C91+C92+C93</f>
        <v>29336982.960000001</v>
      </c>
      <c r="D89" s="4">
        <f>D91+D92+D93</f>
        <v>27771490.34</v>
      </c>
      <c r="E89" s="8">
        <f t="shared" si="7"/>
        <v>94.663757271378259</v>
      </c>
    </row>
    <row r="90" spans="1:5" ht="15.75" x14ac:dyDescent="0.25">
      <c r="A90" s="18"/>
      <c r="B90" s="1" t="s">
        <v>175</v>
      </c>
      <c r="C90" s="4"/>
      <c r="D90" s="23"/>
      <c r="E90" s="8"/>
    </row>
    <row r="91" spans="1:5" ht="15.75" x14ac:dyDescent="0.25">
      <c r="A91" s="18"/>
      <c r="B91" s="1" t="s">
        <v>176</v>
      </c>
      <c r="C91" s="4"/>
      <c r="D91" s="23"/>
      <c r="E91" s="8"/>
    </row>
    <row r="92" spans="1:5" ht="15.75" x14ac:dyDescent="0.25">
      <c r="A92" s="18"/>
      <c r="B92" s="1" t="s">
        <v>177</v>
      </c>
      <c r="C92" s="4"/>
      <c r="D92" s="23"/>
      <c r="E92" s="8"/>
    </row>
    <row r="93" spans="1:5" ht="15.75" x14ac:dyDescent="0.25">
      <c r="A93" s="18"/>
      <c r="B93" s="1" t="s">
        <v>178</v>
      </c>
      <c r="C93" s="4">
        <v>29336982.960000001</v>
      </c>
      <c r="D93" s="23">
        <v>27771490.34</v>
      </c>
      <c r="E93" s="8">
        <f t="shared" si="7"/>
        <v>94.663757271378259</v>
      </c>
    </row>
    <row r="94" spans="1:5" ht="31.5" x14ac:dyDescent="0.2">
      <c r="A94" s="18" t="s">
        <v>0</v>
      </c>
      <c r="B94" s="7" t="s">
        <v>18</v>
      </c>
      <c r="C94" s="3">
        <f>C96+C97+C98</f>
        <v>600479286.76999998</v>
      </c>
      <c r="D94" s="3">
        <f>D96+D97+D98</f>
        <v>520111012.25999999</v>
      </c>
      <c r="E94" s="8">
        <f t="shared" si="7"/>
        <v>86.615978888746696</v>
      </c>
    </row>
    <row r="95" spans="1:5" ht="15.75" x14ac:dyDescent="0.2">
      <c r="A95" s="18" t="s">
        <v>0</v>
      </c>
      <c r="B95" s="1" t="s">
        <v>175</v>
      </c>
      <c r="C95" s="3"/>
      <c r="D95" s="5"/>
      <c r="E95" s="8"/>
    </row>
    <row r="96" spans="1:5" ht="15.75" x14ac:dyDescent="0.2">
      <c r="A96" s="18" t="s">
        <v>0</v>
      </c>
      <c r="B96" s="1" t="s">
        <v>176</v>
      </c>
      <c r="C96" s="3">
        <v>235435878</v>
      </c>
      <c r="D96" s="5">
        <v>166311644.34</v>
      </c>
      <c r="E96" s="8">
        <f t="shared" si="7"/>
        <v>70.63988961784321</v>
      </c>
    </row>
    <row r="97" spans="1:5" ht="15.75" x14ac:dyDescent="0.2">
      <c r="A97" s="18" t="s">
        <v>0</v>
      </c>
      <c r="B97" s="1" t="s">
        <v>177</v>
      </c>
      <c r="C97" s="3">
        <v>260542710.88</v>
      </c>
      <c r="D97" s="5">
        <v>252997312.41</v>
      </c>
      <c r="E97" s="8">
        <f t="shared" si="7"/>
        <v>97.103968694992489</v>
      </c>
    </row>
    <row r="98" spans="1:5" ht="15.75" x14ac:dyDescent="0.25">
      <c r="A98" s="18" t="s">
        <v>0</v>
      </c>
      <c r="B98" s="1" t="s">
        <v>178</v>
      </c>
      <c r="C98" s="3">
        <v>104500697.89</v>
      </c>
      <c r="D98" s="23">
        <v>100802055.51000001</v>
      </c>
      <c r="E98" s="8">
        <f t="shared" si="7"/>
        <v>96.460652938515992</v>
      </c>
    </row>
    <row r="99" spans="1:5" ht="47.25" x14ac:dyDescent="0.2">
      <c r="A99" s="18" t="s">
        <v>0</v>
      </c>
      <c r="B99" s="7" t="s">
        <v>240</v>
      </c>
      <c r="C99" s="3">
        <f>C101+C102+C103</f>
        <v>6092080</v>
      </c>
      <c r="D99" s="3">
        <f>D101+D102+D103</f>
        <v>2457348</v>
      </c>
      <c r="E99" s="8">
        <f t="shared" si="7"/>
        <v>40.336765111423354</v>
      </c>
    </row>
    <row r="100" spans="1:5" ht="15.75" x14ac:dyDescent="0.2">
      <c r="A100" s="18"/>
      <c r="B100" s="1" t="s">
        <v>175</v>
      </c>
      <c r="C100" s="4"/>
      <c r="D100" s="5"/>
      <c r="E100" s="8"/>
    </row>
    <row r="101" spans="1:5" ht="15.75" x14ac:dyDescent="0.2">
      <c r="A101" s="18"/>
      <c r="B101" s="1" t="s">
        <v>176</v>
      </c>
      <c r="C101" s="4"/>
      <c r="D101" s="5"/>
      <c r="E101" s="8"/>
    </row>
    <row r="102" spans="1:5" ht="15.75" x14ac:dyDescent="0.2">
      <c r="A102" s="18"/>
      <c r="B102" s="1" t="s">
        <v>177</v>
      </c>
      <c r="C102" s="4"/>
      <c r="D102" s="5"/>
      <c r="E102" s="8"/>
    </row>
    <row r="103" spans="1:5" ht="15.75" x14ac:dyDescent="0.2">
      <c r="A103" s="18"/>
      <c r="B103" s="1" t="s">
        <v>178</v>
      </c>
      <c r="C103" s="4">
        <v>6092080</v>
      </c>
      <c r="D103" s="5">
        <v>2457348</v>
      </c>
      <c r="E103" s="8">
        <f t="shared" si="7"/>
        <v>40.336765111423354</v>
      </c>
    </row>
    <row r="104" spans="1:5" ht="63" x14ac:dyDescent="0.2">
      <c r="A104" s="18"/>
      <c r="B104" s="7" t="s">
        <v>241</v>
      </c>
      <c r="C104" s="3">
        <f>C106+C107+C108</f>
        <v>25950130.690000001</v>
      </c>
      <c r="D104" s="3">
        <f>D106+D107+D108</f>
        <v>9107002.8699999992</v>
      </c>
      <c r="E104" s="8">
        <f t="shared" si="7"/>
        <v>35.094246648666868</v>
      </c>
    </row>
    <row r="105" spans="1:5" ht="15.75" x14ac:dyDescent="0.2">
      <c r="A105" s="18"/>
      <c r="B105" s="1" t="s">
        <v>175</v>
      </c>
      <c r="C105" s="4"/>
      <c r="D105" s="5"/>
      <c r="E105" s="8"/>
    </row>
    <row r="106" spans="1:5" ht="15.75" x14ac:dyDescent="0.2">
      <c r="A106" s="18"/>
      <c r="B106" s="1" t="s">
        <v>176</v>
      </c>
      <c r="C106" s="4"/>
      <c r="D106" s="5"/>
      <c r="E106" s="8"/>
    </row>
    <row r="107" spans="1:5" ht="15.75" x14ac:dyDescent="0.2">
      <c r="A107" s="18"/>
      <c r="B107" s="1" t="s">
        <v>177</v>
      </c>
      <c r="C107" s="4"/>
      <c r="D107" s="5"/>
      <c r="E107" s="8"/>
    </row>
    <row r="108" spans="1:5" ht="15.75" x14ac:dyDescent="0.2">
      <c r="A108" s="18"/>
      <c r="B108" s="1" t="s">
        <v>178</v>
      </c>
      <c r="C108" s="4">
        <v>25950130.690000001</v>
      </c>
      <c r="D108" s="5">
        <v>9107002.8699999992</v>
      </c>
      <c r="E108" s="8">
        <f t="shared" ref="E108" si="8">D108/C108*100</f>
        <v>35.094246648666868</v>
      </c>
    </row>
    <row r="109" spans="1:5" ht="50.25" customHeight="1" x14ac:dyDescent="0.2">
      <c r="A109" s="9" t="s">
        <v>19</v>
      </c>
      <c r="B109" s="27" t="s">
        <v>244</v>
      </c>
      <c r="C109" s="3">
        <f>C111+C112+C113</f>
        <v>66111159.299999997</v>
      </c>
      <c r="D109" s="3">
        <f>D111+D112+D113</f>
        <v>41008062.340000004</v>
      </c>
      <c r="E109" s="8">
        <f t="shared" si="7"/>
        <v>62.028956645447906</v>
      </c>
    </row>
    <row r="110" spans="1:5" ht="15.75" x14ac:dyDescent="0.2">
      <c r="A110" s="9"/>
      <c r="B110" s="1" t="s">
        <v>175</v>
      </c>
      <c r="C110" s="3"/>
      <c r="D110" s="10"/>
      <c r="E110" s="8"/>
    </row>
    <row r="111" spans="1:5" ht="15.75" x14ac:dyDescent="0.2">
      <c r="A111" s="9"/>
      <c r="B111" s="1" t="s">
        <v>176</v>
      </c>
      <c r="C111" s="3">
        <f t="shared" ref="C111:D112" si="9">C116</f>
        <v>0</v>
      </c>
      <c r="D111" s="3">
        <f t="shared" si="9"/>
        <v>0</v>
      </c>
      <c r="E111" s="8">
        <v>0</v>
      </c>
    </row>
    <row r="112" spans="1:5" ht="15.75" x14ac:dyDescent="0.2">
      <c r="A112" s="9"/>
      <c r="B112" s="1" t="s">
        <v>177</v>
      </c>
      <c r="C112" s="3">
        <f t="shared" si="9"/>
        <v>66111159.299999997</v>
      </c>
      <c r="D112" s="3">
        <f t="shared" si="9"/>
        <v>41008062.340000004</v>
      </c>
      <c r="E112" s="8">
        <f t="shared" si="7"/>
        <v>62.028956645447906</v>
      </c>
    </row>
    <row r="113" spans="1:5" ht="15.75" x14ac:dyDescent="0.2">
      <c r="A113" s="9"/>
      <c r="B113" s="1" t="s">
        <v>178</v>
      </c>
      <c r="C113" s="3">
        <f>C118</f>
        <v>0</v>
      </c>
      <c r="D113" s="3">
        <f>D118</f>
        <v>0</v>
      </c>
      <c r="E113" s="8">
        <v>0</v>
      </c>
    </row>
    <row r="114" spans="1:5" ht="47.25" x14ac:dyDescent="0.2">
      <c r="A114" s="9" t="s">
        <v>0</v>
      </c>
      <c r="B114" s="7" t="s">
        <v>243</v>
      </c>
      <c r="C114" s="3">
        <f>C116+C117+C118</f>
        <v>66111159.299999997</v>
      </c>
      <c r="D114" s="3">
        <f>D116+D117+D118</f>
        <v>41008062.340000004</v>
      </c>
      <c r="E114" s="8">
        <f t="shared" si="7"/>
        <v>62.028956645447906</v>
      </c>
    </row>
    <row r="115" spans="1:5" ht="15.75" x14ac:dyDescent="0.2">
      <c r="A115" s="9" t="s">
        <v>0</v>
      </c>
      <c r="B115" s="1" t="s">
        <v>175</v>
      </c>
      <c r="C115" s="3"/>
      <c r="D115" s="5"/>
      <c r="E115" s="8"/>
    </row>
    <row r="116" spans="1:5" ht="15.75" x14ac:dyDescent="0.2">
      <c r="A116" s="9" t="s">
        <v>0</v>
      </c>
      <c r="B116" s="1" t="s">
        <v>176</v>
      </c>
      <c r="C116" s="3"/>
      <c r="D116" s="5"/>
      <c r="E116" s="8"/>
    </row>
    <row r="117" spans="1:5" ht="15.75" x14ac:dyDescent="0.2">
      <c r="A117" s="9" t="s">
        <v>0</v>
      </c>
      <c r="B117" s="1" t="s">
        <v>177</v>
      </c>
      <c r="C117" s="3">
        <v>66111159.299999997</v>
      </c>
      <c r="D117" s="5">
        <v>41008062.340000004</v>
      </c>
      <c r="E117" s="8">
        <f t="shared" si="7"/>
        <v>62.028956645447906</v>
      </c>
    </row>
    <row r="118" spans="1:5" ht="15.75" x14ac:dyDescent="0.2">
      <c r="A118" s="9" t="s">
        <v>0</v>
      </c>
      <c r="B118" s="1" t="s">
        <v>178</v>
      </c>
      <c r="C118" s="3"/>
      <c r="D118" s="5"/>
      <c r="E118" s="8"/>
    </row>
    <row r="119" spans="1:5" ht="47.25" x14ac:dyDescent="0.2">
      <c r="A119" s="9" t="s">
        <v>20</v>
      </c>
      <c r="B119" s="27" t="s">
        <v>21</v>
      </c>
      <c r="C119" s="3">
        <f>C121+C122+C123</f>
        <v>16180649.92</v>
      </c>
      <c r="D119" s="3">
        <f>D121+D122+D123</f>
        <v>16143151.550000001</v>
      </c>
      <c r="E119" s="8">
        <f t="shared" si="7"/>
        <v>99.768251768715118</v>
      </c>
    </row>
    <row r="120" spans="1:5" ht="15.75" x14ac:dyDescent="0.2">
      <c r="A120" s="9"/>
      <c r="B120" s="1" t="s">
        <v>175</v>
      </c>
      <c r="C120" s="3"/>
      <c r="D120" s="5"/>
      <c r="E120" s="8"/>
    </row>
    <row r="121" spans="1:5" ht="15.75" x14ac:dyDescent="0.2">
      <c r="A121" s="9"/>
      <c r="B121" s="1" t="s">
        <v>176</v>
      </c>
      <c r="C121" s="3">
        <f t="shared" ref="C121:D123" si="10">C126</f>
        <v>0</v>
      </c>
      <c r="D121" s="3">
        <f t="shared" si="10"/>
        <v>0</v>
      </c>
      <c r="E121" s="8">
        <v>0</v>
      </c>
    </row>
    <row r="122" spans="1:5" ht="15.75" x14ac:dyDescent="0.2">
      <c r="A122" s="9"/>
      <c r="B122" s="1" t="s">
        <v>177</v>
      </c>
      <c r="C122" s="3">
        <f t="shared" si="10"/>
        <v>0</v>
      </c>
      <c r="D122" s="3">
        <f t="shared" si="10"/>
        <v>0</v>
      </c>
      <c r="E122" s="8">
        <v>0</v>
      </c>
    </row>
    <row r="123" spans="1:5" ht="15.75" x14ac:dyDescent="0.2">
      <c r="A123" s="9"/>
      <c r="B123" s="1" t="s">
        <v>178</v>
      </c>
      <c r="C123" s="3">
        <f t="shared" si="10"/>
        <v>16180649.92</v>
      </c>
      <c r="D123" s="3">
        <f t="shared" si="10"/>
        <v>16143151.550000001</v>
      </c>
      <c r="E123" s="8">
        <f t="shared" si="7"/>
        <v>99.768251768715118</v>
      </c>
    </row>
    <row r="124" spans="1:5" ht="15.75" x14ac:dyDescent="0.2">
      <c r="A124" s="9" t="s">
        <v>0</v>
      </c>
      <c r="B124" s="7" t="s">
        <v>12</v>
      </c>
      <c r="C124" s="3">
        <f>C126+C127+C128</f>
        <v>16180649.92</v>
      </c>
      <c r="D124" s="3">
        <f>D126+D127+D128</f>
        <v>16143151.550000001</v>
      </c>
      <c r="E124" s="8">
        <f t="shared" si="7"/>
        <v>99.768251768715118</v>
      </c>
    </row>
    <row r="125" spans="1:5" ht="15.75" x14ac:dyDescent="0.2">
      <c r="A125" s="9" t="s">
        <v>0</v>
      </c>
      <c r="B125" s="1" t="s">
        <v>175</v>
      </c>
      <c r="C125" s="3"/>
      <c r="D125" s="5"/>
      <c r="E125" s="8"/>
    </row>
    <row r="126" spans="1:5" ht="15.75" x14ac:dyDescent="0.2">
      <c r="A126" s="9" t="s">
        <v>0</v>
      </c>
      <c r="B126" s="1" t="s">
        <v>176</v>
      </c>
      <c r="C126" s="3"/>
      <c r="D126" s="5"/>
      <c r="E126" s="8"/>
    </row>
    <row r="127" spans="1:5" ht="15.75" x14ac:dyDescent="0.2">
      <c r="A127" s="9" t="s">
        <v>0</v>
      </c>
      <c r="B127" s="1" t="s">
        <v>177</v>
      </c>
      <c r="C127" s="3"/>
      <c r="D127" s="5"/>
      <c r="E127" s="8"/>
    </row>
    <row r="128" spans="1:5" ht="15.75" x14ac:dyDescent="0.2">
      <c r="A128" s="9" t="s">
        <v>0</v>
      </c>
      <c r="B128" s="1" t="s">
        <v>178</v>
      </c>
      <c r="C128" s="3">
        <v>16180649.92</v>
      </c>
      <c r="D128" s="5">
        <v>16143151.550000001</v>
      </c>
      <c r="E128" s="8">
        <f t="shared" si="7"/>
        <v>99.768251768715118</v>
      </c>
    </row>
    <row r="129" spans="1:5" ht="47.25" x14ac:dyDescent="0.2">
      <c r="A129" s="22" t="s">
        <v>22</v>
      </c>
      <c r="B129" s="26" t="s">
        <v>221</v>
      </c>
      <c r="C129" s="6">
        <f>C131+C132+C133</f>
        <v>19823339.689999998</v>
      </c>
      <c r="D129" s="11">
        <f>D131+D132+D133</f>
        <v>19810506.91</v>
      </c>
      <c r="E129" s="20">
        <f t="shared" si="7"/>
        <v>99.935264288456551</v>
      </c>
    </row>
    <row r="130" spans="1:5" ht="15.75" x14ac:dyDescent="0.2">
      <c r="A130" s="22"/>
      <c r="B130" s="1" t="s">
        <v>175</v>
      </c>
      <c r="C130" s="6"/>
      <c r="D130" s="5"/>
      <c r="E130" s="20"/>
    </row>
    <row r="131" spans="1:5" ht="15.75" x14ac:dyDescent="0.2">
      <c r="A131" s="22"/>
      <c r="B131" s="2" t="s">
        <v>176</v>
      </c>
      <c r="C131" s="11">
        <f>C136+C161+C171+C181</f>
        <v>0</v>
      </c>
      <c r="D131" s="11">
        <f>D136+D161+D171+D181</f>
        <v>0</v>
      </c>
      <c r="E131" s="20">
        <v>0</v>
      </c>
    </row>
    <row r="132" spans="1:5" ht="15.75" x14ac:dyDescent="0.2">
      <c r="A132" s="22"/>
      <c r="B132" s="2" t="s">
        <v>177</v>
      </c>
      <c r="C132" s="11">
        <f>C137+C162+C172+C187</f>
        <v>3734700</v>
      </c>
      <c r="D132" s="11">
        <f>D137+D162+D172+D187</f>
        <v>3734700</v>
      </c>
      <c r="E132" s="20">
        <f t="shared" si="7"/>
        <v>100</v>
      </c>
    </row>
    <row r="133" spans="1:5" ht="15.75" x14ac:dyDescent="0.2">
      <c r="A133" s="22"/>
      <c r="B133" s="2" t="s">
        <v>178</v>
      </c>
      <c r="C133" s="11">
        <f>C138+C163+C173+C183</f>
        <v>16088639.689999999</v>
      </c>
      <c r="D133" s="11">
        <f>D138+D163+D173+D183</f>
        <v>16075806.91</v>
      </c>
      <c r="E133" s="20">
        <f t="shared" si="7"/>
        <v>99.920237010416884</v>
      </c>
    </row>
    <row r="134" spans="1:5" ht="15.75" x14ac:dyDescent="0.2">
      <c r="A134" s="9" t="s">
        <v>23</v>
      </c>
      <c r="B134" s="27" t="s">
        <v>181</v>
      </c>
      <c r="C134" s="3">
        <f>C136+C137+C138</f>
        <v>15788639.689999999</v>
      </c>
      <c r="D134" s="3">
        <f>D136+D137+D138</f>
        <v>15775806.91</v>
      </c>
      <c r="E134" s="8">
        <f t="shared" si="7"/>
        <v>99.918721433562595</v>
      </c>
    </row>
    <row r="135" spans="1:5" ht="15.75" x14ac:dyDescent="0.2">
      <c r="A135" s="9"/>
      <c r="B135" s="1" t="s">
        <v>175</v>
      </c>
      <c r="C135" s="3"/>
      <c r="D135" s="5"/>
      <c r="E135" s="8"/>
    </row>
    <row r="136" spans="1:5" ht="15.75" x14ac:dyDescent="0.2">
      <c r="A136" s="9"/>
      <c r="B136" s="1" t="s">
        <v>176</v>
      </c>
      <c r="C136" s="3">
        <f t="shared" ref="C136:D138" si="11">C141+C146+C151+C156</f>
        <v>0</v>
      </c>
      <c r="D136" s="3">
        <f t="shared" si="11"/>
        <v>0</v>
      </c>
      <c r="E136" s="8">
        <v>0</v>
      </c>
    </row>
    <row r="137" spans="1:5" ht="15.75" x14ac:dyDescent="0.2">
      <c r="A137" s="9"/>
      <c r="B137" s="1" t="s">
        <v>177</v>
      </c>
      <c r="C137" s="3">
        <f t="shared" si="11"/>
        <v>0</v>
      </c>
      <c r="D137" s="3">
        <f t="shared" si="11"/>
        <v>0</v>
      </c>
      <c r="E137" s="8">
        <v>0</v>
      </c>
    </row>
    <row r="138" spans="1:5" ht="15.75" x14ac:dyDescent="0.2">
      <c r="A138" s="9"/>
      <c r="B138" s="1" t="s">
        <v>178</v>
      </c>
      <c r="C138" s="3">
        <f t="shared" si="11"/>
        <v>15788639.689999999</v>
      </c>
      <c r="D138" s="3">
        <f t="shared" si="11"/>
        <v>15775806.91</v>
      </c>
      <c r="E138" s="8">
        <f t="shared" si="7"/>
        <v>99.918721433562595</v>
      </c>
    </row>
    <row r="139" spans="1:5" ht="31.5" x14ac:dyDescent="0.2">
      <c r="A139" s="9" t="s">
        <v>0</v>
      </c>
      <c r="B139" s="7" t="s">
        <v>24</v>
      </c>
      <c r="C139" s="3">
        <f>C141+C142+C143</f>
        <v>15146639.689999999</v>
      </c>
      <c r="D139" s="3">
        <f>D141+D142+D143</f>
        <v>15133807.109999999</v>
      </c>
      <c r="E139" s="8">
        <f t="shared" si="7"/>
        <v>99.915277710022551</v>
      </c>
    </row>
    <row r="140" spans="1:5" ht="15.75" x14ac:dyDescent="0.2">
      <c r="A140" s="18" t="s">
        <v>0</v>
      </c>
      <c r="B140" s="1" t="s">
        <v>175</v>
      </c>
      <c r="C140" s="4"/>
      <c r="D140" s="5"/>
      <c r="E140" s="8"/>
    </row>
    <row r="141" spans="1:5" ht="15.75" x14ac:dyDescent="0.2">
      <c r="A141" s="18" t="s">
        <v>0</v>
      </c>
      <c r="B141" s="1" t="s">
        <v>176</v>
      </c>
      <c r="C141" s="4"/>
      <c r="D141" s="5"/>
      <c r="E141" s="8"/>
    </row>
    <row r="142" spans="1:5" ht="15.75" x14ac:dyDescent="0.2">
      <c r="A142" s="18" t="s">
        <v>0</v>
      </c>
      <c r="B142" s="1" t="s">
        <v>177</v>
      </c>
      <c r="C142" s="4"/>
      <c r="D142" s="5"/>
      <c r="E142" s="8"/>
    </row>
    <row r="143" spans="1:5" ht="15.75" x14ac:dyDescent="0.2">
      <c r="A143" s="18" t="s">
        <v>0</v>
      </c>
      <c r="B143" s="1" t="s">
        <v>178</v>
      </c>
      <c r="C143" s="4">
        <v>15146639.689999999</v>
      </c>
      <c r="D143" s="5">
        <v>15133807.109999999</v>
      </c>
      <c r="E143" s="8">
        <f t="shared" si="7"/>
        <v>99.915277710022551</v>
      </c>
    </row>
    <row r="144" spans="1:5" ht="63" x14ac:dyDescent="0.2">
      <c r="A144" s="18" t="s">
        <v>0</v>
      </c>
      <c r="B144" s="7" t="s">
        <v>25</v>
      </c>
      <c r="C144" s="4">
        <f>C146+C147+C148</f>
        <v>102000</v>
      </c>
      <c r="D144" s="3">
        <f>D146+D147+D148</f>
        <v>101999.8</v>
      </c>
      <c r="E144" s="8">
        <f t="shared" si="7"/>
        <v>99.999803921568628</v>
      </c>
    </row>
    <row r="145" spans="1:5" ht="15.75" x14ac:dyDescent="0.2">
      <c r="A145" s="18" t="s">
        <v>0</v>
      </c>
      <c r="B145" s="1" t="s">
        <v>175</v>
      </c>
      <c r="C145" s="4"/>
      <c r="D145" s="5"/>
      <c r="E145" s="8"/>
    </row>
    <row r="146" spans="1:5" ht="15.75" x14ac:dyDescent="0.2">
      <c r="A146" s="18" t="s">
        <v>0</v>
      </c>
      <c r="B146" s="1" t="s">
        <v>176</v>
      </c>
      <c r="C146" s="4"/>
      <c r="D146" s="5"/>
      <c r="E146" s="8"/>
    </row>
    <row r="147" spans="1:5" ht="15.75" x14ac:dyDescent="0.2">
      <c r="A147" s="18" t="s">
        <v>0</v>
      </c>
      <c r="B147" s="1" t="s">
        <v>177</v>
      </c>
      <c r="C147" s="4"/>
      <c r="D147" s="5"/>
      <c r="E147" s="8"/>
    </row>
    <row r="148" spans="1:5" ht="15.75" x14ac:dyDescent="0.2">
      <c r="A148" s="18" t="s">
        <v>0</v>
      </c>
      <c r="B148" s="1" t="s">
        <v>178</v>
      </c>
      <c r="C148" s="4">
        <v>102000</v>
      </c>
      <c r="D148" s="5">
        <v>101999.8</v>
      </c>
      <c r="E148" s="8">
        <f t="shared" ref="E148:E209" si="12">D148/C148*100</f>
        <v>99.999803921568628</v>
      </c>
    </row>
    <row r="149" spans="1:5" ht="47.25" x14ac:dyDescent="0.2">
      <c r="A149" s="18" t="s">
        <v>0</v>
      </c>
      <c r="B149" s="7" t="s">
        <v>26</v>
      </c>
      <c r="C149" s="4">
        <f>C151+C152+C153</f>
        <v>40000</v>
      </c>
      <c r="D149" s="3">
        <f>D151+D152+D153</f>
        <v>40000</v>
      </c>
      <c r="E149" s="8">
        <f t="shared" si="12"/>
        <v>100</v>
      </c>
    </row>
    <row r="150" spans="1:5" ht="15.75" x14ac:dyDescent="0.2">
      <c r="A150" s="18" t="s">
        <v>0</v>
      </c>
      <c r="B150" s="1" t="s">
        <v>175</v>
      </c>
      <c r="C150" s="4"/>
      <c r="D150" s="5"/>
      <c r="E150" s="8"/>
    </row>
    <row r="151" spans="1:5" ht="15.75" x14ac:dyDescent="0.2">
      <c r="A151" s="18" t="s">
        <v>0</v>
      </c>
      <c r="B151" s="1" t="s">
        <v>176</v>
      </c>
      <c r="C151" s="4"/>
      <c r="D151" s="5"/>
      <c r="E151" s="8"/>
    </row>
    <row r="152" spans="1:5" ht="15.75" x14ac:dyDescent="0.2">
      <c r="A152" s="18" t="s">
        <v>0</v>
      </c>
      <c r="B152" s="1" t="s">
        <v>177</v>
      </c>
      <c r="C152" s="4"/>
      <c r="D152" s="5"/>
      <c r="E152" s="8"/>
    </row>
    <row r="153" spans="1:5" ht="15.75" x14ac:dyDescent="0.2">
      <c r="A153" s="18" t="s">
        <v>0</v>
      </c>
      <c r="B153" s="1" t="s">
        <v>178</v>
      </c>
      <c r="C153" s="4">
        <v>40000</v>
      </c>
      <c r="D153" s="5">
        <v>40000</v>
      </c>
      <c r="E153" s="8">
        <f t="shared" si="12"/>
        <v>100</v>
      </c>
    </row>
    <row r="154" spans="1:5" ht="47.25" x14ac:dyDescent="0.2">
      <c r="A154" s="18" t="s">
        <v>0</v>
      </c>
      <c r="B154" s="7" t="s">
        <v>27</v>
      </c>
      <c r="C154" s="3">
        <f>C156+C157+C158</f>
        <v>500000</v>
      </c>
      <c r="D154" s="3">
        <f>D156+D157+D158</f>
        <v>500000</v>
      </c>
      <c r="E154" s="8">
        <f t="shared" si="12"/>
        <v>100</v>
      </c>
    </row>
    <row r="155" spans="1:5" ht="15.75" x14ac:dyDescent="0.2">
      <c r="A155" s="18" t="s">
        <v>0</v>
      </c>
      <c r="B155" s="1" t="s">
        <v>175</v>
      </c>
      <c r="C155" s="4"/>
      <c r="D155" s="5"/>
      <c r="E155" s="8"/>
    </row>
    <row r="156" spans="1:5" ht="15.75" x14ac:dyDescent="0.2">
      <c r="A156" s="18" t="s">
        <v>0</v>
      </c>
      <c r="B156" s="1" t="s">
        <v>176</v>
      </c>
      <c r="C156" s="4"/>
      <c r="D156" s="5"/>
      <c r="E156" s="8"/>
    </row>
    <row r="157" spans="1:5" ht="15.75" x14ac:dyDescent="0.2">
      <c r="A157" s="18" t="s">
        <v>0</v>
      </c>
      <c r="B157" s="1" t="s">
        <v>177</v>
      </c>
      <c r="C157" s="4"/>
      <c r="D157" s="5"/>
      <c r="E157" s="8"/>
    </row>
    <row r="158" spans="1:5" ht="15.75" x14ac:dyDescent="0.2">
      <c r="A158" s="18" t="s">
        <v>0</v>
      </c>
      <c r="B158" s="1" t="s">
        <v>178</v>
      </c>
      <c r="C158" s="4">
        <v>500000</v>
      </c>
      <c r="D158" s="5">
        <v>500000</v>
      </c>
      <c r="E158" s="8">
        <f t="shared" si="12"/>
        <v>100</v>
      </c>
    </row>
    <row r="159" spans="1:5" ht="47.25" x14ac:dyDescent="0.2">
      <c r="A159" s="9" t="s">
        <v>28</v>
      </c>
      <c r="B159" s="27" t="s">
        <v>182</v>
      </c>
      <c r="C159" s="3">
        <f>C161+C162+C163</f>
        <v>300000</v>
      </c>
      <c r="D159" s="3">
        <f>D161+D162+D163</f>
        <v>300000</v>
      </c>
      <c r="E159" s="8">
        <f t="shared" si="12"/>
        <v>100</v>
      </c>
    </row>
    <row r="160" spans="1:5" ht="15.75" x14ac:dyDescent="0.2">
      <c r="A160" s="9"/>
      <c r="B160" s="1" t="s">
        <v>175</v>
      </c>
      <c r="C160" s="3"/>
      <c r="D160" s="5"/>
      <c r="E160" s="8"/>
    </row>
    <row r="161" spans="1:5" ht="15.75" x14ac:dyDescent="0.2">
      <c r="A161" s="9"/>
      <c r="B161" s="1" t="s">
        <v>176</v>
      </c>
      <c r="C161" s="3">
        <f t="shared" ref="C161:D163" si="13">C166</f>
        <v>0</v>
      </c>
      <c r="D161" s="3">
        <f t="shared" si="13"/>
        <v>0</v>
      </c>
      <c r="E161" s="8">
        <v>0</v>
      </c>
    </row>
    <row r="162" spans="1:5" ht="15.75" x14ac:dyDescent="0.2">
      <c r="A162" s="9"/>
      <c r="B162" s="1" t="s">
        <v>177</v>
      </c>
      <c r="C162" s="3">
        <f t="shared" si="13"/>
        <v>0</v>
      </c>
      <c r="D162" s="3">
        <f t="shared" si="13"/>
        <v>0</v>
      </c>
      <c r="E162" s="8">
        <v>0</v>
      </c>
    </row>
    <row r="163" spans="1:5" ht="15.75" x14ac:dyDescent="0.2">
      <c r="A163" s="9"/>
      <c r="B163" s="1" t="s">
        <v>178</v>
      </c>
      <c r="C163" s="3">
        <f t="shared" si="13"/>
        <v>300000</v>
      </c>
      <c r="D163" s="3">
        <f t="shared" si="13"/>
        <v>300000</v>
      </c>
      <c r="E163" s="8">
        <f t="shared" si="12"/>
        <v>100</v>
      </c>
    </row>
    <row r="164" spans="1:5" ht="31.5" x14ac:dyDescent="0.2">
      <c r="A164" s="9" t="s">
        <v>0</v>
      </c>
      <c r="B164" s="7" t="s">
        <v>29</v>
      </c>
      <c r="C164" s="3">
        <f>C166+C167+C168</f>
        <v>300000</v>
      </c>
      <c r="D164" s="3">
        <f>D166+D167+D168</f>
        <v>300000</v>
      </c>
      <c r="E164" s="8">
        <f t="shared" si="12"/>
        <v>100</v>
      </c>
    </row>
    <row r="165" spans="1:5" ht="15.75" x14ac:dyDescent="0.2">
      <c r="A165" s="9" t="s">
        <v>0</v>
      </c>
      <c r="B165" s="1" t="s">
        <v>175</v>
      </c>
      <c r="C165" s="3"/>
      <c r="D165" s="5"/>
      <c r="E165" s="8"/>
    </row>
    <row r="166" spans="1:5" ht="15.75" x14ac:dyDescent="0.2">
      <c r="A166" s="9" t="s">
        <v>0</v>
      </c>
      <c r="B166" s="1" t="s">
        <v>176</v>
      </c>
      <c r="C166" s="3"/>
      <c r="D166" s="5"/>
      <c r="E166" s="8"/>
    </row>
    <row r="167" spans="1:5" ht="15.75" x14ac:dyDescent="0.2">
      <c r="A167" s="9" t="s">
        <v>0</v>
      </c>
      <c r="B167" s="1" t="s">
        <v>177</v>
      </c>
      <c r="C167" s="3"/>
      <c r="D167" s="5"/>
      <c r="E167" s="8"/>
    </row>
    <row r="168" spans="1:5" ht="15.75" x14ac:dyDescent="0.2">
      <c r="A168" s="9" t="s">
        <v>0</v>
      </c>
      <c r="B168" s="1" t="s">
        <v>178</v>
      </c>
      <c r="C168" s="3">
        <v>300000</v>
      </c>
      <c r="D168" s="5">
        <v>300000</v>
      </c>
      <c r="E168" s="8">
        <f t="shared" si="12"/>
        <v>100</v>
      </c>
    </row>
    <row r="169" spans="1:5" ht="31.5" x14ac:dyDescent="0.2">
      <c r="A169" s="9" t="s">
        <v>30</v>
      </c>
      <c r="B169" s="27" t="s">
        <v>183</v>
      </c>
      <c r="C169" s="3">
        <f>C171+C172+C173</f>
        <v>3593000</v>
      </c>
      <c r="D169" s="3">
        <f>D171+D172+D173</f>
        <v>3593000</v>
      </c>
      <c r="E169" s="8">
        <f t="shared" si="12"/>
        <v>100</v>
      </c>
    </row>
    <row r="170" spans="1:5" ht="15.75" x14ac:dyDescent="0.2">
      <c r="A170" s="22"/>
      <c r="B170" s="1" t="s">
        <v>175</v>
      </c>
      <c r="C170" s="3"/>
      <c r="D170" s="5"/>
      <c r="E170" s="8"/>
    </row>
    <row r="171" spans="1:5" ht="15.75" x14ac:dyDescent="0.2">
      <c r="A171" s="22"/>
      <c r="B171" s="1" t="s">
        <v>176</v>
      </c>
      <c r="C171" s="3">
        <f t="shared" ref="C171:D173" si="14">C176</f>
        <v>0</v>
      </c>
      <c r="D171" s="3">
        <f t="shared" si="14"/>
        <v>0</v>
      </c>
      <c r="E171" s="8">
        <v>0</v>
      </c>
    </row>
    <row r="172" spans="1:5" ht="15.75" x14ac:dyDescent="0.2">
      <c r="A172" s="22"/>
      <c r="B172" s="1" t="s">
        <v>177</v>
      </c>
      <c r="C172" s="3">
        <f t="shared" si="14"/>
        <v>3593000</v>
      </c>
      <c r="D172" s="3">
        <f t="shared" si="14"/>
        <v>3593000</v>
      </c>
      <c r="E172" s="8">
        <f t="shared" si="12"/>
        <v>100</v>
      </c>
    </row>
    <row r="173" spans="1:5" ht="15.75" x14ac:dyDescent="0.2">
      <c r="A173" s="22"/>
      <c r="B173" s="1" t="s">
        <v>178</v>
      </c>
      <c r="C173" s="3">
        <f t="shared" si="14"/>
        <v>0</v>
      </c>
      <c r="D173" s="3">
        <f t="shared" si="14"/>
        <v>0</v>
      </c>
      <c r="E173" s="8">
        <v>0</v>
      </c>
    </row>
    <row r="174" spans="1:5" ht="63" customHeight="1" x14ac:dyDescent="0.2">
      <c r="A174" s="9" t="s">
        <v>0</v>
      </c>
      <c r="B174" s="7" t="s">
        <v>31</v>
      </c>
      <c r="C174" s="3">
        <f>C176+C177+C178</f>
        <v>3593000</v>
      </c>
      <c r="D174" s="3">
        <f>D176+D177+D178</f>
        <v>3593000</v>
      </c>
      <c r="E174" s="8">
        <f t="shared" si="12"/>
        <v>100</v>
      </c>
    </row>
    <row r="175" spans="1:5" ht="15.75" x14ac:dyDescent="0.2">
      <c r="A175" s="18" t="s">
        <v>0</v>
      </c>
      <c r="B175" s="1" t="s">
        <v>175</v>
      </c>
      <c r="C175" s="4"/>
      <c r="D175" s="5"/>
      <c r="E175" s="8"/>
    </row>
    <row r="176" spans="1:5" ht="15.75" x14ac:dyDescent="0.2">
      <c r="A176" s="18" t="s">
        <v>0</v>
      </c>
      <c r="B176" s="1" t="s">
        <v>176</v>
      </c>
      <c r="C176" s="4"/>
      <c r="D176" s="5"/>
      <c r="E176" s="8"/>
    </row>
    <row r="177" spans="1:5" ht="15.75" x14ac:dyDescent="0.2">
      <c r="A177" s="18" t="s">
        <v>0</v>
      </c>
      <c r="B177" s="1" t="s">
        <v>177</v>
      </c>
      <c r="C177" s="4">
        <v>3593000</v>
      </c>
      <c r="D177" s="5">
        <v>3593000</v>
      </c>
      <c r="E177" s="8">
        <f t="shared" si="12"/>
        <v>100</v>
      </c>
    </row>
    <row r="178" spans="1:5" ht="15.75" x14ac:dyDescent="0.2">
      <c r="A178" s="18" t="s">
        <v>0</v>
      </c>
      <c r="B178" s="1" t="s">
        <v>178</v>
      </c>
      <c r="C178" s="4"/>
      <c r="D178" s="5"/>
      <c r="E178" s="8"/>
    </row>
    <row r="179" spans="1:5" ht="48.75" customHeight="1" x14ac:dyDescent="0.2">
      <c r="A179" s="9" t="s">
        <v>32</v>
      </c>
      <c r="B179" s="27" t="s">
        <v>33</v>
      </c>
      <c r="C179" s="3">
        <f>C181+C182+C183</f>
        <v>141700</v>
      </c>
      <c r="D179" s="3">
        <f>D181+D182+D183</f>
        <v>141700</v>
      </c>
      <c r="E179" s="8">
        <f t="shared" si="12"/>
        <v>100</v>
      </c>
    </row>
    <row r="180" spans="1:5" ht="15.75" x14ac:dyDescent="0.2">
      <c r="A180" s="9"/>
      <c r="B180" s="1" t="s">
        <v>175</v>
      </c>
      <c r="C180" s="3"/>
      <c r="D180" s="5"/>
      <c r="E180" s="8"/>
    </row>
    <row r="181" spans="1:5" ht="15.75" x14ac:dyDescent="0.2">
      <c r="A181" s="9"/>
      <c r="B181" s="1" t="s">
        <v>176</v>
      </c>
      <c r="C181" s="3">
        <f t="shared" ref="C181:D183" si="15">C186</f>
        <v>0</v>
      </c>
      <c r="D181" s="3">
        <f t="shared" si="15"/>
        <v>0</v>
      </c>
      <c r="E181" s="8">
        <v>0</v>
      </c>
    </row>
    <row r="182" spans="1:5" ht="15.75" x14ac:dyDescent="0.2">
      <c r="A182" s="9"/>
      <c r="B182" s="1" t="s">
        <v>177</v>
      </c>
      <c r="C182" s="3">
        <f t="shared" si="15"/>
        <v>141700</v>
      </c>
      <c r="D182" s="3">
        <f t="shared" si="15"/>
        <v>141700</v>
      </c>
      <c r="E182" s="8">
        <f t="shared" si="12"/>
        <v>100</v>
      </c>
    </row>
    <row r="183" spans="1:5" ht="15.75" x14ac:dyDescent="0.2">
      <c r="A183" s="9"/>
      <c r="B183" s="1" t="s">
        <v>178</v>
      </c>
      <c r="C183" s="3">
        <f t="shared" si="15"/>
        <v>0</v>
      </c>
      <c r="D183" s="3">
        <f t="shared" si="15"/>
        <v>0</v>
      </c>
      <c r="E183" s="8">
        <v>0</v>
      </c>
    </row>
    <row r="184" spans="1:5" ht="15.75" x14ac:dyDescent="0.2">
      <c r="A184" s="18" t="s">
        <v>0</v>
      </c>
      <c r="B184" s="7" t="s">
        <v>12</v>
      </c>
      <c r="C184" s="3">
        <f>C186+C187+C188</f>
        <v>141700</v>
      </c>
      <c r="D184" s="3">
        <f>D186+D187+D188</f>
        <v>141700</v>
      </c>
      <c r="E184" s="8">
        <f t="shared" si="12"/>
        <v>100</v>
      </c>
    </row>
    <row r="185" spans="1:5" ht="15.75" x14ac:dyDescent="0.2">
      <c r="A185" s="18" t="s">
        <v>0</v>
      </c>
      <c r="B185" s="1" t="s">
        <v>175</v>
      </c>
      <c r="C185" s="3"/>
      <c r="D185" s="5"/>
      <c r="E185" s="8"/>
    </row>
    <row r="186" spans="1:5" ht="15.75" x14ac:dyDescent="0.2">
      <c r="A186" s="18" t="s">
        <v>0</v>
      </c>
      <c r="B186" s="1" t="s">
        <v>176</v>
      </c>
      <c r="C186" s="3"/>
      <c r="D186" s="5"/>
      <c r="E186" s="8"/>
    </row>
    <row r="187" spans="1:5" ht="15.75" x14ac:dyDescent="0.2">
      <c r="A187" s="18" t="s">
        <v>0</v>
      </c>
      <c r="B187" s="1" t="s">
        <v>177</v>
      </c>
      <c r="C187" s="3">
        <v>141700</v>
      </c>
      <c r="D187" s="5">
        <v>141700</v>
      </c>
      <c r="E187" s="8">
        <f t="shared" si="12"/>
        <v>100</v>
      </c>
    </row>
    <row r="188" spans="1:5" ht="15.75" x14ac:dyDescent="0.2">
      <c r="A188" s="18" t="s">
        <v>0</v>
      </c>
      <c r="B188" s="1" t="s">
        <v>178</v>
      </c>
      <c r="C188" s="3"/>
      <c r="D188" s="5"/>
      <c r="E188" s="8"/>
    </row>
    <row r="189" spans="1:5" ht="31.5" x14ac:dyDescent="0.2">
      <c r="A189" s="22" t="s">
        <v>34</v>
      </c>
      <c r="B189" s="26" t="s">
        <v>35</v>
      </c>
      <c r="C189" s="6">
        <f>C191+C192+C193</f>
        <v>91195279</v>
      </c>
      <c r="D189" s="11">
        <f>D191+D192+D193</f>
        <v>89910226.629999995</v>
      </c>
      <c r="E189" s="20">
        <f t="shared" si="12"/>
        <v>98.5908784050104</v>
      </c>
    </row>
    <row r="190" spans="1:5" ht="15.75" x14ac:dyDescent="0.2">
      <c r="A190" s="22"/>
      <c r="B190" s="1" t="s">
        <v>175</v>
      </c>
      <c r="C190" s="6"/>
      <c r="D190" s="5"/>
      <c r="E190" s="20"/>
    </row>
    <row r="191" spans="1:5" ht="15.75" x14ac:dyDescent="0.2">
      <c r="A191" s="22"/>
      <c r="B191" s="2" t="s">
        <v>176</v>
      </c>
      <c r="C191" s="11">
        <f>-C196+C211+C226</f>
        <v>0</v>
      </c>
      <c r="D191" s="11">
        <f>-D196+D211+D226</f>
        <v>0</v>
      </c>
      <c r="E191" s="20">
        <v>0</v>
      </c>
    </row>
    <row r="192" spans="1:5" ht="15.75" x14ac:dyDescent="0.2">
      <c r="A192" s="22"/>
      <c r="B192" s="2" t="s">
        <v>177</v>
      </c>
      <c r="C192" s="11">
        <f>C197+C212+C227</f>
        <v>0</v>
      </c>
      <c r="D192" s="11">
        <f>D197+D212+D227</f>
        <v>0</v>
      </c>
      <c r="E192" s="20">
        <v>0</v>
      </c>
    </row>
    <row r="193" spans="1:5" ht="15.75" x14ac:dyDescent="0.2">
      <c r="A193" s="22"/>
      <c r="B193" s="2" t="s">
        <v>178</v>
      </c>
      <c r="C193" s="11">
        <f>C198+C213+C228</f>
        <v>91195279</v>
      </c>
      <c r="D193" s="11">
        <f>D198+D213+D228</f>
        <v>89910226.629999995</v>
      </c>
      <c r="E193" s="20">
        <f t="shared" si="12"/>
        <v>98.5908784050104</v>
      </c>
    </row>
    <row r="194" spans="1:5" ht="15.75" x14ac:dyDescent="0.2">
      <c r="A194" s="9" t="s">
        <v>36</v>
      </c>
      <c r="B194" s="27" t="s">
        <v>185</v>
      </c>
      <c r="C194" s="3">
        <f>C196+C197+C198</f>
        <v>7540700</v>
      </c>
      <c r="D194" s="3">
        <f>D196+D197+D198</f>
        <v>7381405.5800000001</v>
      </c>
      <c r="E194" s="8">
        <f t="shared" si="12"/>
        <v>97.887538026973616</v>
      </c>
    </row>
    <row r="195" spans="1:5" ht="15.75" x14ac:dyDescent="0.2">
      <c r="A195" s="9"/>
      <c r="B195" s="1" t="s">
        <v>175</v>
      </c>
      <c r="C195" s="3"/>
      <c r="D195" s="5"/>
      <c r="E195" s="8"/>
    </row>
    <row r="196" spans="1:5" ht="15.75" x14ac:dyDescent="0.2">
      <c r="A196" s="9"/>
      <c r="B196" s="1" t="s">
        <v>176</v>
      </c>
      <c r="C196" s="3">
        <f t="shared" ref="C196:D198" si="16">C201+C206</f>
        <v>0</v>
      </c>
      <c r="D196" s="3">
        <f t="shared" si="16"/>
        <v>0</v>
      </c>
      <c r="E196" s="8">
        <v>0</v>
      </c>
    </row>
    <row r="197" spans="1:5" ht="15.75" x14ac:dyDescent="0.2">
      <c r="A197" s="9"/>
      <c r="B197" s="1" t="s">
        <v>177</v>
      </c>
      <c r="C197" s="3">
        <f t="shared" si="16"/>
        <v>0</v>
      </c>
      <c r="D197" s="3">
        <f t="shared" si="16"/>
        <v>0</v>
      </c>
      <c r="E197" s="8">
        <v>0</v>
      </c>
    </row>
    <row r="198" spans="1:5" ht="15.75" x14ac:dyDescent="0.2">
      <c r="A198" s="9"/>
      <c r="B198" s="1" t="s">
        <v>178</v>
      </c>
      <c r="C198" s="3">
        <f t="shared" si="16"/>
        <v>7540700</v>
      </c>
      <c r="D198" s="3">
        <f t="shared" si="16"/>
        <v>7381405.5800000001</v>
      </c>
      <c r="E198" s="8">
        <f t="shared" si="12"/>
        <v>97.887538026973616</v>
      </c>
    </row>
    <row r="199" spans="1:5" ht="31.5" x14ac:dyDescent="0.2">
      <c r="A199" s="18" t="s">
        <v>0</v>
      </c>
      <c r="B199" s="7" t="s">
        <v>37</v>
      </c>
      <c r="C199" s="4">
        <f>C201+C202+C203</f>
        <v>1405400</v>
      </c>
      <c r="D199" s="3">
        <f>D201+D202+D203</f>
        <v>1262219.23</v>
      </c>
      <c r="E199" s="8">
        <f t="shared" si="12"/>
        <v>89.812098334993593</v>
      </c>
    </row>
    <row r="200" spans="1:5" ht="15.75" x14ac:dyDescent="0.2">
      <c r="A200" s="18" t="s">
        <v>0</v>
      </c>
      <c r="B200" s="1" t="s">
        <v>175</v>
      </c>
      <c r="C200" s="4"/>
      <c r="D200" s="5"/>
      <c r="E200" s="8"/>
    </row>
    <row r="201" spans="1:5" ht="15.75" x14ac:dyDescent="0.2">
      <c r="A201" s="18" t="s">
        <v>0</v>
      </c>
      <c r="B201" s="1" t="s">
        <v>176</v>
      </c>
      <c r="C201" s="4"/>
      <c r="D201" s="5"/>
      <c r="E201" s="8"/>
    </row>
    <row r="202" spans="1:5" ht="15.75" x14ac:dyDescent="0.2">
      <c r="A202" s="18" t="s">
        <v>0</v>
      </c>
      <c r="B202" s="1" t="s">
        <v>177</v>
      </c>
      <c r="C202" s="4"/>
      <c r="D202" s="5"/>
      <c r="E202" s="8"/>
    </row>
    <row r="203" spans="1:5" ht="15.75" x14ac:dyDescent="0.2">
      <c r="A203" s="18" t="s">
        <v>0</v>
      </c>
      <c r="B203" s="1" t="s">
        <v>178</v>
      </c>
      <c r="C203" s="4">
        <v>1405400</v>
      </c>
      <c r="D203" s="5">
        <v>1262219.23</v>
      </c>
      <c r="E203" s="8">
        <f t="shared" si="12"/>
        <v>89.812098334993593</v>
      </c>
    </row>
    <row r="204" spans="1:5" ht="47.25" x14ac:dyDescent="0.2">
      <c r="A204" s="18" t="s">
        <v>0</v>
      </c>
      <c r="B204" s="7" t="s">
        <v>38</v>
      </c>
      <c r="C204" s="4">
        <f>C206+C207+C208</f>
        <v>6135300</v>
      </c>
      <c r="D204" s="3">
        <f>D206+D207+D208</f>
        <v>6119186.3499999996</v>
      </c>
      <c r="E204" s="8">
        <f t="shared" si="12"/>
        <v>99.737361661206464</v>
      </c>
    </row>
    <row r="205" spans="1:5" ht="15.75" x14ac:dyDescent="0.2">
      <c r="A205" s="18" t="s">
        <v>0</v>
      </c>
      <c r="B205" s="1" t="s">
        <v>175</v>
      </c>
      <c r="C205" s="4"/>
      <c r="D205" s="5"/>
      <c r="E205" s="8"/>
    </row>
    <row r="206" spans="1:5" ht="15.75" x14ac:dyDescent="0.2">
      <c r="A206" s="18" t="s">
        <v>0</v>
      </c>
      <c r="B206" s="1" t="s">
        <v>176</v>
      </c>
      <c r="C206" s="4"/>
      <c r="D206" s="5"/>
      <c r="E206" s="8"/>
    </row>
    <row r="207" spans="1:5" ht="15.75" x14ac:dyDescent="0.2">
      <c r="A207" s="18" t="s">
        <v>0</v>
      </c>
      <c r="B207" s="1" t="s">
        <v>177</v>
      </c>
      <c r="C207" s="4"/>
      <c r="D207" s="5"/>
      <c r="E207" s="8"/>
    </row>
    <row r="208" spans="1:5" ht="15.75" x14ac:dyDescent="0.2">
      <c r="A208" s="18" t="s">
        <v>0</v>
      </c>
      <c r="B208" s="1" t="s">
        <v>178</v>
      </c>
      <c r="C208" s="4">
        <v>6135300</v>
      </c>
      <c r="D208" s="5">
        <v>6119186.3499999996</v>
      </c>
      <c r="E208" s="8">
        <f t="shared" si="12"/>
        <v>99.737361661206464</v>
      </c>
    </row>
    <row r="209" spans="1:5" ht="31.5" x14ac:dyDescent="0.2">
      <c r="A209" s="9" t="s">
        <v>39</v>
      </c>
      <c r="B209" s="27" t="s">
        <v>184</v>
      </c>
      <c r="C209" s="3">
        <f>C211+C212+C213</f>
        <v>10196500</v>
      </c>
      <c r="D209" s="3">
        <f>D211+D212+D213</f>
        <v>9398928.4100000001</v>
      </c>
      <c r="E209" s="8">
        <f t="shared" si="12"/>
        <v>92.177986662089936</v>
      </c>
    </row>
    <row r="210" spans="1:5" ht="15.75" x14ac:dyDescent="0.2">
      <c r="A210" s="9"/>
      <c r="B210" s="1" t="s">
        <v>175</v>
      </c>
      <c r="C210" s="3"/>
      <c r="D210" s="5"/>
      <c r="E210" s="8"/>
    </row>
    <row r="211" spans="1:5" ht="15.75" x14ac:dyDescent="0.2">
      <c r="A211" s="9"/>
      <c r="B211" s="1" t="s">
        <v>176</v>
      </c>
      <c r="C211" s="3">
        <f t="shared" ref="C211:D213" si="17">C216+C221</f>
        <v>0</v>
      </c>
      <c r="D211" s="3">
        <f t="shared" si="17"/>
        <v>0</v>
      </c>
      <c r="E211" s="8">
        <v>0</v>
      </c>
    </row>
    <row r="212" spans="1:5" ht="15.75" x14ac:dyDescent="0.2">
      <c r="A212" s="9"/>
      <c r="B212" s="1" t="s">
        <v>177</v>
      </c>
      <c r="C212" s="3">
        <f t="shared" si="17"/>
        <v>0</v>
      </c>
      <c r="D212" s="3">
        <f t="shared" si="17"/>
        <v>0</v>
      </c>
      <c r="E212" s="8">
        <v>0</v>
      </c>
    </row>
    <row r="213" spans="1:5" ht="15.75" x14ac:dyDescent="0.2">
      <c r="A213" s="9"/>
      <c r="B213" s="1" t="s">
        <v>178</v>
      </c>
      <c r="C213" s="3">
        <f t="shared" si="17"/>
        <v>10196500</v>
      </c>
      <c r="D213" s="3">
        <f t="shared" si="17"/>
        <v>9398928.4100000001</v>
      </c>
      <c r="E213" s="8">
        <f t="shared" ref="E213:E274" si="18">D213/C213*100</f>
        <v>92.177986662089936</v>
      </c>
    </row>
    <row r="214" spans="1:5" ht="31.5" x14ac:dyDescent="0.2">
      <c r="A214" s="9" t="s">
        <v>0</v>
      </c>
      <c r="B214" s="7" t="s">
        <v>40</v>
      </c>
      <c r="C214" s="3">
        <f>C216+C217+C218</f>
        <v>3690000</v>
      </c>
      <c r="D214" s="3">
        <f>D216+D217+D218</f>
        <v>3687940</v>
      </c>
      <c r="E214" s="8">
        <f t="shared" si="18"/>
        <v>99.944173441734421</v>
      </c>
    </row>
    <row r="215" spans="1:5" ht="15.75" x14ac:dyDescent="0.2">
      <c r="A215" s="9" t="s">
        <v>0</v>
      </c>
      <c r="B215" s="1" t="s">
        <v>175</v>
      </c>
      <c r="C215" s="3"/>
      <c r="D215" s="5"/>
      <c r="E215" s="8"/>
    </row>
    <row r="216" spans="1:5" ht="15.75" x14ac:dyDescent="0.2">
      <c r="A216" s="9" t="s">
        <v>0</v>
      </c>
      <c r="B216" s="1" t="s">
        <v>176</v>
      </c>
      <c r="C216" s="3"/>
      <c r="D216" s="3"/>
      <c r="E216" s="8"/>
    </row>
    <row r="217" spans="1:5" ht="15.75" x14ac:dyDescent="0.2">
      <c r="A217" s="9" t="s">
        <v>0</v>
      </c>
      <c r="B217" s="1" t="s">
        <v>177</v>
      </c>
      <c r="C217" s="3"/>
      <c r="D217" s="3"/>
      <c r="E217" s="8"/>
    </row>
    <row r="218" spans="1:5" ht="15.75" x14ac:dyDescent="0.2">
      <c r="A218" s="9" t="s">
        <v>0</v>
      </c>
      <c r="B218" s="1" t="s">
        <v>178</v>
      </c>
      <c r="C218" s="3">
        <v>3690000</v>
      </c>
      <c r="D218" s="5">
        <v>3687940</v>
      </c>
      <c r="E218" s="8">
        <f t="shared" si="18"/>
        <v>99.944173441734421</v>
      </c>
    </row>
    <row r="219" spans="1:5" ht="31.5" x14ac:dyDescent="0.2">
      <c r="A219" s="9" t="s">
        <v>0</v>
      </c>
      <c r="B219" s="7" t="s">
        <v>41</v>
      </c>
      <c r="C219" s="3">
        <f>C221+C222+C223</f>
        <v>6506500</v>
      </c>
      <c r="D219" s="3">
        <f>D221+D222+D223</f>
        <v>5710988.4100000001</v>
      </c>
      <c r="E219" s="8">
        <f t="shared" si="18"/>
        <v>87.773586567278869</v>
      </c>
    </row>
    <row r="220" spans="1:5" ht="15.75" x14ac:dyDescent="0.2">
      <c r="A220" s="18" t="s">
        <v>0</v>
      </c>
      <c r="B220" s="1" t="s">
        <v>175</v>
      </c>
      <c r="C220" s="4"/>
      <c r="D220" s="5"/>
      <c r="E220" s="8"/>
    </row>
    <row r="221" spans="1:5" ht="15.75" x14ac:dyDescent="0.2">
      <c r="A221" s="18" t="s">
        <v>0</v>
      </c>
      <c r="B221" s="1" t="s">
        <v>176</v>
      </c>
      <c r="C221" s="4"/>
      <c r="D221" s="5"/>
      <c r="E221" s="8"/>
    </row>
    <row r="222" spans="1:5" ht="15.75" x14ac:dyDescent="0.2">
      <c r="A222" s="18" t="s">
        <v>0</v>
      </c>
      <c r="B222" s="1" t="s">
        <v>177</v>
      </c>
      <c r="C222" s="4"/>
      <c r="D222" s="5"/>
      <c r="E222" s="8"/>
    </row>
    <row r="223" spans="1:5" ht="15.75" x14ac:dyDescent="0.2">
      <c r="A223" s="18" t="s">
        <v>0</v>
      </c>
      <c r="B223" s="1" t="s">
        <v>178</v>
      </c>
      <c r="C223" s="4">
        <v>6506500</v>
      </c>
      <c r="D223" s="5">
        <v>5710988.4100000001</v>
      </c>
      <c r="E223" s="8">
        <f t="shared" si="18"/>
        <v>87.773586567278869</v>
      </c>
    </row>
    <row r="224" spans="1:5" ht="31.5" x14ac:dyDescent="0.2">
      <c r="A224" s="9" t="s">
        <v>42</v>
      </c>
      <c r="B224" s="27" t="s">
        <v>43</v>
      </c>
      <c r="C224" s="3">
        <f>C226+C227+C228</f>
        <v>73458079</v>
      </c>
      <c r="D224" s="3">
        <f>D226+D227+D228</f>
        <v>73129892.640000001</v>
      </c>
      <c r="E224" s="8">
        <f t="shared" si="18"/>
        <v>99.553233130422598</v>
      </c>
    </row>
    <row r="225" spans="1:5" ht="15.75" x14ac:dyDescent="0.2">
      <c r="A225" s="9"/>
      <c r="B225" s="1" t="s">
        <v>175</v>
      </c>
      <c r="C225" s="3"/>
      <c r="D225" s="5"/>
      <c r="E225" s="8"/>
    </row>
    <row r="226" spans="1:5" ht="15.75" x14ac:dyDescent="0.2">
      <c r="A226" s="9"/>
      <c r="B226" s="1" t="s">
        <v>176</v>
      </c>
      <c r="C226" s="3">
        <f t="shared" ref="C226:D228" si="19">C231</f>
        <v>0</v>
      </c>
      <c r="D226" s="3">
        <f t="shared" si="19"/>
        <v>0</v>
      </c>
      <c r="E226" s="8">
        <v>0</v>
      </c>
    </row>
    <row r="227" spans="1:5" ht="15.75" x14ac:dyDescent="0.2">
      <c r="A227" s="9"/>
      <c r="B227" s="1" t="s">
        <v>177</v>
      </c>
      <c r="C227" s="3">
        <f t="shared" si="19"/>
        <v>0</v>
      </c>
      <c r="D227" s="3">
        <f t="shared" si="19"/>
        <v>0</v>
      </c>
      <c r="E227" s="8">
        <v>0</v>
      </c>
    </row>
    <row r="228" spans="1:5" ht="15.75" x14ac:dyDescent="0.2">
      <c r="A228" s="9"/>
      <c r="B228" s="1" t="s">
        <v>178</v>
      </c>
      <c r="C228" s="3">
        <f t="shared" si="19"/>
        <v>73458079</v>
      </c>
      <c r="D228" s="3">
        <f t="shared" si="19"/>
        <v>73129892.640000001</v>
      </c>
      <c r="E228" s="8">
        <f t="shared" si="18"/>
        <v>99.553233130422598</v>
      </c>
    </row>
    <row r="229" spans="1:5" ht="15.75" x14ac:dyDescent="0.2">
      <c r="A229" s="9" t="s">
        <v>0</v>
      </c>
      <c r="B229" s="7" t="s">
        <v>12</v>
      </c>
      <c r="C229" s="3">
        <f>C231+C232+C233</f>
        <v>73458079</v>
      </c>
      <c r="D229" s="3">
        <f>D231+D232+D233</f>
        <v>73129892.640000001</v>
      </c>
      <c r="E229" s="8">
        <f t="shared" si="18"/>
        <v>99.553233130422598</v>
      </c>
    </row>
    <row r="230" spans="1:5" ht="15.75" x14ac:dyDescent="0.2">
      <c r="A230" s="9" t="s">
        <v>0</v>
      </c>
      <c r="B230" s="1" t="s">
        <v>175</v>
      </c>
      <c r="C230" s="3"/>
      <c r="D230" s="5"/>
      <c r="E230" s="8"/>
    </row>
    <row r="231" spans="1:5" ht="15.75" x14ac:dyDescent="0.2">
      <c r="A231" s="9" t="s">
        <v>0</v>
      </c>
      <c r="B231" s="1" t="s">
        <v>176</v>
      </c>
      <c r="C231" s="3"/>
      <c r="D231" s="5"/>
      <c r="E231" s="8"/>
    </row>
    <row r="232" spans="1:5" ht="15.75" x14ac:dyDescent="0.2">
      <c r="A232" s="9" t="s">
        <v>0</v>
      </c>
      <c r="B232" s="1" t="s">
        <v>177</v>
      </c>
      <c r="C232" s="3"/>
      <c r="D232" s="5"/>
      <c r="E232" s="8"/>
    </row>
    <row r="233" spans="1:5" ht="15.75" x14ac:dyDescent="0.2">
      <c r="A233" s="18" t="s">
        <v>0</v>
      </c>
      <c r="B233" s="1" t="s">
        <v>178</v>
      </c>
      <c r="C233" s="4">
        <v>73458079</v>
      </c>
      <c r="D233" s="5">
        <v>73129892.640000001</v>
      </c>
      <c r="E233" s="8">
        <f t="shared" si="18"/>
        <v>99.553233130422598</v>
      </c>
    </row>
    <row r="234" spans="1:5" ht="31.5" x14ac:dyDescent="0.2">
      <c r="A234" s="22" t="s">
        <v>44</v>
      </c>
      <c r="B234" s="26" t="s">
        <v>45</v>
      </c>
      <c r="C234" s="6">
        <f>C236+C237+C238</f>
        <v>1010570588.7700001</v>
      </c>
      <c r="D234" s="11">
        <f>D236+D237+D238</f>
        <v>663215832.06999993</v>
      </c>
      <c r="E234" s="20">
        <f t="shared" si="18"/>
        <v>65.627858107093985</v>
      </c>
    </row>
    <row r="235" spans="1:5" ht="15.75" x14ac:dyDescent="0.2">
      <c r="A235" s="22"/>
      <c r="B235" s="1" t="s">
        <v>175</v>
      </c>
      <c r="C235" s="6"/>
      <c r="D235" s="5"/>
      <c r="E235" s="20"/>
    </row>
    <row r="236" spans="1:5" ht="15.75" x14ac:dyDescent="0.2">
      <c r="A236" s="22"/>
      <c r="B236" s="2" t="s">
        <v>176</v>
      </c>
      <c r="C236" s="6">
        <f t="shared" ref="C236:D238" si="20">C241</f>
        <v>155489734.21000001</v>
      </c>
      <c r="D236" s="11">
        <f t="shared" si="20"/>
        <v>146067087.63999999</v>
      </c>
      <c r="E236" s="20">
        <f t="shared" si="18"/>
        <v>93.940020144819286</v>
      </c>
    </row>
    <row r="237" spans="1:5" ht="15.75" x14ac:dyDescent="0.2">
      <c r="A237" s="22"/>
      <c r="B237" s="2" t="s">
        <v>177</v>
      </c>
      <c r="C237" s="6">
        <f t="shared" si="20"/>
        <v>306608773.44000006</v>
      </c>
      <c r="D237" s="11">
        <f t="shared" si="20"/>
        <v>6092456.2300000004</v>
      </c>
      <c r="E237" s="20">
        <f t="shared" si="18"/>
        <v>1.9870456287488545</v>
      </c>
    </row>
    <row r="238" spans="1:5" ht="15.75" x14ac:dyDescent="0.2">
      <c r="A238" s="22"/>
      <c r="B238" s="2" t="s">
        <v>178</v>
      </c>
      <c r="C238" s="6">
        <f t="shared" si="20"/>
        <v>548472081.12</v>
      </c>
      <c r="D238" s="11">
        <f t="shared" si="20"/>
        <v>511056288.19999999</v>
      </c>
      <c r="E238" s="20">
        <f t="shared" si="18"/>
        <v>93.178177302371409</v>
      </c>
    </row>
    <row r="239" spans="1:5" ht="31.5" x14ac:dyDescent="0.2">
      <c r="A239" s="9" t="s">
        <v>46</v>
      </c>
      <c r="B239" s="27" t="s">
        <v>237</v>
      </c>
      <c r="C239" s="3">
        <f>C241+C242+C243</f>
        <v>1010570588.7700001</v>
      </c>
      <c r="D239" s="3">
        <f>D241+D242+D243</f>
        <v>663215832.06999993</v>
      </c>
      <c r="E239" s="8">
        <f t="shared" si="18"/>
        <v>65.627858107093985</v>
      </c>
    </row>
    <row r="240" spans="1:5" ht="15.75" x14ac:dyDescent="0.2">
      <c r="A240" s="9"/>
      <c r="B240" s="1" t="s">
        <v>175</v>
      </c>
      <c r="C240" s="3"/>
      <c r="D240" s="5"/>
      <c r="E240" s="8"/>
    </row>
    <row r="241" spans="1:5" ht="15.75" x14ac:dyDescent="0.2">
      <c r="A241" s="9"/>
      <c r="B241" s="1" t="s">
        <v>176</v>
      </c>
      <c r="C241" s="3">
        <f t="shared" ref="C241:D243" si="21">C246+C251</f>
        <v>155489734.21000001</v>
      </c>
      <c r="D241" s="3">
        <f t="shared" si="21"/>
        <v>146067087.63999999</v>
      </c>
      <c r="E241" s="8">
        <f t="shared" si="18"/>
        <v>93.940020144819286</v>
      </c>
    </row>
    <row r="242" spans="1:5" ht="15.75" x14ac:dyDescent="0.2">
      <c r="A242" s="9"/>
      <c r="B242" s="1" t="s">
        <v>177</v>
      </c>
      <c r="C242" s="3">
        <f t="shared" si="21"/>
        <v>306608773.44000006</v>
      </c>
      <c r="D242" s="3">
        <f t="shared" si="21"/>
        <v>6092456.2300000004</v>
      </c>
      <c r="E242" s="8">
        <f t="shared" si="18"/>
        <v>1.9870456287488545</v>
      </c>
    </row>
    <row r="243" spans="1:5" ht="15.75" x14ac:dyDescent="0.2">
      <c r="A243" s="9"/>
      <c r="B243" s="1" t="s">
        <v>178</v>
      </c>
      <c r="C243" s="3">
        <f t="shared" si="21"/>
        <v>548472081.12</v>
      </c>
      <c r="D243" s="3">
        <f t="shared" si="21"/>
        <v>511056288.19999999</v>
      </c>
      <c r="E243" s="8">
        <f t="shared" si="18"/>
        <v>93.178177302371409</v>
      </c>
    </row>
    <row r="244" spans="1:5" ht="31.5" x14ac:dyDescent="0.2">
      <c r="A244" s="24"/>
      <c r="B244" s="7" t="s">
        <v>47</v>
      </c>
      <c r="C244" s="3">
        <f>C246+C247+C248</f>
        <v>850792971.66000009</v>
      </c>
      <c r="D244" s="3">
        <f>D246+D247+D248</f>
        <v>515078122.78000003</v>
      </c>
      <c r="E244" s="8">
        <f t="shared" si="18"/>
        <v>60.540947085519562</v>
      </c>
    </row>
    <row r="245" spans="1:5" ht="15.75" x14ac:dyDescent="0.2">
      <c r="A245" s="9" t="s">
        <v>0</v>
      </c>
      <c r="B245" s="1" t="s">
        <v>175</v>
      </c>
      <c r="C245" s="3"/>
      <c r="D245" s="5"/>
      <c r="E245" s="8"/>
    </row>
    <row r="246" spans="1:5" ht="15.75" x14ac:dyDescent="0.2">
      <c r="A246" s="9" t="s">
        <v>0</v>
      </c>
      <c r="B246" s="1" t="s">
        <v>176</v>
      </c>
      <c r="C246" s="3"/>
      <c r="D246" s="5"/>
      <c r="E246" s="8"/>
    </row>
    <row r="247" spans="1:5" ht="15.75" x14ac:dyDescent="0.2">
      <c r="A247" s="9" t="s">
        <v>0</v>
      </c>
      <c r="B247" s="1" t="s">
        <v>177</v>
      </c>
      <c r="C247" s="3">
        <v>305506675.72000003</v>
      </c>
      <c r="D247" s="5">
        <v>5057145.41</v>
      </c>
      <c r="E247" s="8">
        <f t="shared" si="18"/>
        <v>1.6553305743914171</v>
      </c>
    </row>
    <row r="248" spans="1:5" ht="15.75" x14ac:dyDescent="0.2">
      <c r="A248" s="9" t="s">
        <v>0</v>
      </c>
      <c r="B248" s="1" t="s">
        <v>178</v>
      </c>
      <c r="C248" s="3">
        <v>545286295.94000006</v>
      </c>
      <c r="D248" s="5">
        <v>510020977.37</v>
      </c>
      <c r="E248" s="8">
        <f t="shared" si="18"/>
        <v>93.532696707661174</v>
      </c>
    </row>
    <row r="249" spans="1:5" ht="32.25" customHeight="1" x14ac:dyDescent="0.2">
      <c r="A249" s="9" t="s">
        <v>0</v>
      </c>
      <c r="B249" s="7" t="s">
        <v>48</v>
      </c>
      <c r="C249" s="3">
        <f>C251+C252+C253</f>
        <v>159777617.11000001</v>
      </c>
      <c r="D249" s="3">
        <f>D251+D252+D253</f>
        <v>148137709.28999999</v>
      </c>
      <c r="E249" s="8">
        <f t="shared" si="18"/>
        <v>92.714932147231579</v>
      </c>
    </row>
    <row r="250" spans="1:5" ht="15.75" x14ac:dyDescent="0.2">
      <c r="A250" s="9" t="s">
        <v>0</v>
      </c>
      <c r="B250" s="1" t="s">
        <v>175</v>
      </c>
      <c r="C250" s="3"/>
      <c r="D250" s="5"/>
      <c r="E250" s="8"/>
    </row>
    <row r="251" spans="1:5" ht="15.75" x14ac:dyDescent="0.2">
      <c r="A251" s="9" t="s">
        <v>0</v>
      </c>
      <c r="B251" s="1" t="s">
        <v>176</v>
      </c>
      <c r="C251" s="3">
        <v>155489734.21000001</v>
      </c>
      <c r="D251" s="5">
        <v>146067087.63999999</v>
      </c>
      <c r="E251" s="8">
        <f t="shared" si="18"/>
        <v>93.940020144819286</v>
      </c>
    </row>
    <row r="252" spans="1:5" ht="15.75" x14ac:dyDescent="0.2">
      <c r="A252" s="9" t="s">
        <v>0</v>
      </c>
      <c r="B252" s="1" t="s">
        <v>177</v>
      </c>
      <c r="C252" s="3">
        <v>1102097.72</v>
      </c>
      <c r="D252" s="5">
        <v>1035310.82</v>
      </c>
      <c r="E252" s="8">
        <f t="shared" si="18"/>
        <v>93.940020128160683</v>
      </c>
    </row>
    <row r="253" spans="1:5" ht="15.75" x14ac:dyDescent="0.2">
      <c r="A253" s="9" t="s">
        <v>0</v>
      </c>
      <c r="B253" s="1" t="s">
        <v>178</v>
      </c>
      <c r="C253" s="3">
        <v>3185785.18</v>
      </c>
      <c r="D253" s="5">
        <v>1035310.83</v>
      </c>
      <c r="E253" s="8">
        <f t="shared" si="18"/>
        <v>32.497823032750752</v>
      </c>
    </row>
    <row r="254" spans="1:5" ht="31.5" x14ac:dyDescent="0.2">
      <c r="A254" s="22" t="s">
        <v>49</v>
      </c>
      <c r="B254" s="26" t="s">
        <v>50</v>
      </c>
      <c r="C254" s="6">
        <f>C256+C257+C258</f>
        <v>5549483.8799999999</v>
      </c>
      <c r="D254" s="11">
        <f>D256+D257+D258</f>
        <v>5163564.4799999995</v>
      </c>
      <c r="E254" s="20">
        <f t="shared" si="18"/>
        <v>93.045850598992999</v>
      </c>
    </row>
    <row r="255" spans="1:5" ht="15.75" x14ac:dyDescent="0.2">
      <c r="A255" s="22"/>
      <c r="B255" s="1" t="s">
        <v>175</v>
      </c>
      <c r="C255" s="6"/>
      <c r="D255" s="5"/>
      <c r="E255" s="20"/>
    </row>
    <row r="256" spans="1:5" ht="15.75" x14ac:dyDescent="0.2">
      <c r="A256" s="22"/>
      <c r="B256" s="2" t="s">
        <v>176</v>
      </c>
      <c r="C256" s="11">
        <f>C261+C276</f>
        <v>0</v>
      </c>
      <c r="D256" s="11">
        <f t="shared" ref="C256:D258" si="22">D261+D276</f>
        <v>0</v>
      </c>
      <c r="E256" s="20">
        <v>0</v>
      </c>
    </row>
    <row r="257" spans="1:5" ht="15.75" x14ac:dyDescent="0.2">
      <c r="A257" s="22"/>
      <c r="B257" s="2" t="s">
        <v>177</v>
      </c>
      <c r="C257" s="11">
        <f t="shared" si="22"/>
        <v>1041300</v>
      </c>
      <c r="D257" s="11">
        <f t="shared" si="22"/>
        <v>990461.6</v>
      </c>
      <c r="E257" s="20">
        <f t="shared" si="18"/>
        <v>95.117795063862474</v>
      </c>
    </row>
    <row r="258" spans="1:5" ht="15.75" x14ac:dyDescent="0.2">
      <c r="A258" s="22"/>
      <c r="B258" s="2" t="s">
        <v>178</v>
      </c>
      <c r="C258" s="11">
        <f>C263+C278</f>
        <v>4508183.88</v>
      </c>
      <c r="D258" s="11">
        <f t="shared" si="22"/>
        <v>4173102.88</v>
      </c>
      <c r="E258" s="20">
        <f t="shared" si="18"/>
        <v>92.567273010168336</v>
      </c>
    </row>
    <row r="259" spans="1:5" ht="15.75" x14ac:dyDescent="0.2">
      <c r="A259" s="9" t="s">
        <v>51</v>
      </c>
      <c r="B259" s="27" t="s">
        <v>186</v>
      </c>
      <c r="C259" s="3">
        <f>C261+C262+C263</f>
        <v>3803982.25</v>
      </c>
      <c r="D259" s="3">
        <f>D261+D262+D263</f>
        <v>3418062.85</v>
      </c>
      <c r="E259" s="8">
        <f t="shared" si="18"/>
        <v>89.854858024114066</v>
      </c>
    </row>
    <row r="260" spans="1:5" ht="15.75" x14ac:dyDescent="0.2">
      <c r="A260" s="9"/>
      <c r="B260" s="1" t="s">
        <v>175</v>
      </c>
      <c r="C260" s="3"/>
      <c r="D260" s="5"/>
      <c r="E260" s="8"/>
    </row>
    <row r="261" spans="1:5" ht="15.75" x14ac:dyDescent="0.2">
      <c r="A261" s="9"/>
      <c r="B261" s="1" t="s">
        <v>176</v>
      </c>
      <c r="C261" s="3">
        <f>C266+C271</f>
        <v>0</v>
      </c>
      <c r="D261" s="3">
        <f t="shared" ref="D261:D262" si="23">D266</f>
        <v>0</v>
      </c>
      <c r="E261" s="8">
        <v>0</v>
      </c>
    </row>
    <row r="262" spans="1:5" ht="15.75" x14ac:dyDescent="0.2">
      <c r="A262" s="9"/>
      <c r="B262" s="1" t="s">
        <v>177</v>
      </c>
      <c r="C262" s="3">
        <f>C267+C272</f>
        <v>1041300</v>
      </c>
      <c r="D262" s="3">
        <f t="shared" si="23"/>
        <v>990461.6</v>
      </c>
      <c r="E262" s="8">
        <f t="shared" si="18"/>
        <v>95.117795063862474</v>
      </c>
    </row>
    <row r="263" spans="1:5" ht="15.75" x14ac:dyDescent="0.2">
      <c r="A263" s="9"/>
      <c r="B263" s="1" t="s">
        <v>178</v>
      </c>
      <c r="C263" s="3">
        <f>C268+C273</f>
        <v>2762682.25</v>
      </c>
      <c r="D263" s="3">
        <f>D268+D273</f>
        <v>2427601.25</v>
      </c>
      <c r="E263" s="8">
        <f t="shared" si="18"/>
        <v>87.871171214134378</v>
      </c>
    </row>
    <row r="264" spans="1:5" ht="47.25" x14ac:dyDescent="0.2">
      <c r="A264" s="22" t="s">
        <v>0</v>
      </c>
      <c r="B264" s="7" t="s">
        <v>52</v>
      </c>
      <c r="C264" s="3">
        <f>C266+C267+C268</f>
        <v>3690527</v>
      </c>
      <c r="D264" s="3">
        <f>D266+D267+D268</f>
        <v>3304607.6</v>
      </c>
      <c r="E264" s="8">
        <f t="shared" si="18"/>
        <v>89.542973130937682</v>
      </c>
    </row>
    <row r="265" spans="1:5" ht="15.75" x14ac:dyDescent="0.2">
      <c r="A265" s="18" t="s">
        <v>0</v>
      </c>
      <c r="B265" s="1" t="s">
        <v>175</v>
      </c>
      <c r="C265" s="4"/>
      <c r="D265" s="5"/>
      <c r="E265" s="8"/>
    </row>
    <row r="266" spans="1:5" ht="15.75" x14ac:dyDescent="0.2">
      <c r="A266" s="18" t="s">
        <v>0</v>
      </c>
      <c r="B266" s="1" t="s">
        <v>176</v>
      </c>
      <c r="C266" s="4"/>
      <c r="D266" s="4"/>
      <c r="E266" s="8"/>
    </row>
    <row r="267" spans="1:5" ht="15.75" x14ac:dyDescent="0.2">
      <c r="A267" s="18" t="s">
        <v>0</v>
      </c>
      <c r="B267" s="1" t="s">
        <v>177</v>
      </c>
      <c r="C267" s="4">
        <v>1041300</v>
      </c>
      <c r="D267" s="5">
        <v>990461.6</v>
      </c>
      <c r="E267" s="8">
        <f t="shared" si="18"/>
        <v>95.117795063862474</v>
      </c>
    </row>
    <row r="268" spans="1:5" ht="15.75" x14ac:dyDescent="0.2">
      <c r="A268" s="18" t="s">
        <v>0</v>
      </c>
      <c r="B268" s="1" t="s">
        <v>178</v>
      </c>
      <c r="C268" s="4">
        <v>2649227</v>
      </c>
      <c r="D268" s="5">
        <v>2314146</v>
      </c>
      <c r="E268" s="8">
        <f t="shared" si="18"/>
        <v>87.35174448999652</v>
      </c>
    </row>
    <row r="269" spans="1:5" ht="47.25" x14ac:dyDescent="0.2">
      <c r="A269" s="18"/>
      <c r="B269" s="7" t="s">
        <v>235</v>
      </c>
      <c r="C269" s="4">
        <f>C271+C272+C273</f>
        <v>113455.25</v>
      </c>
      <c r="D269" s="4">
        <f>D271+D272+D273</f>
        <v>113455.25</v>
      </c>
      <c r="E269" s="8">
        <f t="shared" si="18"/>
        <v>100</v>
      </c>
    </row>
    <row r="270" spans="1:5" ht="15.75" x14ac:dyDescent="0.2">
      <c r="A270" s="18"/>
      <c r="B270" s="1" t="s">
        <v>175</v>
      </c>
      <c r="C270" s="4"/>
      <c r="D270" s="5"/>
      <c r="E270" s="8"/>
    </row>
    <row r="271" spans="1:5" ht="15.75" x14ac:dyDescent="0.2">
      <c r="A271" s="18"/>
      <c r="B271" s="1" t="s">
        <v>176</v>
      </c>
      <c r="C271" s="4"/>
      <c r="D271" s="5"/>
      <c r="E271" s="8"/>
    </row>
    <row r="272" spans="1:5" ht="15.75" x14ac:dyDescent="0.2">
      <c r="A272" s="18"/>
      <c r="B272" s="1" t="s">
        <v>177</v>
      </c>
      <c r="C272" s="4"/>
      <c r="D272" s="5"/>
      <c r="E272" s="8"/>
    </row>
    <row r="273" spans="1:5" ht="15.75" x14ac:dyDescent="0.2">
      <c r="A273" s="18"/>
      <c r="B273" s="1" t="s">
        <v>178</v>
      </c>
      <c r="C273" s="4">
        <v>113455.25</v>
      </c>
      <c r="D273" s="5">
        <v>113455.25</v>
      </c>
      <c r="E273" s="8">
        <f t="shared" si="18"/>
        <v>100</v>
      </c>
    </row>
    <row r="274" spans="1:5" ht="31.5" x14ac:dyDescent="0.2">
      <c r="A274" s="9" t="s">
        <v>53</v>
      </c>
      <c r="B274" s="27" t="s">
        <v>187</v>
      </c>
      <c r="C274" s="3">
        <f>C276+C277+C278</f>
        <v>1745501.63</v>
      </c>
      <c r="D274" s="3">
        <f>D276+D277+D278</f>
        <v>1745501.63</v>
      </c>
      <c r="E274" s="8">
        <f t="shared" si="18"/>
        <v>100</v>
      </c>
    </row>
    <row r="275" spans="1:5" ht="15.75" x14ac:dyDescent="0.2">
      <c r="A275" s="9"/>
      <c r="B275" s="1" t="s">
        <v>175</v>
      </c>
      <c r="C275" s="3"/>
      <c r="D275" s="5"/>
      <c r="E275" s="8"/>
    </row>
    <row r="276" spans="1:5" ht="15.75" x14ac:dyDescent="0.2">
      <c r="A276" s="9"/>
      <c r="B276" s="1" t="s">
        <v>176</v>
      </c>
      <c r="C276" s="3">
        <f t="shared" ref="C276:D278" si="24">C281</f>
        <v>0</v>
      </c>
      <c r="D276" s="3">
        <f t="shared" si="24"/>
        <v>0</v>
      </c>
      <c r="E276" s="8">
        <v>0</v>
      </c>
    </row>
    <row r="277" spans="1:5" ht="15.75" x14ac:dyDescent="0.2">
      <c r="A277" s="22"/>
      <c r="B277" s="1" t="s">
        <v>177</v>
      </c>
      <c r="C277" s="3">
        <f t="shared" si="24"/>
        <v>0</v>
      </c>
      <c r="D277" s="3">
        <f t="shared" si="24"/>
        <v>0</v>
      </c>
      <c r="E277" s="8">
        <v>0</v>
      </c>
    </row>
    <row r="278" spans="1:5" ht="15.75" x14ac:dyDescent="0.2">
      <c r="A278" s="22"/>
      <c r="B278" s="1" t="s">
        <v>178</v>
      </c>
      <c r="C278" s="3">
        <f t="shared" si="24"/>
        <v>1745501.63</v>
      </c>
      <c r="D278" s="3">
        <f t="shared" si="24"/>
        <v>1745501.63</v>
      </c>
      <c r="E278" s="8">
        <f t="shared" ref="E278:E341" si="25">D278/C278*100</f>
        <v>100</v>
      </c>
    </row>
    <row r="279" spans="1:5" ht="47.25" x14ac:dyDescent="0.2">
      <c r="A279" s="22" t="s">
        <v>0</v>
      </c>
      <c r="B279" s="7" t="s">
        <v>54</v>
      </c>
      <c r="C279" s="4">
        <f>C281+C282+C283</f>
        <v>1745501.63</v>
      </c>
      <c r="D279" s="3">
        <f>D281+D282+D283</f>
        <v>1745501.63</v>
      </c>
      <c r="E279" s="8">
        <f t="shared" si="25"/>
        <v>100</v>
      </c>
    </row>
    <row r="280" spans="1:5" ht="15.75" x14ac:dyDescent="0.2">
      <c r="A280" s="18"/>
      <c r="B280" s="1" t="s">
        <v>175</v>
      </c>
      <c r="C280" s="4"/>
      <c r="D280" s="5"/>
      <c r="E280" s="8"/>
    </row>
    <row r="281" spans="1:5" ht="15.75" x14ac:dyDescent="0.2">
      <c r="A281" s="18"/>
      <c r="B281" s="1" t="s">
        <v>176</v>
      </c>
      <c r="C281" s="4"/>
      <c r="D281" s="5"/>
      <c r="E281" s="8"/>
    </row>
    <row r="282" spans="1:5" ht="15.75" x14ac:dyDescent="0.2">
      <c r="A282" s="18"/>
      <c r="B282" s="1" t="s">
        <v>177</v>
      </c>
      <c r="C282" s="4"/>
      <c r="D282" s="5"/>
      <c r="E282" s="8"/>
    </row>
    <row r="283" spans="1:5" ht="15.75" x14ac:dyDescent="0.2">
      <c r="A283" s="18"/>
      <c r="B283" s="1" t="s">
        <v>178</v>
      </c>
      <c r="C283" s="4">
        <v>1745501.63</v>
      </c>
      <c r="D283" s="5">
        <v>1745501.63</v>
      </c>
      <c r="E283" s="8">
        <f t="shared" si="25"/>
        <v>100</v>
      </c>
    </row>
    <row r="284" spans="1:5" ht="31.5" x14ac:dyDescent="0.2">
      <c r="A284" s="22" t="s">
        <v>55</v>
      </c>
      <c r="B284" s="26" t="s">
        <v>56</v>
      </c>
      <c r="C284" s="6">
        <f>C286+C287+C288</f>
        <v>998216667.31999993</v>
      </c>
      <c r="D284" s="11">
        <f>D286+D287+D288</f>
        <v>985464026.54999995</v>
      </c>
      <c r="E284" s="20">
        <f t="shared" si="25"/>
        <v>98.722457639959259</v>
      </c>
    </row>
    <row r="285" spans="1:5" ht="15.75" x14ac:dyDescent="0.2">
      <c r="A285" s="22"/>
      <c r="B285" s="1" t="s">
        <v>175</v>
      </c>
      <c r="C285" s="6"/>
      <c r="D285" s="5"/>
      <c r="E285" s="20"/>
    </row>
    <row r="286" spans="1:5" ht="15.75" x14ac:dyDescent="0.2">
      <c r="A286" s="22"/>
      <c r="B286" s="2" t="s">
        <v>176</v>
      </c>
      <c r="C286" s="6">
        <f>C291+C346+C361</f>
        <v>500149747.38</v>
      </c>
      <c r="D286" s="11">
        <f>D291+D346+D361</f>
        <v>488876619.42000002</v>
      </c>
      <c r="E286" s="20">
        <f t="shared" si="25"/>
        <v>97.746049454377712</v>
      </c>
    </row>
    <row r="287" spans="1:5" ht="15.75" x14ac:dyDescent="0.2">
      <c r="A287" s="22"/>
      <c r="B287" s="2" t="s">
        <v>177</v>
      </c>
      <c r="C287" s="6">
        <f>C292+C347+C367</f>
        <v>32119224.259999998</v>
      </c>
      <c r="D287" s="11">
        <f>D292+D347+D367</f>
        <v>31759443.59</v>
      </c>
      <c r="E287" s="20">
        <f t="shared" si="25"/>
        <v>98.879858781495997</v>
      </c>
    </row>
    <row r="288" spans="1:5" ht="15.75" x14ac:dyDescent="0.2">
      <c r="A288" s="22"/>
      <c r="B288" s="2" t="s">
        <v>178</v>
      </c>
      <c r="C288" s="6">
        <f>C293+C348+C363</f>
        <v>465947695.67999995</v>
      </c>
      <c r="D288" s="6">
        <f>D293+D348+D363</f>
        <v>464827963.53999996</v>
      </c>
      <c r="E288" s="20">
        <f t="shared" si="25"/>
        <v>99.759687160086528</v>
      </c>
    </row>
    <row r="289" spans="1:5" ht="15.75" x14ac:dyDescent="0.2">
      <c r="A289" s="9" t="s">
        <v>57</v>
      </c>
      <c r="B289" s="27" t="s">
        <v>188</v>
      </c>
      <c r="C289" s="3">
        <f>C291+C292+C293</f>
        <v>451142020.50999993</v>
      </c>
      <c r="D289" s="3">
        <f>D291+D292+D293</f>
        <v>451076139.06999993</v>
      </c>
      <c r="E289" s="8">
        <f t="shared" si="25"/>
        <v>99.985396740493044</v>
      </c>
    </row>
    <row r="290" spans="1:5" ht="15.75" x14ac:dyDescent="0.2">
      <c r="A290" s="9"/>
      <c r="B290" s="1" t="s">
        <v>175</v>
      </c>
      <c r="C290" s="3"/>
      <c r="D290" s="5"/>
      <c r="E290" s="8"/>
    </row>
    <row r="291" spans="1:5" ht="15.75" x14ac:dyDescent="0.2">
      <c r="A291" s="9"/>
      <c r="B291" s="1" t="s">
        <v>176</v>
      </c>
      <c r="C291" s="3">
        <f t="shared" ref="C291:D293" si="26">C296+C301+C306+C311+C316+C321+C326+C331+C336+C341</f>
        <v>149747.38</v>
      </c>
      <c r="D291" s="3">
        <f t="shared" si="26"/>
        <v>149747.38</v>
      </c>
      <c r="E291" s="8">
        <f t="shared" si="25"/>
        <v>100</v>
      </c>
    </row>
    <row r="292" spans="1:5" ht="15.75" x14ac:dyDescent="0.2">
      <c r="A292" s="9"/>
      <c r="B292" s="1" t="s">
        <v>177</v>
      </c>
      <c r="C292" s="3">
        <f t="shared" si="26"/>
        <v>16161777.449999999</v>
      </c>
      <c r="D292" s="3">
        <f t="shared" si="26"/>
        <v>16161777.449999999</v>
      </c>
      <c r="E292" s="8">
        <f t="shared" si="25"/>
        <v>100</v>
      </c>
    </row>
    <row r="293" spans="1:5" ht="15.75" x14ac:dyDescent="0.2">
      <c r="A293" s="9"/>
      <c r="B293" s="1" t="s">
        <v>178</v>
      </c>
      <c r="C293" s="3">
        <f t="shared" si="26"/>
        <v>434830495.67999995</v>
      </c>
      <c r="D293" s="3">
        <f t="shared" si="26"/>
        <v>434764614.23999995</v>
      </c>
      <c r="E293" s="8">
        <f t="shared" si="25"/>
        <v>99.984848937538999</v>
      </c>
    </row>
    <row r="294" spans="1:5" ht="15.75" x14ac:dyDescent="0.2">
      <c r="A294" s="9" t="s">
        <v>0</v>
      </c>
      <c r="B294" s="7" t="s">
        <v>58</v>
      </c>
      <c r="C294" s="3">
        <f>C296+C297+C298</f>
        <v>44798050.170000002</v>
      </c>
      <c r="D294" s="3">
        <f>D296+D297+D298</f>
        <v>44798050.170000002</v>
      </c>
      <c r="E294" s="8">
        <f t="shared" si="25"/>
        <v>100</v>
      </c>
    </row>
    <row r="295" spans="1:5" ht="15.75" x14ac:dyDescent="0.2">
      <c r="A295" s="18" t="s">
        <v>0</v>
      </c>
      <c r="B295" s="1" t="s">
        <v>175</v>
      </c>
      <c r="C295" s="4"/>
      <c r="D295" s="5"/>
      <c r="E295" s="8"/>
    </row>
    <row r="296" spans="1:5" ht="15.75" x14ac:dyDescent="0.2">
      <c r="A296" s="18" t="s">
        <v>0</v>
      </c>
      <c r="B296" s="1" t="s">
        <v>176</v>
      </c>
      <c r="C296" s="4"/>
      <c r="D296" s="5"/>
      <c r="E296" s="8"/>
    </row>
    <row r="297" spans="1:5" ht="15.75" x14ac:dyDescent="0.2">
      <c r="A297" s="18" t="s">
        <v>0</v>
      </c>
      <c r="B297" s="1" t="s">
        <v>177</v>
      </c>
      <c r="C297" s="4"/>
      <c r="D297" s="5"/>
      <c r="E297" s="8"/>
    </row>
    <row r="298" spans="1:5" ht="15.75" x14ac:dyDescent="0.2">
      <c r="A298" s="18" t="s">
        <v>0</v>
      </c>
      <c r="B298" s="1" t="s">
        <v>178</v>
      </c>
      <c r="C298" s="4">
        <v>44798050.170000002</v>
      </c>
      <c r="D298" s="5">
        <v>44798050.170000002</v>
      </c>
      <c r="E298" s="8">
        <f t="shared" si="25"/>
        <v>100</v>
      </c>
    </row>
    <row r="299" spans="1:5" ht="15.75" x14ac:dyDescent="0.2">
      <c r="A299" s="22" t="s">
        <v>0</v>
      </c>
      <c r="B299" s="7" t="s">
        <v>59</v>
      </c>
      <c r="C299" s="4">
        <f>C301+C302+C303</f>
        <v>4439670</v>
      </c>
      <c r="D299" s="3">
        <f>D301+D302+D303</f>
        <v>4439670</v>
      </c>
      <c r="E299" s="8">
        <f t="shared" si="25"/>
        <v>100</v>
      </c>
    </row>
    <row r="300" spans="1:5" ht="15.75" x14ac:dyDescent="0.2">
      <c r="A300" s="18" t="s">
        <v>0</v>
      </c>
      <c r="B300" s="1" t="s">
        <v>175</v>
      </c>
      <c r="C300" s="4"/>
      <c r="D300" s="5"/>
      <c r="E300" s="8"/>
    </row>
    <row r="301" spans="1:5" ht="15.75" x14ac:dyDescent="0.2">
      <c r="A301" s="18" t="s">
        <v>0</v>
      </c>
      <c r="B301" s="1" t="s">
        <v>176</v>
      </c>
      <c r="C301" s="4"/>
      <c r="D301" s="5"/>
      <c r="E301" s="8"/>
    </row>
    <row r="302" spans="1:5" ht="15.75" x14ac:dyDescent="0.2">
      <c r="A302" s="18" t="s">
        <v>0</v>
      </c>
      <c r="B302" s="1" t="s">
        <v>177</v>
      </c>
      <c r="C302" s="4"/>
      <c r="D302" s="5"/>
      <c r="E302" s="8"/>
    </row>
    <row r="303" spans="1:5" ht="15.75" x14ac:dyDescent="0.2">
      <c r="A303" s="18" t="s">
        <v>0</v>
      </c>
      <c r="B303" s="1" t="s">
        <v>178</v>
      </c>
      <c r="C303" s="4">
        <v>4439670</v>
      </c>
      <c r="D303" s="5">
        <v>4439670</v>
      </c>
      <c r="E303" s="8">
        <f t="shared" si="25"/>
        <v>100</v>
      </c>
    </row>
    <row r="304" spans="1:5" ht="17.25" customHeight="1" x14ac:dyDescent="0.2">
      <c r="A304" s="22" t="s">
        <v>0</v>
      </c>
      <c r="B304" s="7" t="s">
        <v>60</v>
      </c>
      <c r="C304" s="4">
        <f>C306+C307+C308</f>
        <v>17125700</v>
      </c>
      <c r="D304" s="3">
        <f>D306+D307+D308</f>
        <v>17125700</v>
      </c>
      <c r="E304" s="8">
        <f t="shared" si="25"/>
        <v>100</v>
      </c>
    </row>
    <row r="305" spans="1:5" ht="15.75" x14ac:dyDescent="0.2">
      <c r="A305" s="18" t="s">
        <v>0</v>
      </c>
      <c r="B305" s="1" t="s">
        <v>175</v>
      </c>
      <c r="C305" s="4"/>
      <c r="D305" s="5"/>
      <c r="E305" s="8"/>
    </row>
    <row r="306" spans="1:5" ht="15.75" x14ac:dyDescent="0.2">
      <c r="A306" s="18" t="s">
        <v>0</v>
      </c>
      <c r="B306" s="1" t="s">
        <v>176</v>
      </c>
      <c r="C306" s="4"/>
      <c r="D306" s="5"/>
      <c r="E306" s="8"/>
    </row>
    <row r="307" spans="1:5" ht="15.75" x14ac:dyDescent="0.2">
      <c r="A307" s="18" t="s">
        <v>0</v>
      </c>
      <c r="B307" s="1" t="s">
        <v>177</v>
      </c>
      <c r="C307" s="4"/>
      <c r="D307" s="5"/>
      <c r="E307" s="8"/>
    </row>
    <row r="308" spans="1:5" ht="15.75" x14ac:dyDescent="0.2">
      <c r="A308" s="18" t="s">
        <v>0</v>
      </c>
      <c r="B308" s="1" t="s">
        <v>178</v>
      </c>
      <c r="C308" s="4">
        <v>17125700</v>
      </c>
      <c r="D308" s="5">
        <v>17125700</v>
      </c>
      <c r="E308" s="8">
        <f t="shared" si="25"/>
        <v>100</v>
      </c>
    </row>
    <row r="309" spans="1:5" ht="31.5" x14ac:dyDescent="0.2">
      <c r="A309" s="22" t="s">
        <v>0</v>
      </c>
      <c r="B309" s="7" t="s">
        <v>61</v>
      </c>
      <c r="C309" s="4">
        <f>C311+C312+C313</f>
        <v>169776810.28</v>
      </c>
      <c r="D309" s="3">
        <f>D311+D312+D313</f>
        <v>169776810.28</v>
      </c>
      <c r="E309" s="8">
        <f t="shared" si="25"/>
        <v>100</v>
      </c>
    </row>
    <row r="310" spans="1:5" ht="15.75" x14ac:dyDescent="0.2">
      <c r="A310" s="18" t="s">
        <v>0</v>
      </c>
      <c r="B310" s="1" t="s">
        <v>175</v>
      </c>
      <c r="C310" s="4"/>
      <c r="D310" s="5"/>
      <c r="E310" s="8"/>
    </row>
    <row r="311" spans="1:5" ht="15.75" x14ac:dyDescent="0.2">
      <c r="A311" s="18" t="s">
        <v>0</v>
      </c>
      <c r="B311" s="1" t="s">
        <v>176</v>
      </c>
      <c r="C311" s="4"/>
      <c r="D311" s="5"/>
      <c r="E311" s="8"/>
    </row>
    <row r="312" spans="1:5" ht="15.75" x14ac:dyDescent="0.2">
      <c r="A312" s="18" t="s">
        <v>0</v>
      </c>
      <c r="B312" s="1" t="s">
        <v>177</v>
      </c>
      <c r="C312" s="4">
        <v>12416900</v>
      </c>
      <c r="D312" s="5">
        <v>12416900</v>
      </c>
      <c r="E312" s="8">
        <f t="shared" si="25"/>
        <v>100</v>
      </c>
    </row>
    <row r="313" spans="1:5" ht="15.75" x14ac:dyDescent="0.2">
      <c r="A313" s="18" t="s">
        <v>0</v>
      </c>
      <c r="B313" s="1" t="s">
        <v>178</v>
      </c>
      <c r="C313" s="4">
        <v>157359910.28</v>
      </c>
      <c r="D313" s="5">
        <v>157359910.28</v>
      </c>
      <c r="E313" s="8">
        <f t="shared" si="25"/>
        <v>100</v>
      </c>
    </row>
    <row r="314" spans="1:5" ht="31.5" x14ac:dyDescent="0.2">
      <c r="A314" s="22" t="s">
        <v>0</v>
      </c>
      <c r="B314" s="7" t="s">
        <v>62</v>
      </c>
      <c r="C314" s="4">
        <f>C316+C317+C318</f>
        <v>61691785</v>
      </c>
      <c r="D314" s="3">
        <f>D316+D317+D318</f>
        <v>61691785</v>
      </c>
      <c r="E314" s="8">
        <f t="shared" si="25"/>
        <v>100</v>
      </c>
    </row>
    <row r="315" spans="1:5" ht="15.75" x14ac:dyDescent="0.2">
      <c r="A315" s="18" t="s">
        <v>0</v>
      </c>
      <c r="B315" s="1" t="s">
        <v>175</v>
      </c>
      <c r="C315" s="4"/>
      <c r="D315" s="5"/>
      <c r="E315" s="8"/>
    </row>
    <row r="316" spans="1:5" ht="15.75" x14ac:dyDescent="0.2">
      <c r="A316" s="18" t="s">
        <v>0</v>
      </c>
      <c r="B316" s="1" t="s">
        <v>176</v>
      </c>
      <c r="C316" s="4"/>
      <c r="D316" s="5"/>
      <c r="E316" s="8"/>
    </row>
    <row r="317" spans="1:5" ht="15.75" x14ac:dyDescent="0.2">
      <c r="A317" s="18" t="s">
        <v>0</v>
      </c>
      <c r="B317" s="1" t="s">
        <v>177</v>
      </c>
      <c r="C317" s="4"/>
      <c r="D317" s="5"/>
      <c r="E317" s="8"/>
    </row>
    <row r="318" spans="1:5" ht="15.75" x14ac:dyDescent="0.2">
      <c r="A318" s="18" t="s">
        <v>0</v>
      </c>
      <c r="B318" s="1" t="s">
        <v>178</v>
      </c>
      <c r="C318" s="4">
        <v>61691785</v>
      </c>
      <c r="D318" s="5">
        <v>61691785</v>
      </c>
      <c r="E318" s="8">
        <f t="shared" si="25"/>
        <v>100</v>
      </c>
    </row>
    <row r="319" spans="1:5" ht="47.25" x14ac:dyDescent="0.2">
      <c r="A319" s="22" t="s">
        <v>0</v>
      </c>
      <c r="B319" s="7" t="s">
        <v>63</v>
      </c>
      <c r="C319" s="3">
        <f>C321+C322+C323</f>
        <v>40293870</v>
      </c>
      <c r="D319" s="3">
        <f>D321+D322+D323</f>
        <v>40293870</v>
      </c>
      <c r="E319" s="8">
        <f t="shared" si="25"/>
        <v>100</v>
      </c>
    </row>
    <row r="320" spans="1:5" ht="15.75" x14ac:dyDescent="0.2">
      <c r="A320" s="18" t="s">
        <v>0</v>
      </c>
      <c r="B320" s="1" t="s">
        <v>175</v>
      </c>
      <c r="C320" s="3"/>
      <c r="D320" s="5"/>
      <c r="E320" s="8"/>
    </row>
    <row r="321" spans="1:5" ht="15.75" x14ac:dyDescent="0.2">
      <c r="A321" s="18" t="s">
        <v>0</v>
      </c>
      <c r="B321" s="1" t="s">
        <v>176</v>
      </c>
      <c r="C321" s="3"/>
      <c r="D321" s="5"/>
      <c r="E321" s="8"/>
    </row>
    <row r="322" spans="1:5" ht="15.75" x14ac:dyDescent="0.2">
      <c r="A322" s="18" t="s">
        <v>0</v>
      </c>
      <c r="B322" s="1" t="s">
        <v>177</v>
      </c>
      <c r="C322" s="3"/>
      <c r="D322" s="5"/>
      <c r="E322" s="8"/>
    </row>
    <row r="323" spans="1:5" ht="15.75" x14ac:dyDescent="0.2">
      <c r="A323" s="18" t="s">
        <v>0</v>
      </c>
      <c r="B323" s="1" t="s">
        <v>178</v>
      </c>
      <c r="C323" s="3">
        <v>40293870</v>
      </c>
      <c r="D323" s="5">
        <v>40293870</v>
      </c>
      <c r="E323" s="8">
        <f t="shared" si="25"/>
        <v>100</v>
      </c>
    </row>
    <row r="324" spans="1:5" ht="31.5" x14ac:dyDescent="0.2">
      <c r="A324" s="22" t="s">
        <v>0</v>
      </c>
      <c r="B324" s="7" t="s">
        <v>64</v>
      </c>
      <c r="C324" s="4">
        <f>C326+C327+C328</f>
        <v>50316735.399999999</v>
      </c>
      <c r="D324" s="3">
        <f>D326+D327+D328</f>
        <v>50250853.960000001</v>
      </c>
      <c r="E324" s="8">
        <f t="shared" si="25"/>
        <v>99.869066545203566</v>
      </c>
    </row>
    <row r="325" spans="1:5" ht="15.75" x14ac:dyDescent="0.2">
      <c r="A325" s="18" t="s">
        <v>0</v>
      </c>
      <c r="B325" s="1" t="s">
        <v>175</v>
      </c>
      <c r="C325" s="4"/>
      <c r="D325" s="5"/>
      <c r="E325" s="8"/>
    </row>
    <row r="326" spans="1:5" ht="15.75" x14ac:dyDescent="0.2">
      <c r="A326" s="18" t="s">
        <v>0</v>
      </c>
      <c r="B326" s="1" t="s">
        <v>176</v>
      </c>
      <c r="C326" s="4"/>
      <c r="D326" s="5"/>
      <c r="E326" s="8"/>
    </row>
    <row r="327" spans="1:5" ht="15.75" x14ac:dyDescent="0.2">
      <c r="A327" s="18" t="s">
        <v>0</v>
      </c>
      <c r="B327" s="1" t="s">
        <v>177</v>
      </c>
      <c r="C327" s="4"/>
      <c r="D327" s="5"/>
      <c r="E327" s="8"/>
    </row>
    <row r="328" spans="1:5" ht="15.75" x14ac:dyDescent="0.2">
      <c r="A328" s="18" t="s">
        <v>0</v>
      </c>
      <c r="B328" s="1" t="s">
        <v>178</v>
      </c>
      <c r="C328" s="4">
        <v>50316735.399999999</v>
      </c>
      <c r="D328" s="5">
        <v>50250853.960000001</v>
      </c>
      <c r="E328" s="8">
        <f t="shared" si="25"/>
        <v>99.869066545203566</v>
      </c>
    </row>
    <row r="329" spans="1:5" ht="63" x14ac:dyDescent="0.2">
      <c r="A329" s="22" t="s">
        <v>0</v>
      </c>
      <c r="B329" s="7" t="s">
        <v>65</v>
      </c>
      <c r="C329" s="4">
        <f>C331+C332+C333</f>
        <v>18777700</v>
      </c>
      <c r="D329" s="3">
        <f>D331+D332+D333</f>
        <v>18777700</v>
      </c>
      <c r="E329" s="8">
        <f t="shared" si="25"/>
        <v>100</v>
      </c>
    </row>
    <row r="330" spans="1:5" ht="15.75" x14ac:dyDescent="0.2">
      <c r="A330" s="18" t="s">
        <v>0</v>
      </c>
      <c r="B330" s="1" t="s">
        <v>175</v>
      </c>
      <c r="C330" s="4"/>
      <c r="D330" s="5"/>
      <c r="E330" s="8"/>
    </row>
    <row r="331" spans="1:5" ht="15.75" x14ac:dyDescent="0.2">
      <c r="A331" s="18" t="s">
        <v>0</v>
      </c>
      <c r="B331" s="1" t="s">
        <v>176</v>
      </c>
      <c r="C331" s="4"/>
      <c r="D331" s="5"/>
      <c r="E331" s="8"/>
    </row>
    <row r="332" spans="1:5" ht="15.75" x14ac:dyDescent="0.2">
      <c r="A332" s="18" t="s">
        <v>0</v>
      </c>
      <c r="B332" s="1" t="s">
        <v>177</v>
      </c>
      <c r="C332" s="4"/>
      <c r="D332" s="5"/>
      <c r="E332" s="8"/>
    </row>
    <row r="333" spans="1:5" ht="15.75" x14ac:dyDescent="0.2">
      <c r="A333" s="18" t="s">
        <v>0</v>
      </c>
      <c r="B333" s="1" t="s">
        <v>178</v>
      </c>
      <c r="C333" s="4">
        <v>18777700</v>
      </c>
      <c r="D333" s="5">
        <v>18777700</v>
      </c>
      <c r="E333" s="8">
        <f t="shared" si="25"/>
        <v>100</v>
      </c>
    </row>
    <row r="334" spans="1:5" ht="33" customHeight="1" x14ac:dyDescent="0.2">
      <c r="A334" s="22" t="s">
        <v>0</v>
      </c>
      <c r="B334" s="7" t="s">
        <v>66</v>
      </c>
      <c r="C334" s="4">
        <f>C336+C337+C338</f>
        <v>36132450</v>
      </c>
      <c r="D334" s="3">
        <f>D336+D337+D338</f>
        <v>36132450</v>
      </c>
      <c r="E334" s="8">
        <f t="shared" si="25"/>
        <v>100</v>
      </c>
    </row>
    <row r="335" spans="1:5" ht="15.75" x14ac:dyDescent="0.2">
      <c r="A335" s="18" t="s">
        <v>0</v>
      </c>
      <c r="B335" s="1" t="s">
        <v>175</v>
      </c>
      <c r="C335" s="4"/>
      <c r="D335" s="5"/>
      <c r="E335" s="8"/>
    </row>
    <row r="336" spans="1:5" ht="15.75" x14ac:dyDescent="0.2">
      <c r="A336" s="18" t="s">
        <v>0</v>
      </c>
      <c r="B336" s="1" t="s">
        <v>176</v>
      </c>
      <c r="C336" s="4"/>
      <c r="D336" s="5"/>
      <c r="E336" s="8"/>
    </row>
    <row r="337" spans="1:5" ht="15.75" x14ac:dyDescent="0.2">
      <c r="A337" s="18" t="s">
        <v>0</v>
      </c>
      <c r="B337" s="1" t="s">
        <v>177</v>
      </c>
      <c r="C337" s="4"/>
      <c r="D337" s="5"/>
      <c r="E337" s="8"/>
    </row>
    <row r="338" spans="1:5" ht="15.75" x14ac:dyDescent="0.2">
      <c r="A338" s="18" t="s">
        <v>0</v>
      </c>
      <c r="B338" s="1" t="s">
        <v>178</v>
      </c>
      <c r="C338" s="4">
        <v>36132450</v>
      </c>
      <c r="D338" s="5">
        <v>36132450</v>
      </c>
      <c r="E338" s="8">
        <f t="shared" si="25"/>
        <v>100</v>
      </c>
    </row>
    <row r="339" spans="1:5" ht="31.5" x14ac:dyDescent="0.2">
      <c r="A339" s="22" t="s">
        <v>0</v>
      </c>
      <c r="B339" s="7" t="s">
        <v>67</v>
      </c>
      <c r="C339" s="4">
        <f>C341+C342+C343</f>
        <v>7789249.6600000001</v>
      </c>
      <c r="D339" s="3">
        <f>D341+D342+D343</f>
        <v>7789249.6600000001</v>
      </c>
      <c r="E339" s="8">
        <f t="shared" si="25"/>
        <v>100</v>
      </c>
    </row>
    <row r="340" spans="1:5" ht="15.75" x14ac:dyDescent="0.2">
      <c r="A340" s="18" t="s">
        <v>0</v>
      </c>
      <c r="B340" s="1" t="s">
        <v>175</v>
      </c>
      <c r="C340" s="4"/>
      <c r="D340" s="5"/>
      <c r="E340" s="8"/>
    </row>
    <row r="341" spans="1:5" ht="15.75" x14ac:dyDescent="0.2">
      <c r="A341" s="18" t="s">
        <v>0</v>
      </c>
      <c r="B341" s="1" t="s">
        <v>176</v>
      </c>
      <c r="C341" s="4">
        <v>149747.38</v>
      </c>
      <c r="D341" s="5">
        <v>149747.38</v>
      </c>
      <c r="E341" s="8">
        <f t="shared" si="25"/>
        <v>100</v>
      </c>
    </row>
    <row r="342" spans="1:5" ht="15.75" x14ac:dyDescent="0.2">
      <c r="A342" s="18" t="s">
        <v>0</v>
      </c>
      <c r="B342" s="1" t="s">
        <v>177</v>
      </c>
      <c r="C342" s="4">
        <v>3744877.45</v>
      </c>
      <c r="D342" s="5">
        <v>3744877.45</v>
      </c>
      <c r="E342" s="8">
        <f t="shared" ref="E342:E404" si="27">D342/C342*100</f>
        <v>100</v>
      </c>
    </row>
    <row r="343" spans="1:5" ht="15.75" x14ac:dyDescent="0.2">
      <c r="A343" s="18" t="s">
        <v>0</v>
      </c>
      <c r="B343" s="1" t="s">
        <v>178</v>
      </c>
      <c r="C343" s="4">
        <v>3894624.83</v>
      </c>
      <c r="D343" s="5">
        <v>3894624.83</v>
      </c>
      <c r="E343" s="8">
        <f t="shared" si="27"/>
        <v>100</v>
      </c>
    </row>
    <row r="344" spans="1:5" ht="15.75" x14ac:dyDescent="0.2">
      <c r="A344" s="9" t="s">
        <v>68</v>
      </c>
      <c r="B344" s="27" t="s">
        <v>189</v>
      </c>
      <c r="C344" s="3">
        <v>546363246.80999994</v>
      </c>
      <c r="D344" s="3">
        <f>D346+D347+D348</f>
        <v>532362687.48000002</v>
      </c>
      <c r="E344" s="8">
        <f t="shared" si="27"/>
        <v>97.43749979308754</v>
      </c>
    </row>
    <row r="345" spans="1:5" ht="15.75" x14ac:dyDescent="0.2">
      <c r="A345" s="22"/>
      <c r="B345" s="1" t="s">
        <v>175</v>
      </c>
      <c r="C345" s="3"/>
      <c r="D345" s="5"/>
      <c r="E345" s="8"/>
    </row>
    <row r="346" spans="1:5" ht="15.75" x14ac:dyDescent="0.2">
      <c r="A346" s="22"/>
      <c r="B346" s="1" t="s">
        <v>176</v>
      </c>
      <c r="C346" s="3">
        <f t="shared" ref="C346:D347" si="28">C351+C356</f>
        <v>500000000</v>
      </c>
      <c r="D346" s="3">
        <f t="shared" si="28"/>
        <v>488726872.04000002</v>
      </c>
      <c r="E346" s="8">
        <f t="shared" si="27"/>
        <v>97.745374408000004</v>
      </c>
    </row>
    <row r="347" spans="1:5" ht="15.75" x14ac:dyDescent="0.2">
      <c r="A347" s="22"/>
      <c r="B347" s="1" t="s">
        <v>177</v>
      </c>
      <c r="C347" s="3">
        <f t="shared" si="28"/>
        <v>15957446.810000001</v>
      </c>
      <c r="D347" s="3">
        <f t="shared" si="28"/>
        <v>15597666.140000001</v>
      </c>
      <c r="E347" s="8">
        <f t="shared" si="27"/>
        <v>97.745374468210429</v>
      </c>
    </row>
    <row r="348" spans="1:5" ht="15.75" x14ac:dyDescent="0.2">
      <c r="A348" s="18"/>
      <c r="B348" s="1" t="s">
        <v>178</v>
      </c>
      <c r="C348" s="3">
        <f>C353+C358</f>
        <v>28971900</v>
      </c>
      <c r="D348" s="3">
        <f>D353+D358</f>
        <v>28038149.300000001</v>
      </c>
      <c r="E348" s="8">
        <f t="shared" si="27"/>
        <v>96.777047069746885</v>
      </c>
    </row>
    <row r="349" spans="1:5" ht="31.5" x14ac:dyDescent="0.2">
      <c r="A349" s="25"/>
      <c r="B349" s="7" t="s">
        <v>69</v>
      </c>
      <c r="C349" s="3">
        <f>C351+C352+C353</f>
        <v>3000000</v>
      </c>
      <c r="D349" s="3">
        <f>D351+D352+D353</f>
        <v>3000000</v>
      </c>
      <c r="E349" s="8">
        <f t="shared" si="27"/>
        <v>100</v>
      </c>
    </row>
    <row r="350" spans="1:5" ht="15.75" x14ac:dyDescent="0.2">
      <c r="A350" s="22" t="s">
        <v>0</v>
      </c>
      <c r="B350" s="1" t="s">
        <v>175</v>
      </c>
      <c r="C350" s="4"/>
      <c r="D350" s="5"/>
      <c r="E350" s="8"/>
    </row>
    <row r="351" spans="1:5" ht="15.75" x14ac:dyDescent="0.2">
      <c r="A351" s="18" t="s">
        <v>0</v>
      </c>
      <c r="B351" s="1" t="s">
        <v>176</v>
      </c>
      <c r="C351" s="4"/>
      <c r="D351" s="5"/>
      <c r="E351" s="8"/>
    </row>
    <row r="352" spans="1:5" ht="15.75" x14ac:dyDescent="0.2">
      <c r="A352" s="18" t="s">
        <v>0</v>
      </c>
      <c r="B352" s="1" t="s">
        <v>177</v>
      </c>
      <c r="C352" s="4"/>
      <c r="D352" s="5"/>
      <c r="E352" s="8"/>
    </row>
    <row r="353" spans="1:5" ht="15.75" x14ac:dyDescent="0.2">
      <c r="A353" s="18" t="s">
        <v>0</v>
      </c>
      <c r="B353" s="1" t="s">
        <v>178</v>
      </c>
      <c r="C353" s="4">
        <v>3000000</v>
      </c>
      <c r="D353" s="5">
        <v>3000000</v>
      </c>
      <c r="E353" s="8">
        <f t="shared" si="27"/>
        <v>100</v>
      </c>
    </row>
    <row r="354" spans="1:5" ht="31.5" x14ac:dyDescent="0.2">
      <c r="A354" s="18" t="s">
        <v>0</v>
      </c>
      <c r="B354" s="7" t="s">
        <v>70</v>
      </c>
      <c r="C354" s="4">
        <f>C356+C357+C358</f>
        <v>541929346.80999994</v>
      </c>
      <c r="D354" s="3">
        <f>D356+D357+D358</f>
        <v>529362687.48000002</v>
      </c>
      <c r="E354" s="8">
        <f t="shared" si="27"/>
        <v>97.681125887724662</v>
      </c>
    </row>
    <row r="355" spans="1:5" ht="15.75" x14ac:dyDescent="0.2">
      <c r="A355" s="22" t="s">
        <v>0</v>
      </c>
      <c r="B355" s="1" t="s">
        <v>175</v>
      </c>
      <c r="C355" s="4"/>
      <c r="D355" s="5"/>
      <c r="E355" s="8"/>
    </row>
    <row r="356" spans="1:5" ht="15.75" x14ac:dyDescent="0.2">
      <c r="A356" s="18" t="s">
        <v>0</v>
      </c>
      <c r="B356" s="1" t="s">
        <v>176</v>
      </c>
      <c r="C356" s="4">
        <v>500000000</v>
      </c>
      <c r="D356" s="5">
        <v>488726872.04000002</v>
      </c>
      <c r="E356" s="8">
        <f t="shared" si="27"/>
        <v>97.745374408000004</v>
      </c>
    </row>
    <row r="357" spans="1:5" ht="15.75" x14ac:dyDescent="0.2">
      <c r="A357" s="18" t="s">
        <v>0</v>
      </c>
      <c r="B357" s="1" t="s">
        <v>177</v>
      </c>
      <c r="C357" s="4">
        <v>15957446.810000001</v>
      </c>
      <c r="D357" s="5">
        <v>15597666.140000001</v>
      </c>
      <c r="E357" s="8">
        <f t="shared" si="27"/>
        <v>97.745374468210429</v>
      </c>
    </row>
    <row r="358" spans="1:5" ht="15.75" x14ac:dyDescent="0.2">
      <c r="A358" s="18" t="s">
        <v>0</v>
      </c>
      <c r="B358" s="1" t="s">
        <v>178</v>
      </c>
      <c r="C358" s="4">
        <v>25971900</v>
      </c>
      <c r="D358" s="5">
        <v>25038149.300000001</v>
      </c>
      <c r="E358" s="8">
        <f t="shared" si="27"/>
        <v>96.404765535059042</v>
      </c>
    </row>
    <row r="359" spans="1:5" ht="31.5" x14ac:dyDescent="0.2">
      <c r="A359" s="9" t="s">
        <v>71</v>
      </c>
      <c r="B359" s="27" t="s">
        <v>72</v>
      </c>
      <c r="C359" s="3">
        <f>C361+C362+C363</f>
        <v>2145300</v>
      </c>
      <c r="D359" s="3">
        <f>D361+D362+D363</f>
        <v>2025200</v>
      </c>
      <c r="E359" s="8">
        <f t="shared" si="27"/>
        <v>94.401715377802645</v>
      </c>
    </row>
    <row r="360" spans="1:5" ht="15.75" x14ac:dyDescent="0.2">
      <c r="A360" s="24"/>
      <c r="B360" s="1" t="s">
        <v>175</v>
      </c>
      <c r="C360" s="3"/>
      <c r="D360" s="5"/>
      <c r="E360" s="8"/>
    </row>
    <row r="361" spans="1:5" ht="15.75" x14ac:dyDescent="0.2">
      <c r="A361" s="9"/>
      <c r="B361" s="1" t="s">
        <v>176</v>
      </c>
      <c r="C361" s="3">
        <f t="shared" ref="C361:D363" si="29">C366</f>
        <v>0</v>
      </c>
      <c r="D361" s="3">
        <f t="shared" si="29"/>
        <v>0</v>
      </c>
      <c r="E361" s="8">
        <v>0</v>
      </c>
    </row>
    <row r="362" spans="1:5" ht="15.75" x14ac:dyDescent="0.2">
      <c r="A362" s="9"/>
      <c r="B362" s="1" t="s">
        <v>177</v>
      </c>
      <c r="C362" s="3">
        <f t="shared" si="29"/>
        <v>0</v>
      </c>
      <c r="D362" s="3">
        <f t="shared" si="29"/>
        <v>0</v>
      </c>
      <c r="E362" s="8">
        <v>0</v>
      </c>
    </row>
    <row r="363" spans="1:5" ht="15.75" x14ac:dyDescent="0.2">
      <c r="A363" s="9"/>
      <c r="B363" s="1" t="s">
        <v>178</v>
      </c>
      <c r="C363" s="3">
        <f t="shared" si="29"/>
        <v>2145300</v>
      </c>
      <c r="D363" s="3">
        <f t="shared" si="29"/>
        <v>2025200</v>
      </c>
      <c r="E363" s="8">
        <f t="shared" si="27"/>
        <v>94.401715377802645</v>
      </c>
    </row>
    <row r="364" spans="1:5" ht="15.75" x14ac:dyDescent="0.2">
      <c r="A364" s="9"/>
      <c r="B364" s="7" t="s">
        <v>12</v>
      </c>
      <c r="C364" s="3">
        <f>C366+C367+C368</f>
        <v>2145300</v>
      </c>
      <c r="D364" s="3">
        <f>D366+D367+D368</f>
        <v>2025200</v>
      </c>
      <c r="E364" s="8">
        <f t="shared" si="27"/>
        <v>94.401715377802645</v>
      </c>
    </row>
    <row r="365" spans="1:5" ht="15.75" x14ac:dyDescent="0.2">
      <c r="A365" s="9" t="s">
        <v>0</v>
      </c>
      <c r="B365" s="1" t="s">
        <v>175</v>
      </c>
      <c r="C365" s="3"/>
      <c r="D365" s="5"/>
      <c r="E365" s="8"/>
    </row>
    <row r="366" spans="1:5" ht="15.75" x14ac:dyDescent="0.2">
      <c r="A366" s="9" t="s">
        <v>0</v>
      </c>
      <c r="B366" s="1" t="s">
        <v>176</v>
      </c>
      <c r="C366" s="3"/>
      <c r="D366" s="5"/>
      <c r="E366" s="8"/>
    </row>
    <row r="367" spans="1:5" ht="15.75" x14ac:dyDescent="0.2">
      <c r="A367" s="9" t="s">
        <v>0</v>
      </c>
      <c r="B367" s="1" t="s">
        <v>177</v>
      </c>
      <c r="C367" s="3"/>
      <c r="D367" s="5"/>
      <c r="E367" s="8"/>
    </row>
    <row r="368" spans="1:5" ht="15.75" x14ac:dyDescent="0.2">
      <c r="A368" s="9" t="s">
        <v>0</v>
      </c>
      <c r="B368" s="1" t="s">
        <v>178</v>
      </c>
      <c r="C368" s="3">
        <v>2145300</v>
      </c>
      <c r="D368" s="5">
        <v>2025200</v>
      </c>
      <c r="E368" s="8">
        <f t="shared" si="27"/>
        <v>94.401715377802645</v>
      </c>
    </row>
    <row r="369" spans="1:5" ht="31.5" x14ac:dyDescent="0.2">
      <c r="A369" s="22" t="s">
        <v>73</v>
      </c>
      <c r="B369" s="26" t="s">
        <v>74</v>
      </c>
      <c r="C369" s="11">
        <f>C371+C372+C373</f>
        <v>359375565</v>
      </c>
      <c r="D369" s="11">
        <f>D371+D372+D373</f>
        <v>354356919.66999996</v>
      </c>
      <c r="E369" s="20">
        <f t="shared" si="27"/>
        <v>98.60350958196058</v>
      </c>
    </row>
    <row r="370" spans="1:5" ht="15.75" x14ac:dyDescent="0.2">
      <c r="A370" s="22"/>
      <c r="B370" s="1" t="s">
        <v>175</v>
      </c>
      <c r="C370" s="4"/>
      <c r="D370" s="5"/>
      <c r="E370" s="20"/>
    </row>
    <row r="371" spans="1:5" ht="15.75" x14ac:dyDescent="0.2">
      <c r="A371" s="22"/>
      <c r="B371" s="2" t="s">
        <v>176</v>
      </c>
      <c r="C371" s="11">
        <f>C376+C391+C411</f>
        <v>78280000</v>
      </c>
      <c r="D371" s="11">
        <f>D376+D391+D411</f>
        <v>73801519.040000007</v>
      </c>
      <c r="E371" s="20">
        <f t="shared" si="27"/>
        <v>94.278895043433835</v>
      </c>
    </row>
    <row r="372" spans="1:5" ht="15.75" x14ac:dyDescent="0.2">
      <c r="A372" s="22"/>
      <c r="B372" s="2" t="s">
        <v>177</v>
      </c>
      <c r="C372" s="11">
        <f>C377+C392+C407</f>
        <v>7739243</v>
      </c>
      <c r="D372" s="11">
        <f>D377+D392+D407</f>
        <v>7503533.4800000004</v>
      </c>
      <c r="E372" s="20">
        <f t="shared" si="27"/>
        <v>96.954359489681366</v>
      </c>
    </row>
    <row r="373" spans="1:5" ht="15.75" x14ac:dyDescent="0.2">
      <c r="A373" s="22"/>
      <c r="B373" s="2" t="s">
        <v>178</v>
      </c>
      <c r="C373" s="11">
        <f>C378+C393+C418</f>
        <v>273356322</v>
      </c>
      <c r="D373" s="11">
        <f>D378+D393+D418</f>
        <v>273051867.14999998</v>
      </c>
      <c r="E373" s="20">
        <f t="shared" si="27"/>
        <v>99.888623446579729</v>
      </c>
    </row>
    <row r="374" spans="1:5" ht="17.25" customHeight="1" x14ac:dyDescent="0.2">
      <c r="A374" s="9" t="s">
        <v>75</v>
      </c>
      <c r="B374" s="27" t="s">
        <v>191</v>
      </c>
      <c r="C374" s="3">
        <f>C376+C377+C378</f>
        <v>49448929.719999999</v>
      </c>
      <c r="D374" s="3">
        <f>D376+D377+D378</f>
        <v>49406838.32</v>
      </c>
      <c r="E374" s="8">
        <f t="shared" si="27"/>
        <v>99.914879047456978</v>
      </c>
    </row>
    <row r="375" spans="1:5" ht="15.75" x14ac:dyDescent="0.2">
      <c r="A375" s="9"/>
      <c r="B375" s="1" t="s">
        <v>175</v>
      </c>
      <c r="C375" s="3"/>
      <c r="D375" s="5"/>
      <c r="E375" s="8"/>
    </row>
    <row r="376" spans="1:5" ht="15.75" x14ac:dyDescent="0.2">
      <c r="A376" s="9"/>
      <c r="B376" s="1" t="s">
        <v>176</v>
      </c>
      <c r="C376" s="3">
        <f t="shared" ref="C376:D378" si="30">C381+C386</f>
        <v>0</v>
      </c>
      <c r="D376" s="3">
        <f t="shared" si="30"/>
        <v>0</v>
      </c>
      <c r="E376" s="8">
        <v>0</v>
      </c>
    </row>
    <row r="377" spans="1:5" ht="15.75" x14ac:dyDescent="0.2">
      <c r="A377" s="9"/>
      <c r="B377" s="1" t="s">
        <v>177</v>
      </c>
      <c r="C377" s="3">
        <f t="shared" si="30"/>
        <v>3619243</v>
      </c>
      <c r="D377" s="3">
        <f t="shared" si="30"/>
        <v>3619243</v>
      </c>
      <c r="E377" s="8">
        <f t="shared" si="27"/>
        <v>100</v>
      </c>
    </row>
    <row r="378" spans="1:5" ht="15.75" x14ac:dyDescent="0.2">
      <c r="A378" s="9"/>
      <c r="B378" s="1" t="s">
        <v>178</v>
      </c>
      <c r="C378" s="3">
        <f t="shared" si="30"/>
        <v>45829686.719999999</v>
      </c>
      <c r="D378" s="3">
        <f t="shared" si="30"/>
        <v>45787595.32</v>
      </c>
      <c r="E378" s="8">
        <f t="shared" si="27"/>
        <v>99.908156910918549</v>
      </c>
    </row>
    <row r="379" spans="1:5" ht="31.5" x14ac:dyDescent="0.2">
      <c r="A379" s="25"/>
      <c r="B379" s="7" t="s">
        <v>76</v>
      </c>
      <c r="C379" s="3">
        <f>C381+C382+C383</f>
        <v>42134934.920000002</v>
      </c>
      <c r="D379" s="3">
        <f>D381+D382+D383</f>
        <v>42092843.520000003</v>
      </c>
      <c r="E379" s="8">
        <f t="shared" si="27"/>
        <v>99.900103322623096</v>
      </c>
    </row>
    <row r="380" spans="1:5" ht="15.75" x14ac:dyDescent="0.2">
      <c r="A380" s="22"/>
      <c r="B380" s="1" t="s">
        <v>175</v>
      </c>
      <c r="C380" s="4"/>
      <c r="D380" s="5"/>
      <c r="E380" s="8"/>
    </row>
    <row r="381" spans="1:5" ht="15.75" x14ac:dyDescent="0.2">
      <c r="A381" s="18"/>
      <c r="B381" s="1" t="s">
        <v>176</v>
      </c>
      <c r="C381" s="4"/>
      <c r="D381" s="5"/>
      <c r="E381" s="8"/>
    </row>
    <row r="382" spans="1:5" ht="15.75" x14ac:dyDescent="0.2">
      <c r="A382" s="18"/>
      <c r="B382" s="1" t="s">
        <v>177</v>
      </c>
      <c r="C382" s="4"/>
      <c r="D382" s="5"/>
      <c r="E382" s="8"/>
    </row>
    <row r="383" spans="1:5" ht="15.75" x14ac:dyDescent="0.2">
      <c r="A383" s="18"/>
      <c r="B383" s="1" t="s">
        <v>178</v>
      </c>
      <c r="C383" s="4">
        <v>42134934.920000002</v>
      </c>
      <c r="D383" s="5">
        <v>42092843.520000003</v>
      </c>
      <c r="E383" s="8">
        <f t="shared" si="27"/>
        <v>99.900103322623096</v>
      </c>
    </row>
    <row r="384" spans="1:5" ht="63" x14ac:dyDescent="0.2">
      <c r="A384" s="18"/>
      <c r="B384" s="7" t="s">
        <v>234</v>
      </c>
      <c r="C384" s="4">
        <f>C386+C387+C388</f>
        <v>7313994.7999999998</v>
      </c>
      <c r="D384" s="4">
        <f>D386+D387+D388</f>
        <v>7313994.7999999998</v>
      </c>
      <c r="E384" s="8">
        <f t="shared" si="27"/>
        <v>100</v>
      </c>
    </row>
    <row r="385" spans="1:5" ht="15.75" x14ac:dyDescent="0.2">
      <c r="A385" s="18"/>
      <c r="B385" s="1" t="s">
        <v>175</v>
      </c>
      <c r="C385" s="4"/>
      <c r="D385" s="5"/>
      <c r="E385" s="8"/>
    </row>
    <row r="386" spans="1:5" ht="15.75" x14ac:dyDescent="0.2">
      <c r="A386" s="18"/>
      <c r="B386" s="1" t="s">
        <v>176</v>
      </c>
      <c r="C386" s="4"/>
      <c r="D386" s="5"/>
      <c r="E386" s="8"/>
    </row>
    <row r="387" spans="1:5" ht="15.75" x14ac:dyDescent="0.2">
      <c r="A387" s="18"/>
      <c r="B387" s="1" t="s">
        <v>177</v>
      </c>
      <c r="C387" s="4">
        <v>3619243</v>
      </c>
      <c r="D387" s="5">
        <v>3619243</v>
      </c>
      <c r="E387" s="8">
        <f t="shared" si="27"/>
        <v>100</v>
      </c>
    </row>
    <row r="388" spans="1:5" ht="15.75" x14ac:dyDescent="0.2">
      <c r="A388" s="18"/>
      <c r="B388" s="1" t="s">
        <v>178</v>
      </c>
      <c r="C388" s="4">
        <v>3694751.8</v>
      </c>
      <c r="D388" s="5">
        <v>3694751.8</v>
      </c>
      <c r="E388" s="8">
        <f t="shared" si="27"/>
        <v>100</v>
      </c>
    </row>
    <row r="389" spans="1:5" ht="31.5" x14ac:dyDescent="0.2">
      <c r="A389" s="9" t="s">
        <v>77</v>
      </c>
      <c r="B389" s="27" t="s">
        <v>190</v>
      </c>
      <c r="C389" s="3">
        <f>C391+C392+C393</f>
        <v>292648387.27999997</v>
      </c>
      <c r="D389" s="3">
        <f>D391+D392+D393</f>
        <v>287698487.27999997</v>
      </c>
      <c r="E389" s="8">
        <f t="shared" si="27"/>
        <v>98.308584562516643</v>
      </c>
    </row>
    <row r="390" spans="1:5" ht="15.75" x14ac:dyDescent="0.2">
      <c r="A390" s="9"/>
      <c r="B390" s="1" t="s">
        <v>175</v>
      </c>
      <c r="C390" s="3"/>
      <c r="D390" s="5"/>
      <c r="E390" s="8"/>
    </row>
    <row r="391" spans="1:5" ht="15.75" x14ac:dyDescent="0.2">
      <c r="A391" s="9"/>
      <c r="B391" s="1" t="s">
        <v>176</v>
      </c>
      <c r="C391" s="3">
        <f t="shared" ref="C391:D393" si="31">C396+C401+C406</f>
        <v>78280000</v>
      </c>
      <c r="D391" s="3">
        <f t="shared" si="31"/>
        <v>73801519.040000007</v>
      </c>
      <c r="E391" s="8">
        <v>0</v>
      </c>
    </row>
    <row r="392" spans="1:5" ht="15.75" x14ac:dyDescent="0.2">
      <c r="A392" s="9"/>
      <c r="B392" s="1" t="s">
        <v>177</v>
      </c>
      <c r="C392" s="3">
        <f t="shared" si="31"/>
        <v>4120000</v>
      </c>
      <c r="D392" s="3">
        <f t="shared" si="31"/>
        <v>3884290.48</v>
      </c>
      <c r="E392" s="8">
        <v>0</v>
      </c>
    </row>
    <row r="393" spans="1:5" ht="15.75" x14ac:dyDescent="0.2">
      <c r="A393" s="9"/>
      <c r="B393" s="1" t="s">
        <v>178</v>
      </c>
      <c r="C393" s="3">
        <f t="shared" si="31"/>
        <v>210248387.28</v>
      </c>
      <c r="D393" s="3">
        <f t="shared" si="31"/>
        <v>210012677.75999999</v>
      </c>
      <c r="E393" s="8">
        <f t="shared" si="27"/>
        <v>99.887889974782013</v>
      </c>
    </row>
    <row r="394" spans="1:5" ht="15.75" x14ac:dyDescent="0.2">
      <c r="A394" s="24"/>
      <c r="B394" s="7" t="s">
        <v>78</v>
      </c>
      <c r="C394" s="3">
        <f>C396+C397+C398</f>
        <v>205768387.28</v>
      </c>
      <c r="D394" s="3">
        <f>D396+D397+D398</f>
        <v>205768387.28</v>
      </c>
      <c r="E394" s="8">
        <f t="shared" si="27"/>
        <v>100</v>
      </c>
    </row>
    <row r="395" spans="1:5" ht="15.75" x14ac:dyDescent="0.2">
      <c r="A395" s="18"/>
      <c r="B395" s="1" t="s">
        <v>175</v>
      </c>
      <c r="C395" s="3"/>
      <c r="D395" s="5"/>
      <c r="E395" s="8"/>
    </row>
    <row r="396" spans="1:5" ht="15.75" x14ac:dyDescent="0.2">
      <c r="A396" s="18"/>
      <c r="B396" s="1" t="s">
        <v>176</v>
      </c>
      <c r="C396" s="3"/>
      <c r="D396" s="5"/>
      <c r="E396" s="8"/>
    </row>
    <row r="397" spans="1:5" ht="15.75" x14ac:dyDescent="0.2">
      <c r="A397" s="18"/>
      <c r="B397" s="1" t="s">
        <v>177</v>
      </c>
      <c r="C397" s="3"/>
      <c r="D397" s="5"/>
      <c r="E397" s="8"/>
    </row>
    <row r="398" spans="1:5" ht="15.75" x14ac:dyDescent="0.2">
      <c r="A398" s="18"/>
      <c r="B398" s="1" t="s">
        <v>178</v>
      </c>
      <c r="C398" s="3">
        <v>205768387.28</v>
      </c>
      <c r="D398" s="5">
        <v>205768387.28</v>
      </c>
      <c r="E398" s="8">
        <f t="shared" si="27"/>
        <v>100</v>
      </c>
    </row>
    <row r="399" spans="1:5" ht="114" customHeight="1" x14ac:dyDescent="0.2">
      <c r="A399" s="18"/>
      <c r="B399" s="7" t="s">
        <v>258</v>
      </c>
      <c r="C399" s="3">
        <f>C401+C402+C403</f>
        <v>86520000</v>
      </c>
      <c r="D399" s="3">
        <f>D401+D402+D403</f>
        <v>81570100.000000015</v>
      </c>
      <c r="E399" s="8">
        <f t="shared" ref="E399:E403" si="32">D399/C399*100</f>
        <v>94.278895053166906</v>
      </c>
    </row>
    <row r="400" spans="1:5" ht="15.75" x14ac:dyDescent="0.2">
      <c r="A400" s="18"/>
      <c r="B400" s="1" t="s">
        <v>175</v>
      </c>
      <c r="C400" s="3"/>
      <c r="D400" s="5"/>
      <c r="E400" s="8"/>
    </row>
    <row r="401" spans="1:5" ht="15.75" x14ac:dyDescent="0.2">
      <c r="A401" s="18"/>
      <c r="B401" s="1" t="s">
        <v>176</v>
      </c>
      <c r="C401" s="3">
        <v>78280000</v>
      </c>
      <c r="D401" s="5">
        <v>73801519.040000007</v>
      </c>
      <c r="E401" s="8">
        <f t="shared" si="32"/>
        <v>94.278895043433835</v>
      </c>
    </row>
    <row r="402" spans="1:5" ht="15.75" x14ac:dyDescent="0.2">
      <c r="A402" s="18"/>
      <c r="B402" s="1" t="s">
        <v>177</v>
      </c>
      <c r="C402" s="3">
        <v>4120000</v>
      </c>
      <c r="D402" s="5">
        <v>3884290.48</v>
      </c>
      <c r="E402" s="8">
        <f t="shared" si="32"/>
        <v>94.278895145631068</v>
      </c>
    </row>
    <row r="403" spans="1:5" ht="15.75" x14ac:dyDescent="0.2">
      <c r="A403" s="18"/>
      <c r="B403" s="1" t="s">
        <v>178</v>
      </c>
      <c r="C403" s="3">
        <v>4120000</v>
      </c>
      <c r="D403" s="5">
        <v>3884290.48</v>
      </c>
      <c r="E403" s="8">
        <f t="shared" si="32"/>
        <v>94.278895145631068</v>
      </c>
    </row>
    <row r="404" spans="1:5" ht="63" x14ac:dyDescent="0.2">
      <c r="A404" s="18" t="s">
        <v>0</v>
      </c>
      <c r="B404" s="7" t="s">
        <v>79</v>
      </c>
      <c r="C404" s="3">
        <f>C406+C407+C408</f>
        <v>360000</v>
      </c>
      <c r="D404" s="3">
        <f>D406+D407+D408</f>
        <v>360000</v>
      </c>
      <c r="E404" s="8">
        <f t="shared" si="27"/>
        <v>100</v>
      </c>
    </row>
    <row r="405" spans="1:5" ht="15.75" x14ac:dyDescent="0.2">
      <c r="A405" s="22"/>
      <c r="B405" s="1" t="s">
        <v>175</v>
      </c>
      <c r="C405" s="4"/>
      <c r="D405" s="5"/>
      <c r="E405" s="8"/>
    </row>
    <row r="406" spans="1:5" ht="15.75" x14ac:dyDescent="0.2">
      <c r="A406" s="18"/>
      <c r="B406" s="1" t="s">
        <v>176</v>
      </c>
      <c r="C406" s="4"/>
      <c r="D406" s="5"/>
      <c r="E406" s="8"/>
    </row>
    <row r="407" spans="1:5" ht="15.75" x14ac:dyDescent="0.2">
      <c r="A407" s="18"/>
      <c r="B407" s="1" t="s">
        <v>177</v>
      </c>
      <c r="C407" s="4"/>
      <c r="D407" s="5"/>
      <c r="E407" s="8"/>
    </row>
    <row r="408" spans="1:5" ht="15.75" x14ac:dyDescent="0.2">
      <c r="A408" s="18"/>
      <c r="B408" s="1" t="s">
        <v>178</v>
      </c>
      <c r="C408" s="4">
        <v>360000</v>
      </c>
      <c r="D408" s="5">
        <v>360000</v>
      </c>
      <c r="E408" s="8">
        <f t="shared" ref="E408:E469" si="33">D408/C408*100</f>
        <v>100</v>
      </c>
    </row>
    <row r="409" spans="1:5" ht="47.25" x14ac:dyDescent="0.2">
      <c r="A409" s="9" t="s">
        <v>80</v>
      </c>
      <c r="B409" s="27" t="s">
        <v>81</v>
      </c>
      <c r="C409" s="3">
        <f>C411+C412+C413</f>
        <v>17278248</v>
      </c>
      <c r="D409" s="3">
        <f>D411+D412+D413</f>
        <v>17251594.07</v>
      </c>
      <c r="E409" s="8">
        <f t="shared" si="33"/>
        <v>99.845737079361285</v>
      </c>
    </row>
    <row r="410" spans="1:5" ht="15.75" x14ac:dyDescent="0.2">
      <c r="A410" s="9"/>
      <c r="B410" s="1" t="s">
        <v>175</v>
      </c>
      <c r="C410" s="3"/>
      <c r="D410" s="5"/>
      <c r="E410" s="8"/>
    </row>
    <row r="411" spans="1:5" ht="15.75" x14ac:dyDescent="0.2">
      <c r="A411" s="9"/>
      <c r="B411" s="1" t="s">
        <v>176</v>
      </c>
      <c r="C411" s="3">
        <f t="shared" ref="C411:D413" si="34">C416</f>
        <v>0</v>
      </c>
      <c r="D411" s="3">
        <f t="shared" si="34"/>
        <v>0</v>
      </c>
      <c r="E411" s="8">
        <v>0</v>
      </c>
    </row>
    <row r="412" spans="1:5" ht="15.75" x14ac:dyDescent="0.2">
      <c r="A412" s="9"/>
      <c r="B412" s="1" t="s">
        <v>177</v>
      </c>
      <c r="C412" s="3">
        <f t="shared" si="34"/>
        <v>0</v>
      </c>
      <c r="D412" s="3">
        <f t="shared" si="34"/>
        <v>0</v>
      </c>
      <c r="E412" s="8">
        <v>0</v>
      </c>
    </row>
    <row r="413" spans="1:5" ht="15.75" x14ac:dyDescent="0.2">
      <c r="A413" s="9"/>
      <c r="B413" s="1" t="s">
        <v>178</v>
      </c>
      <c r="C413" s="3">
        <f t="shared" si="34"/>
        <v>17278248</v>
      </c>
      <c r="D413" s="3">
        <f t="shared" si="34"/>
        <v>17251594.07</v>
      </c>
      <c r="E413" s="8">
        <f t="shared" si="33"/>
        <v>99.845737079361285</v>
      </c>
    </row>
    <row r="414" spans="1:5" ht="15.75" x14ac:dyDescent="0.2">
      <c r="A414" s="24"/>
      <c r="B414" s="7" t="s">
        <v>12</v>
      </c>
      <c r="C414" s="3">
        <f>C416+C417+C418</f>
        <v>17278248</v>
      </c>
      <c r="D414" s="3">
        <f>D416+D417+D418</f>
        <v>17251594.07</v>
      </c>
      <c r="E414" s="8">
        <f t="shared" si="33"/>
        <v>99.845737079361285</v>
      </c>
    </row>
    <row r="415" spans="1:5" ht="15.75" x14ac:dyDescent="0.2">
      <c r="A415" s="9" t="s">
        <v>0</v>
      </c>
      <c r="B415" s="1" t="s">
        <v>175</v>
      </c>
      <c r="C415" s="3"/>
      <c r="D415" s="5"/>
      <c r="E415" s="8"/>
    </row>
    <row r="416" spans="1:5" ht="15.75" x14ac:dyDescent="0.2">
      <c r="A416" s="18" t="s">
        <v>0</v>
      </c>
      <c r="B416" s="1" t="s">
        <v>176</v>
      </c>
      <c r="C416" s="4"/>
      <c r="D416" s="5"/>
      <c r="E416" s="8"/>
    </row>
    <row r="417" spans="1:5" ht="15.75" x14ac:dyDescent="0.2">
      <c r="A417" s="18" t="s">
        <v>0</v>
      </c>
      <c r="B417" s="1" t="s">
        <v>177</v>
      </c>
      <c r="C417" s="4"/>
      <c r="D417" s="5"/>
      <c r="E417" s="8"/>
    </row>
    <row r="418" spans="1:5" ht="15.75" x14ac:dyDescent="0.2">
      <c r="A418" s="18" t="s">
        <v>0</v>
      </c>
      <c r="B418" s="1" t="s">
        <v>178</v>
      </c>
      <c r="C418" s="4">
        <v>17278248</v>
      </c>
      <c r="D418" s="5">
        <v>17251594.07</v>
      </c>
      <c r="E418" s="8">
        <f t="shared" si="33"/>
        <v>99.845737079361285</v>
      </c>
    </row>
    <row r="419" spans="1:5" ht="31.5" x14ac:dyDescent="0.2">
      <c r="A419" s="22" t="s">
        <v>82</v>
      </c>
      <c r="B419" s="26" t="s">
        <v>83</v>
      </c>
      <c r="C419" s="6">
        <f>C421+C422+C423</f>
        <v>1533200</v>
      </c>
      <c r="D419" s="11">
        <f>D421+D422+D423</f>
        <v>1334891.28</v>
      </c>
      <c r="E419" s="20">
        <f t="shared" si="33"/>
        <v>87.065697886772767</v>
      </c>
    </row>
    <row r="420" spans="1:5" ht="15.75" x14ac:dyDescent="0.2">
      <c r="A420" s="22"/>
      <c r="B420" s="1" t="s">
        <v>175</v>
      </c>
      <c r="C420" s="6"/>
      <c r="D420" s="5"/>
      <c r="E420" s="20"/>
    </row>
    <row r="421" spans="1:5" ht="15.75" x14ac:dyDescent="0.2">
      <c r="A421" s="22"/>
      <c r="B421" s="2" t="s">
        <v>176</v>
      </c>
      <c r="C421" s="6">
        <f t="shared" ref="C421:D423" si="35">C426+C436</f>
        <v>0</v>
      </c>
      <c r="D421" s="11">
        <f t="shared" si="35"/>
        <v>0</v>
      </c>
      <c r="E421" s="20">
        <v>0</v>
      </c>
    </row>
    <row r="422" spans="1:5" ht="15.75" x14ac:dyDescent="0.2">
      <c r="A422" s="22"/>
      <c r="B422" s="2" t="s">
        <v>177</v>
      </c>
      <c r="C422" s="6">
        <f t="shared" si="35"/>
        <v>314200</v>
      </c>
      <c r="D422" s="11">
        <f t="shared" si="35"/>
        <v>314200</v>
      </c>
      <c r="E422" s="20">
        <f t="shared" si="33"/>
        <v>100</v>
      </c>
    </row>
    <row r="423" spans="1:5" ht="15.75" x14ac:dyDescent="0.2">
      <c r="A423" s="22"/>
      <c r="B423" s="2" t="s">
        <v>178</v>
      </c>
      <c r="C423" s="6">
        <f t="shared" si="35"/>
        <v>1219000</v>
      </c>
      <c r="D423" s="11">
        <f t="shared" si="35"/>
        <v>1020691.28</v>
      </c>
      <c r="E423" s="20">
        <f t="shared" si="33"/>
        <v>83.731852337981962</v>
      </c>
    </row>
    <row r="424" spans="1:5" ht="31.5" x14ac:dyDescent="0.2">
      <c r="A424" s="9" t="s">
        <v>84</v>
      </c>
      <c r="B424" s="27" t="s">
        <v>192</v>
      </c>
      <c r="C424" s="3">
        <f>C426+C427+C428</f>
        <v>1000000</v>
      </c>
      <c r="D424" s="3">
        <f>D426+D427+D428</f>
        <v>991849.28</v>
      </c>
      <c r="E424" s="8">
        <f t="shared" si="33"/>
        <v>99.184927999999999</v>
      </c>
    </row>
    <row r="425" spans="1:5" ht="15.75" x14ac:dyDescent="0.2">
      <c r="A425" s="22"/>
      <c r="B425" s="1" t="s">
        <v>175</v>
      </c>
      <c r="C425" s="3"/>
      <c r="D425" s="5"/>
      <c r="E425" s="8"/>
    </row>
    <row r="426" spans="1:5" ht="15.75" x14ac:dyDescent="0.2">
      <c r="A426" s="22"/>
      <c r="B426" s="1" t="s">
        <v>176</v>
      </c>
      <c r="C426" s="3">
        <f t="shared" ref="C426:D428" si="36">C431</f>
        <v>0</v>
      </c>
      <c r="D426" s="3">
        <f t="shared" si="36"/>
        <v>0</v>
      </c>
      <c r="E426" s="8">
        <v>0</v>
      </c>
    </row>
    <row r="427" spans="1:5" ht="15.75" x14ac:dyDescent="0.2">
      <c r="A427" s="22"/>
      <c r="B427" s="1" t="s">
        <v>177</v>
      </c>
      <c r="C427" s="3">
        <f t="shared" si="36"/>
        <v>0</v>
      </c>
      <c r="D427" s="3">
        <f t="shared" si="36"/>
        <v>0</v>
      </c>
      <c r="E427" s="8">
        <v>0</v>
      </c>
    </row>
    <row r="428" spans="1:5" ht="15.75" x14ac:dyDescent="0.2">
      <c r="A428" s="22"/>
      <c r="B428" s="1" t="s">
        <v>178</v>
      </c>
      <c r="C428" s="3">
        <f t="shared" si="36"/>
        <v>1000000</v>
      </c>
      <c r="D428" s="3">
        <f t="shared" si="36"/>
        <v>991849.28</v>
      </c>
      <c r="E428" s="8">
        <f t="shared" si="33"/>
        <v>99.184927999999999</v>
      </c>
    </row>
    <row r="429" spans="1:5" ht="31.5" x14ac:dyDescent="0.2">
      <c r="A429" s="25"/>
      <c r="B429" s="7" t="s">
        <v>85</v>
      </c>
      <c r="C429" s="3">
        <f>C431+C432+C433</f>
        <v>1000000</v>
      </c>
      <c r="D429" s="3">
        <f>D431+D432+D433</f>
        <v>991849.28</v>
      </c>
      <c r="E429" s="8">
        <f t="shared" si="33"/>
        <v>99.184927999999999</v>
      </c>
    </row>
    <row r="430" spans="1:5" ht="15.75" x14ac:dyDescent="0.2">
      <c r="A430" s="22" t="s">
        <v>0</v>
      </c>
      <c r="B430" s="1" t="s">
        <v>175</v>
      </c>
      <c r="C430" s="4"/>
      <c r="D430" s="5"/>
      <c r="E430" s="8"/>
    </row>
    <row r="431" spans="1:5" ht="15.75" x14ac:dyDescent="0.2">
      <c r="A431" s="18" t="s">
        <v>0</v>
      </c>
      <c r="B431" s="1" t="s">
        <v>176</v>
      </c>
      <c r="C431" s="4"/>
      <c r="D431" s="5"/>
      <c r="E431" s="8"/>
    </row>
    <row r="432" spans="1:5" ht="15.75" x14ac:dyDescent="0.2">
      <c r="A432" s="18" t="s">
        <v>0</v>
      </c>
      <c r="B432" s="1" t="s">
        <v>177</v>
      </c>
      <c r="C432" s="4"/>
      <c r="D432" s="5"/>
      <c r="E432" s="8"/>
    </row>
    <row r="433" spans="1:5" ht="15.75" x14ac:dyDescent="0.2">
      <c r="A433" s="18" t="s">
        <v>0</v>
      </c>
      <c r="B433" s="1" t="s">
        <v>178</v>
      </c>
      <c r="C433" s="4">
        <v>1000000</v>
      </c>
      <c r="D433" s="5">
        <v>991849.28</v>
      </c>
      <c r="E433" s="8">
        <f t="shared" si="33"/>
        <v>99.184927999999999</v>
      </c>
    </row>
    <row r="434" spans="1:5" ht="15.75" x14ac:dyDescent="0.2">
      <c r="A434" s="9" t="s">
        <v>86</v>
      </c>
      <c r="B434" s="27" t="s">
        <v>193</v>
      </c>
      <c r="C434" s="3">
        <f>C436+C437+C438</f>
        <v>533200</v>
      </c>
      <c r="D434" s="3">
        <f>D436+D437+D438</f>
        <v>343042</v>
      </c>
      <c r="E434" s="8">
        <f t="shared" si="33"/>
        <v>64.336459114778705</v>
      </c>
    </row>
    <row r="435" spans="1:5" ht="15.75" x14ac:dyDescent="0.2">
      <c r="A435" s="9"/>
      <c r="B435" s="1" t="s">
        <v>175</v>
      </c>
      <c r="C435" s="3"/>
      <c r="D435" s="5"/>
      <c r="E435" s="8"/>
    </row>
    <row r="436" spans="1:5" ht="15.75" x14ac:dyDescent="0.2">
      <c r="A436" s="9"/>
      <c r="B436" s="1" t="s">
        <v>176</v>
      </c>
      <c r="C436" s="3">
        <f t="shared" ref="C436:D438" si="37">C441</f>
        <v>0</v>
      </c>
      <c r="D436" s="3">
        <f t="shared" si="37"/>
        <v>0</v>
      </c>
      <c r="E436" s="8">
        <v>0</v>
      </c>
    </row>
    <row r="437" spans="1:5" ht="15.75" x14ac:dyDescent="0.2">
      <c r="A437" s="9"/>
      <c r="B437" s="1" t="s">
        <v>177</v>
      </c>
      <c r="C437" s="3">
        <f t="shared" si="37"/>
        <v>314200</v>
      </c>
      <c r="D437" s="3">
        <f t="shared" si="37"/>
        <v>314200</v>
      </c>
      <c r="E437" s="8">
        <f t="shared" si="33"/>
        <v>100</v>
      </c>
    </row>
    <row r="438" spans="1:5" ht="15.75" x14ac:dyDescent="0.2">
      <c r="A438" s="9"/>
      <c r="B438" s="1" t="s">
        <v>178</v>
      </c>
      <c r="C438" s="3">
        <f t="shared" si="37"/>
        <v>219000</v>
      </c>
      <c r="D438" s="3">
        <f t="shared" si="37"/>
        <v>28842</v>
      </c>
      <c r="E438" s="8">
        <f t="shared" si="33"/>
        <v>13.169863013698629</v>
      </c>
    </row>
    <row r="439" spans="1:5" ht="31.5" x14ac:dyDescent="0.2">
      <c r="A439" s="24"/>
      <c r="B439" s="7" t="s">
        <v>87</v>
      </c>
      <c r="C439" s="3">
        <f>C441+C442+C443</f>
        <v>533200</v>
      </c>
      <c r="D439" s="3">
        <f>D441+D442+D443</f>
        <v>343042</v>
      </c>
      <c r="E439" s="8">
        <f t="shared" si="33"/>
        <v>64.336459114778705</v>
      </c>
    </row>
    <row r="440" spans="1:5" ht="15.75" x14ac:dyDescent="0.2">
      <c r="A440" s="18" t="s">
        <v>0</v>
      </c>
      <c r="B440" s="1" t="s">
        <v>175</v>
      </c>
      <c r="C440" s="3"/>
      <c r="D440" s="5"/>
      <c r="E440" s="8"/>
    </row>
    <row r="441" spans="1:5" ht="15.75" x14ac:dyDescent="0.2">
      <c r="A441" s="18" t="s">
        <v>0</v>
      </c>
      <c r="B441" s="1" t="s">
        <v>176</v>
      </c>
      <c r="C441" s="3"/>
      <c r="D441" s="5"/>
      <c r="E441" s="8"/>
    </row>
    <row r="442" spans="1:5" ht="15.75" x14ac:dyDescent="0.2">
      <c r="A442" s="18" t="s">
        <v>0</v>
      </c>
      <c r="B442" s="1" t="s">
        <v>177</v>
      </c>
      <c r="C442" s="3">
        <v>314200</v>
      </c>
      <c r="D442" s="5">
        <v>314200</v>
      </c>
      <c r="E442" s="8">
        <f t="shared" si="33"/>
        <v>100</v>
      </c>
    </row>
    <row r="443" spans="1:5" ht="15.75" x14ac:dyDescent="0.2">
      <c r="A443" s="18" t="s">
        <v>0</v>
      </c>
      <c r="B443" s="1" t="s">
        <v>178</v>
      </c>
      <c r="C443" s="3">
        <v>219000</v>
      </c>
      <c r="D443" s="5">
        <v>28842</v>
      </c>
      <c r="E443" s="8">
        <f t="shared" si="33"/>
        <v>13.169863013698629</v>
      </c>
    </row>
    <row r="444" spans="1:5" ht="31.5" x14ac:dyDescent="0.2">
      <c r="A444" s="22" t="s">
        <v>88</v>
      </c>
      <c r="B444" s="26" t="s">
        <v>89</v>
      </c>
      <c r="C444" s="6">
        <f>C446+C447+C448</f>
        <v>7332805939.1400003</v>
      </c>
      <c r="D444" s="11">
        <f>D446+D447+D448</f>
        <v>7113106449.9300003</v>
      </c>
      <c r="E444" s="20">
        <f t="shared" si="33"/>
        <v>97.003882401451264</v>
      </c>
    </row>
    <row r="445" spans="1:5" ht="15.75" x14ac:dyDescent="0.2">
      <c r="A445" s="22"/>
      <c r="B445" s="1" t="s">
        <v>175</v>
      </c>
      <c r="C445" s="6"/>
      <c r="D445" s="5"/>
      <c r="E445" s="20"/>
    </row>
    <row r="446" spans="1:5" ht="15.75" x14ac:dyDescent="0.2">
      <c r="A446" s="22"/>
      <c r="B446" s="2" t="s">
        <v>176</v>
      </c>
      <c r="C446" s="11">
        <f t="shared" ref="C446:D448" si="38">C451+C506+C521+C551</f>
        <v>1750187323.49</v>
      </c>
      <c r="D446" s="11">
        <f t="shared" si="38"/>
        <v>1718963334.6100001</v>
      </c>
      <c r="E446" s="20">
        <f t="shared" si="33"/>
        <v>98.215963030875059</v>
      </c>
    </row>
    <row r="447" spans="1:5" ht="15.75" x14ac:dyDescent="0.2">
      <c r="A447" s="22"/>
      <c r="B447" s="2" t="s">
        <v>177</v>
      </c>
      <c r="C447" s="11">
        <f t="shared" si="38"/>
        <v>4254597473.77</v>
      </c>
      <c r="D447" s="11">
        <f t="shared" si="38"/>
        <v>4110951603.6800003</v>
      </c>
      <c r="E447" s="20">
        <f t="shared" si="33"/>
        <v>96.623749462185543</v>
      </c>
    </row>
    <row r="448" spans="1:5" ht="15.75" x14ac:dyDescent="0.2">
      <c r="A448" s="22"/>
      <c r="B448" s="2" t="s">
        <v>178</v>
      </c>
      <c r="C448" s="11">
        <f t="shared" si="38"/>
        <v>1328021141.8799999</v>
      </c>
      <c r="D448" s="11">
        <f t="shared" si="38"/>
        <v>1283191511.6399999</v>
      </c>
      <c r="E448" s="20">
        <f t="shared" si="33"/>
        <v>96.624328572319456</v>
      </c>
    </row>
    <row r="449" spans="1:5" ht="15.75" x14ac:dyDescent="0.2">
      <c r="A449" s="9" t="s">
        <v>90</v>
      </c>
      <c r="B449" s="27" t="s">
        <v>196</v>
      </c>
      <c r="C449" s="3">
        <f>C451+C452+C453</f>
        <v>6210130195.6599998</v>
      </c>
      <c r="D449" s="3">
        <f>D451+D452+D453</f>
        <v>5993276417.1100006</v>
      </c>
      <c r="E449" s="8">
        <f t="shared" si="33"/>
        <v>96.508063893707913</v>
      </c>
    </row>
    <row r="450" spans="1:5" ht="15.75" x14ac:dyDescent="0.2">
      <c r="A450" s="9"/>
      <c r="B450" s="1" t="s">
        <v>175</v>
      </c>
      <c r="C450" s="3"/>
      <c r="D450" s="5"/>
      <c r="E450" s="8"/>
    </row>
    <row r="451" spans="1:5" ht="15.75" x14ac:dyDescent="0.2">
      <c r="A451" s="9"/>
      <c r="B451" s="1" t="s">
        <v>176</v>
      </c>
      <c r="C451" s="3">
        <f t="shared" ref="C451:D453" si="39">C456+C461+C466+C471+C476+C481+C486+C491+C496+C501</f>
        <v>904855023.49000001</v>
      </c>
      <c r="D451" s="3">
        <f t="shared" si="39"/>
        <v>873631034.73000002</v>
      </c>
      <c r="E451" s="8">
        <f t="shared" si="33"/>
        <v>96.549282708342616</v>
      </c>
    </row>
    <row r="452" spans="1:5" ht="15.75" x14ac:dyDescent="0.2">
      <c r="A452" s="9"/>
      <c r="B452" s="1" t="s">
        <v>177</v>
      </c>
      <c r="C452" s="3">
        <f t="shared" si="39"/>
        <v>4158496628.23</v>
      </c>
      <c r="D452" s="3">
        <f t="shared" si="39"/>
        <v>4015066049.0500002</v>
      </c>
      <c r="E452" s="8">
        <f t="shared" si="33"/>
        <v>96.550903078619328</v>
      </c>
    </row>
    <row r="453" spans="1:5" ht="15.75" x14ac:dyDescent="0.2">
      <c r="A453" s="9"/>
      <c r="B453" s="1" t="s">
        <v>178</v>
      </c>
      <c r="C453" s="3">
        <f t="shared" si="39"/>
        <v>1146778543.9399998</v>
      </c>
      <c r="D453" s="3">
        <f t="shared" si="39"/>
        <v>1104579333.3299999</v>
      </c>
      <c r="E453" s="8">
        <f t="shared" si="33"/>
        <v>96.320195312948954</v>
      </c>
    </row>
    <row r="454" spans="1:5" ht="31.5" x14ac:dyDescent="0.2">
      <c r="A454" s="24"/>
      <c r="B454" s="7" t="s">
        <v>91</v>
      </c>
      <c r="C454" s="3">
        <f>C456+C457+C458</f>
        <v>733219686.84000003</v>
      </c>
      <c r="D454" s="3">
        <f>D456+D457+D458</f>
        <v>733219686.84000003</v>
      </c>
      <c r="E454" s="8">
        <f t="shared" si="33"/>
        <v>100</v>
      </c>
    </row>
    <row r="455" spans="1:5" ht="15.75" x14ac:dyDescent="0.2">
      <c r="A455" s="22" t="s">
        <v>0</v>
      </c>
      <c r="B455" s="1" t="s">
        <v>175</v>
      </c>
      <c r="C455" s="3"/>
      <c r="D455" s="5"/>
      <c r="E455" s="8"/>
    </row>
    <row r="456" spans="1:5" ht="15.75" x14ac:dyDescent="0.2">
      <c r="A456" s="18" t="s">
        <v>0</v>
      </c>
      <c r="B456" s="1" t="s">
        <v>176</v>
      </c>
      <c r="C456" s="3"/>
      <c r="D456" s="5"/>
      <c r="E456" s="8"/>
    </row>
    <row r="457" spans="1:5" ht="15.75" x14ac:dyDescent="0.2">
      <c r="A457" s="18" t="s">
        <v>0</v>
      </c>
      <c r="B457" s="1" t="s">
        <v>177</v>
      </c>
      <c r="C457" s="3">
        <v>6464500</v>
      </c>
      <c r="D457" s="5">
        <v>6464500</v>
      </c>
      <c r="E457" s="8">
        <f t="shared" si="33"/>
        <v>100</v>
      </c>
    </row>
    <row r="458" spans="1:5" ht="15.75" x14ac:dyDescent="0.2">
      <c r="A458" s="18" t="s">
        <v>0</v>
      </c>
      <c r="B458" s="1" t="s">
        <v>178</v>
      </c>
      <c r="C458" s="3">
        <v>726755186.84000003</v>
      </c>
      <c r="D458" s="5">
        <v>726755186.84000003</v>
      </c>
      <c r="E458" s="8">
        <f t="shared" si="33"/>
        <v>100</v>
      </c>
    </row>
    <row r="459" spans="1:5" ht="47.25" x14ac:dyDescent="0.2">
      <c r="A459" s="18" t="s">
        <v>0</v>
      </c>
      <c r="B459" s="7" t="s">
        <v>92</v>
      </c>
      <c r="C459" s="3">
        <f>C461+C462+C463</f>
        <v>3792471200</v>
      </c>
      <c r="D459" s="3">
        <f>D461+D462+D463</f>
        <v>3775974276.73</v>
      </c>
      <c r="E459" s="8">
        <f t="shared" si="33"/>
        <v>99.565008607843879</v>
      </c>
    </row>
    <row r="460" spans="1:5" ht="15.75" x14ac:dyDescent="0.2">
      <c r="A460" s="22"/>
      <c r="B460" s="1" t="s">
        <v>175</v>
      </c>
      <c r="C460" s="4"/>
      <c r="D460" s="5"/>
      <c r="E460" s="8"/>
    </row>
    <row r="461" spans="1:5" ht="15.75" x14ac:dyDescent="0.2">
      <c r="A461" s="18"/>
      <c r="B461" s="1" t="s">
        <v>176</v>
      </c>
      <c r="C461" s="4"/>
      <c r="D461" s="5"/>
      <c r="E461" s="8"/>
    </row>
    <row r="462" spans="1:5" ht="15.75" x14ac:dyDescent="0.2">
      <c r="A462" s="18"/>
      <c r="B462" s="1" t="s">
        <v>177</v>
      </c>
      <c r="C462" s="4">
        <v>3792471200</v>
      </c>
      <c r="D462" s="5">
        <v>3775974276.73</v>
      </c>
      <c r="E462" s="8">
        <f t="shared" si="33"/>
        <v>99.565008607843879</v>
      </c>
    </row>
    <row r="463" spans="1:5" ht="15.75" x14ac:dyDescent="0.2">
      <c r="A463" s="18"/>
      <c r="B463" s="1" t="s">
        <v>178</v>
      </c>
      <c r="C463" s="4"/>
      <c r="D463" s="5"/>
      <c r="E463" s="8"/>
    </row>
    <row r="464" spans="1:5" ht="31.5" x14ac:dyDescent="0.2">
      <c r="A464" s="18" t="s">
        <v>0</v>
      </c>
      <c r="B464" s="7" t="s">
        <v>93</v>
      </c>
      <c r="C464" s="3">
        <f>C466+C467+C468</f>
        <v>161584720.13</v>
      </c>
      <c r="D464" s="3">
        <f>D466+D467+D468</f>
        <v>157403438.80000001</v>
      </c>
      <c r="E464" s="8">
        <f t="shared" si="33"/>
        <v>97.412328760642708</v>
      </c>
    </row>
    <row r="465" spans="1:5" ht="15.75" x14ac:dyDescent="0.2">
      <c r="A465" s="22" t="s">
        <v>0</v>
      </c>
      <c r="B465" s="1" t="s">
        <v>175</v>
      </c>
      <c r="C465" s="4"/>
      <c r="D465" s="5"/>
      <c r="E465" s="8"/>
    </row>
    <row r="466" spans="1:5" ht="15.75" x14ac:dyDescent="0.2">
      <c r="A466" s="18" t="s">
        <v>0</v>
      </c>
      <c r="B466" s="1" t="s">
        <v>176</v>
      </c>
      <c r="C466" s="4"/>
      <c r="D466" s="5"/>
      <c r="E466" s="8"/>
    </row>
    <row r="467" spans="1:5" ht="15.75" x14ac:dyDescent="0.2">
      <c r="A467" s="18" t="s">
        <v>0</v>
      </c>
      <c r="B467" s="1" t="s">
        <v>177</v>
      </c>
      <c r="C467" s="4">
        <v>34940600</v>
      </c>
      <c r="D467" s="5">
        <v>34940600</v>
      </c>
      <c r="E467" s="8">
        <f t="shared" si="33"/>
        <v>100</v>
      </c>
    </row>
    <row r="468" spans="1:5" ht="15.75" x14ac:dyDescent="0.2">
      <c r="A468" s="18" t="s">
        <v>0</v>
      </c>
      <c r="B468" s="1" t="s">
        <v>178</v>
      </c>
      <c r="C468" s="4">
        <v>126644120.13</v>
      </c>
      <c r="D468" s="5">
        <v>122462838.8</v>
      </c>
      <c r="E468" s="8">
        <f t="shared" si="33"/>
        <v>96.698400742404843</v>
      </c>
    </row>
    <row r="469" spans="1:5" ht="63" x14ac:dyDescent="0.2">
      <c r="A469" s="18" t="s">
        <v>0</v>
      </c>
      <c r="B469" s="7" t="s">
        <v>94</v>
      </c>
      <c r="C469" s="3">
        <f>C471+C472+C473</f>
        <v>8921939.8000000007</v>
      </c>
      <c r="D469" s="3">
        <f>D471+D472+D473</f>
        <v>8921939.8000000007</v>
      </c>
      <c r="E469" s="8">
        <f t="shared" si="33"/>
        <v>100</v>
      </c>
    </row>
    <row r="470" spans="1:5" ht="15.75" x14ac:dyDescent="0.2">
      <c r="A470" s="22"/>
      <c r="B470" s="1" t="s">
        <v>175</v>
      </c>
      <c r="C470" s="3"/>
      <c r="D470" s="5"/>
      <c r="E470" s="8"/>
    </row>
    <row r="471" spans="1:5" ht="15.75" x14ac:dyDescent="0.2">
      <c r="A471" s="18"/>
      <c r="B471" s="1" t="s">
        <v>176</v>
      </c>
      <c r="C471" s="3"/>
      <c r="D471" s="5"/>
      <c r="E471" s="8"/>
    </row>
    <row r="472" spans="1:5" ht="15.75" x14ac:dyDescent="0.2">
      <c r="A472" s="18"/>
      <c r="B472" s="1" t="s">
        <v>177</v>
      </c>
      <c r="C472" s="3"/>
      <c r="D472" s="5"/>
      <c r="E472" s="8"/>
    </row>
    <row r="473" spans="1:5" ht="15.75" x14ac:dyDescent="0.2">
      <c r="A473" s="18"/>
      <c r="B473" s="1" t="s">
        <v>178</v>
      </c>
      <c r="C473" s="3">
        <v>8921939.8000000007</v>
      </c>
      <c r="D473" s="5">
        <v>8921939.8000000007</v>
      </c>
      <c r="E473" s="8">
        <f t="shared" ref="E473:E539" si="40">D473/C473*100</f>
        <v>100</v>
      </c>
    </row>
    <row r="474" spans="1:5" ht="31.5" x14ac:dyDescent="0.2">
      <c r="A474" s="18" t="s">
        <v>0</v>
      </c>
      <c r="B474" s="7" t="s">
        <v>95</v>
      </c>
      <c r="C474" s="3">
        <f>C476+C477+C478</f>
        <v>2068000</v>
      </c>
      <c r="D474" s="3">
        <f>D476+D477+D478</f>
        <v>2068000</v>
      </c>
      <c r="E474" s="8">
        <f t="shared" si="40"/>
        <v>100</v>
      </c>
    </row>
    <row r="475" spans="1:5" ht="15.75" x14ac:dyDescent="0.2">
      <c r="A475" s="22"/>
      <c r="B475" s="1" t="s">
        <v>175</v>
      </c>
      <c r="C475" s="4"/>
      <c r="D475" s="5"/>
      <c r="E475" s="8"/>
    </row>
    <row r="476" spans="1:5" ht="15.75" x14ac:dyDescent="0.2">
      <c r="A476" s="18"/>
      <c r="B476" s="1" t="s">
        <v>176</v>
      </c>
      <c r="C476" s="4"/>
      <c r="D476" s="5"/>
      <c r="E476" s="8"/>
    </row>
    <row r="477" spans="1:5" ht="15.75" x14ac:dyDescent="0.2">
      <c r="A477" s="18"/>
      <c r="B477" s="1" t="s">
        <v>177</v>
      </c>
      <c r="C477" s="4">
        <v>1000000</v>
      </c>
      <c r="D477" s="5">
        <v>1000000</v>
      </c>
      <c r="E477" s="8">
        <f t="shared" si="40"/>
        <v>100</v>
      </c>
    </row>
    <row r="478" spans="1:5" ht="15.75" x14ac:dyDescent="0.2">
      <c r="A478" s="18"/>
      <c r="B478" s="1" t="s">
        <v>178</v>
      </c>
      <c r="C478" s="4">
        <v>1068000</v>
      </c>
      <c r="D478" s="5">
        <v>1068000</v>
      </c>
      <c r="E478" s="8">
        <f t="shared" si="40"/>
        <v>100</v>
      </c>
    </row>
    <row r="479" spans="1:5" ht="15.75" x14ac:dyDescent="0.2">
      <c r="A479" s="18" t="s">
        <v>0</v>
      </c>
      <c r="B479" s="7" t="s">
        <v>96</v>
      </c>
      <c r="C479" s="3">
        <f>C481+C482+C483</f>
        <v>60709073.490000002</v>
      </c>
      <c r="D479" s="3">
        <f>D481+D482+D483</f>
        <v>60331648.049999997</v>
      </c>
      <c r="E479" s="8">
        <f t="shared" si="40"/>
        <v>99.378304727279072</v>
      </c>
    </row>
    <row r="480" spans="1:5" ht="15.75" x14ac:dyDescent="0.2">
      <c r="A480" s="22"/>
      <c r="B480" s="1" t="s">
        <v>175</v>
      </c>
      <c r="C480" s="4"/>
      <c r="D480" s="5"/>
      <c r="E480" s="8"/>
    </row>
    <row r="481" spans="1:5" ht="15.75" x14ac:dyDescent="0.2">
      <c r="A481" s="18"/>
      <c r="B481" s="1" t="s">
        <v>176</v>
      </c>
      <c r="C481" s="4">
        <v>2172323.4900000002</v>
      </c>
      <c r="D481" s="5">
        <v>2158835.67</v>
      </c>
      <c r="E481" s="8">
        <f t="shared" si="40"/>
        <v>99.379106285869028</v>
      </c>
    </row>
    <row r="482" spans="1:5" ht="15.75" x14ac:dyDescent="0.2">
      <c r="A482" s="18"/>
      <c r="B482" s="1" t="s">
        <v>177</v>
      </c>
      <c r="C482" s="4">
        <v>15634600</v>
      </c>
      <c r="D482" s="5">
        <v>15270662.380000001</v>
      </c>
      <c r="E482" s="8">
        <f t="shared" si="40"/>
        <v>97.672229414247894</v>
      </c>
    </row>
    <row r="483" spans="1:5" ht="15.75" x14ac:dyDescent="0.2">
      <c r="A483" s="18"/>
      <c r="B483" s="1" t="s">
        <v>178</v>
      </c>
      <c r="C483" s="4">
        <v>42902150</v>
      </c>
      <c r="D483" s="5">
        <v>42902150</v>
      </c>
      <c r="E483" s="8">
        <f t="shared" si="40"/>
        <v>100</v>
      </c>
    </row>
    <row r="484" spans="1:5" ht="31.5" x14ac:dyDescent="0.2">
      <c r="A484" s="18" t="s">
        <v>0</v>
      </c>
      <c r="B484" s="7" t="s">
        <v>227</v>
      </c>
      <c r="C484" s="3">
        <f>C486+C487+C488</f>
        <v>149961600</v>
      </c>
      <c r="D484" s="3">
        <f>D486+D487+D488</f>
        <v>58261319.75</v>
      </c>
      <c r="E484" s="8">
        <f t="shared" si="40"/>
        <v>38.850825644698375</v>
      </c>
    </row>
    <row r="485" spans="1:5" ht="15.75" x14ac:dyDescent="0.2">
      <c r="A485" s="22"/>
      <c r="B485" s="1" t="s">
        <v>175</v>
      </c>
      <c r="C485" s="3"/>
      <c r="D485" s="5"/>
      <c r="E485" s="8"/>
    </row>
    <row r="486" spans="1:5" ht="15.75" x14ac:dyDescent="0.2">
      <c r="A486" s="18"/>
      <c r="B486" s="1" t="s">
        <v>176</v>
      </c>
      <c r="C486" s="3"/>
      <c r="D486" s="5"/>
      <c r="E486" s="8"/>
    </row>
    <row r="487" spans="1:5" ht="15.75" x14ac:dyDescent="0.2">
      <c r="A487" s="18"/>
      <c r="B487" s="1" t="s">
        <v>177</v>
      </c>
      <c r="C487" s="3">
        <v>120409800</v>
      </c>
      <c r="D487" s="5">
        <v>29130659.859999999</v>
      </c>
      <c r="E487" s="8">
        <f t="shared" si="40"/>
        <v>24.192931023886761</v>
      </c>
    </row>
    <row r="488" spans="1:5" ht="15.75" x14ac:dyDescent="0.2">
      <c r="A488" s="18"/>
      <c r="B488" s="1" t="s">
        <v>178</v>
      </c>
      <c r="C488" s="3">
        <v>29551800</v>
      </c>
      <c r="D488" s="5">
        <v>29130659.890000001</v>
      </c>
      <c r="E488" s="8">
        <f t="shared" si="40"/>
        <v>98.574908770362555</v>
      </c>
    </row>
    <row r="489" spans="1:5" ht="49.5" customHeight="1" x14ac:dyDescent="0.2">
      <c r="A489" s="18" t="s">
        <v>0</v>
      </c>
      <c r="B489" s="7" t="s">
        <v>246</v>
      </c>
      <c r="C489" s="3">
        <f>C491+C492+C493</f>
        <v>788472756.47000003</v>
      </c>
      <c r="D489" s="3">
        <f>D491+D492+D493</f>
        <v>686681099.34000003</v>
      </c>
      <c r="E489" s="8">
        <f t="shared" si="40"/>
        <v>87.090022287425356</v>
      </c>
    </row>
    <row r="490" spans="1:5" ht="15.75" x14ac:dyDescent="0.2">
      <c r="A490" s="22"/>
      <c r="B490" s="1" t="s">
        <v>175</v>
      </c>
      <c r="C490" s="3"/>
      <c r="D490" s="5"/>
      <c r="E490" s="8"/>
    </row>
    <row r="491" spans="1:5" ht="15.75" x14ac:dyDescent="0.2">
      <c r="A491" s="18"/>
      <c r="B491" s="1" t="s">
        <v>176</v>
      </c>
      <c r="C491" s="3">
        <v>442682700</v>
      </c>
      <c r="D491" s="5">
        <v>411472199.12</v>
      </c>
      <c r="E491" s="8">
        <f t="shared" si="40"/>
        <v>92.949690403532827</v>
      </c>
    </row>
    <row r="492" spans="1:5" ht="15.75" x14ac:dyDescent="0.2">
      <c r="A492" s="18"/>
      <c r="B492" s="1" t="s">
        <v>177</v>
      </c>
      <c r="C492" s="3">
        <v>172895028.22999999</v>
      </c>
      <c r="D492" s="5">
        <v>137604450.09</v>
      </c>
      <c r="E492" s="8">
        <f t="shared" si="40"/>
        <v>79.588436694053811</v>
      </c>
    </row>
    <row r="493" spans="1:5" ht="15.75" x14ac:dyDescent="0.2">
      <c r="A493" s="18"/>
      <c r="B493" s="1" t="s">
        <v>178</v>
      </c>
      <c r="C493" s="3">
        <v>172895028.24000001</v>
      </c>
      <c r="D493" s="5">
        <v>137604450.13</v>
      </c>
      <c r="E493" s="8">
        <f t="shared" si="40"/>
        <v>79.588436712585946</v>
      </c>
    </row>
    <row r="494" spans="1:5" ht="47.25" x14ac:dyDescent="0.2">
      <c r="A494" s="18"/>
      <c r="B494" s="7" t="s">
        <v>231</v>
      </c>
      <c r="C494" s="3">
        <f>C496+C497+C498</f>
        <v>495431486.11000001</v>
      </c>
      <c r="D494" s="3">
        <f>D496+D497+D498</f>
        <v>493125274.98000002</v>
      </c>
      <c r="E494" s="8">
        <f t="shared" si="40"/>
        <v>99.534504528949554</v>
      </c>
    </row>
    <row r="495" spans="1:5" ht="15.75" x14ac:dyDescent="0.2">
      <c r="A495" s="18"/>
      <c r="B495" s="1" t="s">
        <v>175</v>
      </c>
      <c r="C495" s="3"/>
      <c r="D495" s="5"/>
      <c r="E495" s="8"/>
    </row>
    <row r="496" spans="1:5" ht="15.75" x14ac:dyDescent="0.2">
      <c r="A496" s="18"/>
      <c r="B496" s="1" t="s">
        <v>176</v>
      </c>
      <c r="C496" s="3">
        <v>460000000</v>
      </c>
      <c r="D496" s="5">
        <v>459999999.94</v>
      </c>
      <c r="E496" s="8">
        <f t="shared" si="40"/>
        <v>99.999999986956524</v>
      </c>
    </row>
    <row r="497" spans="1:5" ht="15.75" x14ac:dyDescent="0.2">
      <c r="A497" s="18"/>
      <c r="B497" s="1" t="s">
        <v>177</v>
      </c>
      <c r="C497" s="3">
        <v>14680900</v>
      </c>
      <c r="D497" s="5">
        <v>14680899.99</v>
      </c>
      <c r="E497" s="8">
        <f t="shared" si="40"/>
        <v>99.99999993188429</v>
      </c>
    </row>
    <row r="498" spans="1:5" ht="15.75" x14ac:dyDescent="0.2">
      <c r="A498" s="18"/>
      <c r="B498" s="1" t="s">
        <v>178</v>
      </c>
      <c r="C498" s="3">
        <v>20750586.109999999</v>
      </c>
      <c r="D498" s="5">
        <v>18444375.050000001</v>
      </c>
      <c r="E498" s="8">
        <f t="shared" si="40"/>
        <v>88.886043759079158</v>
      </c>
    </row>
    <row r="499" spans="1:5" ht="31.5" x14ac:dyDescent="0.2">
      <c r="A499" s="18"/>
      <c r="B499" s="7" t="s">
        <v>247</v>
      </c>
      <c r="C499" s="3">
        <f>C501+C502+C503</f>
        <v>17289732.82</v>
      </c>
      <c r="D499" s="3">
        <f>D501+D502+D503</f>
        <v>17289732.82</v>
      </c>
      <c r="E499" s="8">
        <f t="shared" si="40"/>
        <v>100</v>
      </c>
    </row>
    <row r="500" spans="1:5" ht="15.75" x14ac:dyDescent="0.2">
      <c r="A500" s="18"/>
      <c r="B500" s="1" t="s">
        <v>175</v>
      </c>
      <c r="C500" s="3"/>
      <c r="D500" s="5"/>
      <c r="E500" s="8"/>
    </row>
    <row r="501" spans="1:5" ht="15.75" x14ac:dyDescent="0.2">
      <c r="A501" s="18"/>
      <c r="B501" s="1" t="s">
        <v>176</v>
      </c>
      <c r="C501" s="3"/>
      <c r="D501" s="5"/>
      <c r="E501" s="8"/>
    </row>
    <row r="502" spans="1:5" ht="15.75" x14ac:dyDescent="0.2">
      <c r="A502" s="18"/>
      <c r="B502" s="1" t="s">
        <v>177</v>
      </c>
      <c r="C502" s="3"/>
      <c r="D502" s="5"/>
      <c r="E502" s="8"/>
    </row>
    <row r="503" spans="1:5" ht="15.75" x14ac:dyDescent="0.2">
      <c r="A503" s="18"/>
      <c r="B503" s="1" t="s">
        <v>178</v>
      </c>
      <c r="C503" s="3">
        <v>17289732.82</v>
      </c>
      <c r="D503" s="5">
        <v>17289732.82</v>
      </c>
      <c r="E503" s="8">
        <f t="shared" ref="E503" si="41">D503/C503*100</f>
        <v>100</v>
      </c>
    </row>
    <row r="504" spans="1:5" ht="31.5" x14ac:dyDescent="0.2">
      <c r="A504" s="9" t="s">
        <v>97</v>
      </c>
      <c r="B504" s="27" t="s">
        <v>195</v>
      </c>
      <c r="C504" s="3">
        <f>C506+C507+C508</f>
        <v>37030628.939999998</v>
      </c>
      <c r="D504" s="3">
        <f>D506+D507+D508</f>
        <v>36780628.939999998</v>
      </c>
      <c r="E504" s="8">
        <f t="shared" si="40"/>
        <v>99.324883192221577</v>
      </c>
    </row>
    <row r="505" spans="1:5" ht="15.75" x14ac:dyDescent="0.2">
      <c r="A505" s="9"/>
      <c r="B505" s="1" t="s">
        <v>175</v>
      </c>
      <c r="C505" s="3"/>
      <c r="D505" s="5"/>
      <c r="E505" s="8"/>
    </row>
    <row r="506" spans="1:5" ht="15.75" x14ac:dyDescent="0.2">
      <c r="A506" s="9"/>
      <c r="B506" s="1" t="s">
        <v>176</v>
      </c>
      <c r="C506" s="3">
        <f t="shared" ref="C506:D508" si="42">C511+C516</f>
        <v>0</v>
      </c>
      <c r="D506" s="3">
        <f t="shared" si="42"/>
        <v>0</v>
      </c>
      <c r="E506" s="8">
        <v>0</v>
      </c>
    </row>
    <row r="507" spans="1:5" ht="15.75" x14ac:dyDescent="0.2">
      <c r="A507" s="9"/>
      <c r="B507" s="1" t="s">
        <v>177</v>
      </c>
      <c r="C507" s="3">
        <f t="shared" si="42"/>
        <v>0</v>
      </c>
      <c r="D507" s="3">
        <f t="shared" si="42"/>
        <v>0</v>
      </c>
      <c r="E507" s="8">
        <v>0</v>
      </c>
    </row>
    <row r="508" spans="1:5" ht="15.75" x14ac:dyDescent="0.2">
      <c r="A508" s="9"/>
      <c r="B508" s="1" t="s">
        <v>178</v>
      </c>
      <c r="C508" s="3">
        <f t="shared" si="42"/>
        <v>37030628.939999998</v>
      </c>
      <c r="D508" s="3">
        <f t="shared" si="42"/>
        <v>36780628.939999998</v>
      </c>
      <c r="E508" s="8">
        <f t="shared" si="40"/>
        <v>99.324883192221577</v>
      </c>
    </row>
    <row r="509" spans="1:5" ht="31.5" x14ac:dyDescent="0.2">
      <c r="A509" s="25"/>
      <c r="B509" s="7" t="s">
        <v>98</v>
      </c>
      <c r="C509" s="3">
        <f>C511+C512+C513</f>
        <v>250000</v>
      </c>
      <c r="D509" s="3">
        <f>D511+D512+D513</f>
        <v>0</v>
      </c>
      <c r="E509" s="8">
        <f t="shared" si="40"/>
        <v>0</v>
      </c>
    </row>
    <row r="510" spans="1:5" ht="15.75" x14ac:dyDescent="0.2">
      <c r="A510" s="22"/>
      <c r="B510" s="1" t="s">
        <v>175</v>
      </c>
      <c r="C510" s="4"/>
      <c r="D510" s="5"/>
      <c r="E510" s="8"/>
    </row>
    <row r="511" spans="1:5" ht="15.75" x14ac:dyDescent="0.2">
      <c r="A511" s="18"/>
      <c r="B511" s="1" t="s">
        <v>176</v>
      </c>
      <c r="C511" s="4"/>
      <c r="D511" s="5"/>
      <c r="E511" s="8"/>
    </row>
    <row r="512" spans="1:5" ht="15.75" x14ac:dyDescent="0.2">
      <c r="A512" s="18"/>
      <c r="B512" s="1" t="s">
        <v>177</v>
      </c>
      <c r="C512" s="4"/>
      <c r="D512" s="5"/>
      <c r="E512" s="8"/>
    </row>
    <row r="513" spans="1:5" ht="15.75" x14ac:dyDescent="0.2">
      <c r="A513" s="18"/>
      <c r="B513" s="1" t="s">
        <v>178</v>
      </c>
      <c r="C513" s="4">
        <v>250000</v>
      </c>
      <c r="D513" s="5"/>
      <c r="E513" s="8">
        <f t="shared" si="40"/>
        <v>0</v>
      </c>
    </row>
    <row r="514" spans="1:5" ht="15.75" x14ac:dyDescent="0.2">
      <c r="A514" s="18" t="s">
        <v>0</v>
      </c>
      <c r="B514" s="7" t="s">
        <v>99</v>
      </c>
      <c r="C514" s="3">
        <f>C516+C517+C518</f>
        <v>36780628.939999998</v>
      </c>
      <c r="D514" s="3">
        <f>D516+D517+D518</f>
        <v>36780628.939999998</v>
      </c>
      <c r="E514" s="8">
        <f t="shared" si="40"/>
        <v>100</v>
      </c>
    </row>
    <row r="515" spans="1:5" ht="15.75" x14ac:dyDescent="0.2">
      <c r="A515" s="22"/>
      <c r="B515" s="1" t="s">
        <v>175</v>
      </c>
      <c r="C515" s="3"/>
      <c r="D515" s="5"/>
      <c r="E515" s="8"/>
    </row>
    <row r="516" spans="1:5" ht="15.75" x14ac:dyDescent="0.2">
      <c r="A516" s="18"/>
      <c r="B516" s="1" t="s">
        <v>176</v>
      </c>
      <c r="C516" s="3"/>
      <c r="D516" s="5"/>
      <c r="E516" s="8"/>
    </row>
    <row r="517" spans="1:5" ht="15.75" x14ac:dyDescent="0.2">
      <c r="A517" s="18"/>
      <c r="B517" s="1" t="s">
        <v>177</v>
      </c>
      <c r="C517" s="3"/>
      <c r="D517" s="5"/>
      <c r="E517" s="8"/>
    </row>
    <row r="518" spans="1:5" ht="15.75" x14ac:dyDescent="0.2">
      <c r="A518" s="18"/>
      <c r="B518" s="1" t="s">
        <v>178</v>
      </c>
      <c r="C518" s="3">
        <v>36780628.939999998</v>
      </c>
      <c r="D518" s="5">
        <v>36780628.939999998</v>
      </c>
      <c r="E518" s="8">
        <f t="shared" si="40"/>
        <v>100</v>
      </c>
    </row>
    <row r="519" spans="1:5" ht="63" x14ac:dyDescent="0.2">
      <c r="A519" s="9" t="s">
        <v>100</v>
      </c>
      <c r="B519" s="27" t="s">
        <v>194</v>
      </c>
      <c r="C519" s="3">
        <f>C521+C522+C523</f>
        <v>1066806114.54</v>
      </c>
      <c r="D519" s="3">
        <f>D521+D522+D523</f>
        <v>1064340603.88</v>
      </c>
      <c r="E519" s="8">
        <f t="shared" si="40"/>
        <v>99.76888858937005</v>
      </c>
    </row>
    <row r="520" spans="1:5" ht="15.75" x14ac:dyDescent="0.2">
      <c r="A520" s="22"/>
      <c r="B520" s="1" t="s">
        <v>175</v>
      </c>
      <c r="C520" s="3"/>
      <c r="D520" s="5"/>
      <c r="E520" s="8"/>
    </row>
    <row r="521" spans="1:5" ht="15.75" x14ac:dyDescent="0.2">
      <c r="A521" s="22"/>
      <c r="B521" s="1" t="s">
        <v>176</v>
      </c>
      <c r="C521" s="3">
        <f t="shared" ref="C521:D523" si="43">C526+C531+C536+C541+C546</f>
        <v>845332300</v>
      </c>
      <c r="D521" s="3">
        <f t="shared" si="43"/>
        <v>845332299.88</v>
      </c>
      <c r="E521" s="8">
        <f t="shared" si="40"/>
        <v>99.999999985804394</v>
      </c>
    </row>
    <row r="522" spans="1:5" ht="15.75" x14ac:dyDescent="0.2">
      <c r="A522" s="22"/>
      <c r="B522" s="1" t="s">
        <v>177</v>
      </c>
      <c r="C522" s="3">
        <f t="shared" si="43"/>
        <v>87278645.539999992</v>
      </c>
      <c r="D522" s="3">
        <f t="shared" si="43"/>
        <v>87063354.629999995</v>
      </c>
      <c r="E522" s="8">
        <f t="shared" si="40"/>
        <v>99.753329226561689</v>
      </c>
    </row>
    <row r="523" spans="1:5" ht="15.75" x14ac:dyDescent="0.2">
      <c r="A523" s="22"/>
      <c r="B523" s="1" t="s">
        <v>178</v>
      </c>
      <c r="C523" s="3">
        <f t="shared" si="43"/>
        <v>134195168.99999999</v>
      </c>
      <c r="D523" s="3">
        <f t="shared" si="43"/>
        <v>131944949.36999999</v>
      </c>
      <c r="E523" s="8">
        <f t="shared" si="40"/>
        <v>98.323173891602607</v>
      </c>
    </row>
    <row r="524" spans="1:5" ht="47.25" x14ac:dyDescent="0.2">
      <c r="A524" s="25"/>
      <c r="B524" s="7" t="s">
        <v>228</v>
      </c>
      <c r="C524" s="3">
        <f>C526+C527+C528</f>
        <v>4017410</v>
      </c>
      <c r="D524" s="3">
        <f>D526+D527+D528</f>
        <v>4017410</v>
      </c>
      <c r="E524" s="8">
        <f t="shared" si="40"/>
        <v>100</v>
      </c>
    </row>
    <row r="525" spans="1:5" ht="15.75" x14ac:dyDescent="0.2">
      <c r="A525" s="18" t="s">
        <v>0</v>
      </c>
      <c r="B525" s="1" t="s">
        <v>175</v>
      </c>
      <c r="C525" s="3"/>
      <c r="D525" s="5"/>
      <c r="E525" s="8"/>
    </row>
    <row r="526" spans="1:5" ht="15.75" x14ac:dyDescent="0.2">
      <c r="A526" s="18" t="s">
        <v>0</v>
      </c>
      <c r="B526" s="1" t="s">
        <v>176</v>
      </c>
      <c r="C526" s="3"/>
      <c r="D526" s="5"/>
      <c r="E526" s="8"/>
    </row>
    <row r="527" spans="1:5" ht="15.75" x14ac:dyDescent="0.2">
      <c r="A527" s="18" t="s">
        <v>0</v>
      </c>
      <c r="B527" s="1" t="s">
        <v>177</v>
      </c>
      <c r="C527" s="3">
        <v>2008705</v>
      </c>
      <c r="D527" s="5">
        <v>2008705</v>
      </c>
      <c r="E527" s="8">
        <f t="shared" si="40"/>
        <v>100</v>
      </c>
    </row>
    <row r="528" spans="1:5" ht="15.75" x14ac:dyDescent="0.2">
      <c r="A528" s="18" t="s">
        <v>0</v>
      </c>
      <c r="B528" s="1" t="s">
        <v>178</v>
      </c>
      <c r="C528" s="3">
        <v>2008705</v>
      </c>
      <c r="D528" s="5">
        <v>2008705</v>
      </c>
      <c r="E528" s="8">
        <f t="shared" si="40"/>
        <v>100</v>
      </c>
    </row>
    <row r="529" spans="1:5" ht="63" x14ac:dyDescent="0.2">
      <c r="A529" s="18" t="s">
        <v>0</v>
      </c>
      <c r="B529" s="7" t="s">
        <v>224</v>
      </c>
      <c r="C529" s="3">
        <f>C531+C532+C533</f>
        <v>43007920</v>
      </c>
      <c r="D529" s="3">
        <f>D531+D532+D533</f>
        <v>43007920</v>
      </c>
      <c r="E529" s="8">
        <f t="shared" si="40"/>
        <v>100</v>
      </c>
    </row>
    <row r="530" spans="1:5" ht="15.75" x14ac:dyDescent="0.2">
      <c r="A530" s="22" t="s">
        <v>0</v>
      </c>
      <c r="B530" s="1" t="s">
        <v>175</v>
      </c>
      <c r="C530" s="3"/>
      <c r="D530" s="5"/>
      <c r="E530" s="8"/>
    </row>
    <row r="531" spans="1:5" ht="15.75" x14ac:dyDescent="0.2">
      <c r="A531" s="18" t="s">
        <v>0</v>
      </c>
      <c r="B531" s="1" t="s">
        <v>176</v>
      </c>
      <c r="C531" s="3"/>
      <c r="D531" s="5"/>
      <c r="E531" s="8"/>
    </row>
    <row r="532" spans="1:5" ht="15.75" x14ac:dyDescent="0.2">
      <c r="A532" s="18" t="s">
        <v>0</v>
      </c>
      <c r="B532" s="1" t="s">
        <v>177</v>
      </c>
      <c r="C532" s="3"/>
      <c r="D532" s="5"/>
      <c r="E532" s="8"/>
    </row>
    <row r="533" spans="1:5" ht="15.75" x14ac:dyDescent="0.2">
      <c r="A533" s="18" t="s">
        <v>0</v>
      </c>
      <c r="B533" s="1" t="s">
        <v>178</v>
      </c>
      <c r="C533" s="3">
        <v>43007920</v>
      </c>
      <c r="D533" s="5">
        <v>43007920</v>
      </c>
      <c r="E533" s="8">
        <f t="shared" si="40"/>
        <v>100</v>
      </c>
    </row>
    <row r="534" spans="1:5" ht="126" customHeight="1" x14ac:dyDescent="0.2">
      <c r="A534" s="18" t="s">
        <v>0</v>
      </c>
      <c r="B534" s="7" t="s">
        <v>101</v>
      </c>
      <c r="C534" s="3">
        <f>C536+C537+C538</f>
        <v>67000000</v>
      </c>
      <c r="D534" s="3">
        <f>D536+D537+D538</f>
        <v>67000000</v>
      </c>
      <c r="E534" s="8">
        <f t="shared" si="40"/>
        <v>100</v>
      </c>
    </row>
    <row r="535" spans="1:5" ht="15.75" x14ac:dyDescent="0.2">
      <c r="A535" s="18" t="s">
        <v>0</v>
      </c>
      <c r="B535" s="1" t="s">
        <v>175</v>
      </c>
      <c r="C535" s="4"/>
      <c r="D535" s="5"/>
      <c r="E535" s="8"/>
    </row>
    <row r="536" spans="1:5" ht="15.75" x14ac:dyDescent="0.2">
      <c r="A536" s="18" t="s">
        <v>0</v>
      </c>
      <c r="B536" s="1" t="s">
        <v>176</v>
      </c>
      <c r="C536" s="4"/>
      <c r="D536" s="5"/>
      <c r="E536" s="8"/>
    </row>
    <row r="537" spans="1:5" ht="15.75" x14ac:dyDescent="0.2">
      <c r="A537" s="18" t="s">
        <v>0</v>
      </c>
      <c r="B537" s="1" t="s">
        <v>177</v>
      </c>
      <c r="C537" s="4">
        <v>33500000</v>
      </c>
      <c r="D537" s="5">
        <v>33500000</v>
      </c>
      <c r="E537" s="8">
        <f t="shared" si="40"/>
        <v>100</v>
      </c>
    </row>
    <row r="538" spans="1:5" ht="15.75" x14ac:dyDescent="0.2">
      <c r="A538" s="18" t="s">
        <v>0</v>
      </c>
      <c r="B538" s="1" t="s">
        <v>178</v>
      </c>
      <c r="C538" s="4">
        <v>33500000</v>
      </c>
      <c r="D538" s="5">
        <v>33500000</v>
      </c>
      <c r="E538" s="8">
        <f t="shared" si="40"/>
        <v>100</v>
      </c>
    </row>
    <row r="539" spans="1:5" ht="31.5" x14ac:dyDescent="0.2">
      <c r="A539" s="18" t="s">
        <v>0</v>
      </c>
      <c r="B539" s="7" t="s">
        <v>102</v>
      </c>
      <c r="C539" s="3">
        <f>C541+C542+C543</f>
        <v>948872181.07999992</v>
      </c>
      <c r="D539" s="3">
        <f>D541+D542+D543</f>
        <v>948441599.13999999</v>
      </c>
      <c r="E539" s="8">
        <f t="shared" si="40"/>
        <v>99.954621713167953</v>
      </c>
    </row>
    <row r="540" spans="1:5" ht="15.75" x14ac:dyDescent="0.2">
      <c r="A540" s="22" t="s">
        <v>0</v>
      </c>
      <c r="B540" s="1" t="s">
        <v>175</v>
      </c>
      <c r="C540" s="4"/>
      <c r="D540" s="5"/>
      <c r="E540" s="8"/>
    </row>
    <row r="541" spans="1:5" ht="15.75" x14ac:dyDescent="0.2">
      <c r="A541" s="18" t="s">
        <v>0</v>
      </c>
      <c r="B541" s="1" t="s">
        <v>176</v>
      </c>
      <c r="C541" s="4">
        <v>845332300</v>
      </c>
      <c r="D541" s="5">
        <v>845332299.88</v>
      </c>
      <c r="E541" s="8">
        <f t="shared" ref="E541:E609" si="44">D541/C541*100</f>
        <v>99.999999985804394</v>
      </c>
    </row>
    <row r="542" spans="1:5" ht="15.75" x14ac:dyDescent="0.2">
      <c r="A542" s="18" t="s">
        <v>0</v>
      </c>
      <c r="B542" s="1" t="s">
        <v>177</v>
      </c>
      <c r="C542" s="4">
        <v>51769940.539999999</v>
      </c>
      <c r="D542" s="5">
        <v>51554649.630000003</v>
      </c>
      <c r="E542" s="8">
        <f t="shared" si="44"/>
        <v>99.584139159221834</v>
      </c>
    </row>
    <row r="543" spans="1:5" ht="15.75" x14ac:dyDescent="0.2">
      <c r="A543" s="18" t="s">
        <v>0</v>
      </c>
      <c r="B543" s="1" t="s">
        <v>178</v>
      </c>
      <c r="C543" s="4">
        <v>51769940.539999999</v>
      </c>
      <c r="D543" s="5">
        <v>51554649.630000003</v>
      </c>
      <c r="E543" s="8">
        <f t="shared" si="44"/>
        <v>99.584139159221834</v>
      </c>
    </row>
    <row r="544" spans="1:5" ht="47.25" x14ac:dyDescent="0.2">
      <c r="A544" s="18"/>
      <c r="B544" s="7" t="s">
        <v>238</v>
      </c>
      <c r="C544" s="4">
        <f>C546+C547+C548</f>
        <v>3908603.46</v>
      </c>
      <c r="D544" s="4">
        <f>D546+D547+D548</f>
        <v>1873674.74</v>
      </c>
      <c r="E544" s="8">
        <f t="shared" si="44"/>
        <v>47.937191868524827</v>
      </c>
    </row>
    <row r="545" spans="1:5" ht="15.75" x14ac:dyDescent="0.2">
      <c r="A545" s="18"/>
      <c r="B545" s="1" t="s">
        <v>175</v>
      </c>
      <c r="C545" s="4"/>
      <c r="D545" s="5"/>
      <c r="E545" s="8"/>
    </row>
    <row r="546" spans="1:5" ht="15.75" x14ac:dyDescent="0.2">
      <c r="A546" s="18"/>
      <c r="B546" s="1" t="s">
        <v>176</v>
      </c>
      <c r="C546" s="4"/>
      <c r="D546" s="5"/>
      <c r="E546" s="8"/>
    </row>
    <row r="547" spans="1:5" ht="15.75" x14ac:dyDescent="0.2">
      <c r="A547" s="18"/>
      <c r="B547" s="1" t="s">
        <v>177</v>
      </c>
      <c r="C547" s="4"/>
      <c r="D547" s="5"/>
      <c r="E547" s="8"/>
    </row>
    <row r="548" spans="1:5" ht="15.75" x14ac:dyDescent="0.2">
      <c r="A548" s="18"/>
      <c r="B548" s="1" t="s">
        <v>178</v>
      </c>
      <c r="C548" s="4">
        <v>3908603.46</v>
      </c>
      <c r="D548" s="5">
        <v>1873674.74</v>
      </c>
      <c r="E548" s="8">
        <f t="shared" si="44"/>
        <v>47.937191868524827</v>
      </c>
    </row>
    <row r="549" spans="1:5" ht="31.5" x14ac:dyDescent="0.2">
      <c r="A549" s="9" t="s">
        <v>103</v>
      </c>
      <c r="B549" s="27" t="s">
        <v>104</v>
      </c>
      <c r="C549" s="3">
        <f>C551+C552+C553</f>
        <v>18839000</v>
      </c>
      <c r="D549" s="3">
        <f>D551+D552+D553</f>
        <v>18708800</v>
      </c>
      <c r="E549" s="8">
        <f t="shared" si="44"/>
        <v>99.308880513827702</v>
      </c>
    </row>
    <row r="550" spans="1:5" ht="15.75" x14ac:dyDescent="0.2">
      <c r="A550" s="9"/>
      <c r="B550" s="1" t="s">
        <v>175</v>
      </c>
      <c r="C550" s="3"/>
      <c r="D550" s="5"/>
      <c r="E550" s="8"/>
    </row>
    <row r="551" spans="1:5" ht="15.75" x14ac:dyDescent="0.2">
      <c r="A551" s="9"/>
      <c r="B551" s="1" t="s">
        <v>176</v>
      </c>
      <c r="C551" s="3">
        <f t="shared" ref="C551:D553" si="45">C556</f>
        <v>0</v>
      </c>
      <c r="D551" s="3">
        <f t="shared" si="45"/>
        <v>0</v>
      </c>
      <c r="E551" s="8">
        <v>0</v>
      </c>
    </row>
    <row r="552" spans="1:5" ht="15.75" x14ac:dyDescent="0.2">
      <c r="A552" s="9"/>
      <c r="B552" s="1" t="s">
        <v>177</v>
      </c>
      <c r="C552" s="3">
        <f t="shared" si="45"/>
        <v>8822200</v>
      </c>
      <c r="D552" s="3">
        <f t="shared" si="45"/>
        <v>8822200</v>
      </c>
      <c r="E552" s="8">
        <f t="shared" si="44"/>
        <v>100</v>
      </c>
    </row>
    <row r="553" spans="1:5" ht="15.75" x14ac:dyDescent="0.2">
      <c r="A553" s="9"/>
      <c r="B553" s="1" t="s">
        <v>178</v>
      </c>
      <c r="C553" s="3">
        <f t="shared" si="45"/>
        <v>10016800</v>
      </c>
      <c r="D553" s="3">
        <f t="shared" si="45"/>
        <v>9886600</v>
      </c>
      <c r="E553" s="8">
        <f t="shared" si="44"/>
        <v>98.70018369139845</v>
      </c>
    </row>
    <row r="554" spans="1:5" ht="15.75" x14ac:dyDescent="0.2">
      <c r="A554" s="9"/>
      <c r="B554" s="7" t="s">
        <v>12</v>
      </c>
      <c r="C554" s="3">
        <f>C556+C557+C558</f>
        <v>18839000</v>
      </c>
      <c r="D554" s="3">
        <f>D556+D557+D558</f>
        <v>18708800</v>
      </c>
      <c r="E554" s="8">
        <f t="shared" si="44"/>
        <v>99.308880513827702</v>
      </c>
    </row>
    <row r="555" spans="1:5" ht="15.75" x14ac:dyDescent="0.2">
      <c r="A555" s="9"/>
      <c r="B555" s="1" t="s">
        <v>175</v>
      </c>
      <c r="C555" s="3"/>
      <c r="D555" s="5"/>
      <c r="E555" s="8"/>
    </row>
    <row r="556" spans="1:5" ht="15.75" x14ac:dyDescent="0.2">
      <c r="A556" s="9"/>
      <c r="B556" s="1" t="s">
        <v>176</v>
      </c>
      <c r="C556" s="3"/>
      <c r="D556" s="5"/>
      <c r="E556" s="8"/>
    </row>
    <row r="557" spans="1:5" ht="15.75" x14ac:dyDescent="0.2">
      <c r="A557" s="9"/>
      <c r="B557" s="1" t="s">
        <v>177</v>
      </c>
      <c r="C557" s="3">
        <v>8822200</v>
      </c>
      <c r="D557" s="5">
        <v>8822200</v>
      </c>
      <c r="E557" s="8">
        <f t="shared" si="44"/>
        <v>100</v>
      </c>
    </row>
    <row r="558" spans="1:5" ht="15.75" x14ac:dyDescent="0.2">
      <c r="A558" s="9"/>
      <c r="B558" s="1" t="s">
        <v>178</v>
      </c>
      <c r="C558" s="3">
        <v>10016800</v>
      </c>
      <c r="D558" s="5">
        <v>9886600</v>
      </c>
      <c r="E558" s="8">
        <f t="shared" si="44"/>
        <v>98.70018369139845</v>
      </c>
    </row>
    <row r="559" spans="1:5" ht="47.25" x14ac:dyDescent="0.2">
      <c r="A559" s="22" t="s">
        <v>105</v>
      </c>
      <c r="B559" s="26" t="s">
        <v>106</v>
      </c>
      <c r="C559" s="6">
        <f>C561+C562+C563</f>
        <v>64049467.75</v>
      </c>
      <c r="D559" s="11">
        <f>D561+D562+D563</f>
        <v>63777448.420000002</v>
      </c>
      <c r="E559" s="20">
        <f t="shared" si="44"/>
        <v>99.57529806326923</v>
      </c>
    </row>
    <row r="560" spans="1:5" ht="15.75" x14ac:dyDescent="0.2">
      <c r="A560" s="22"/>
      <c r="B560" s="1" t="s">
        <v>175</v>
      </c>
      <c r="C560" s="6"/>
      <c r="D560" s="5"/>
      <c r="E560" s="20"/>
    </row>
    <row r="561" spans="1:5" ht="15.75" x14ac:dyDescent="0.2">
      <c r="A561" s="22"/>
      <c r="B561" s="2" t="s">
        <v>176</v>
      </c>
      <c r="C561" s="11">
        <f t="shared" ref="C561:D563" si="46">C566+C576+C586+C596</f>
        <v>0</v>
      </c>
      <c r="D561" s="11">
        <f t="shared" si="46"/>
        <v>0</v>
      </c>
      <c r="E561" s="20">
        <v>0</v>
      </c>
    </row>
    <row r="562" spans="1:5" ht="15.75" x14ac:dyDescent="0.2">
      <c r="A562" s="22"/>
      <c r="B562" s="2" t="s">
        <v>177</v>
      </c>
      <c r="C562" s="11">
        <f t="shared" si="46"/>
        <v>1542498.75</v>
      </c>
      <c r="D562" s="11">
        <f t="shared" si="46"/>
        <v>1542498.75</v>
      </c>
      <c r="E562" s="20">
        <f t="shared" si="44"/>
        <v>100</v>
      </c>
    </row>
    <row r="563" spans="1:5" ht="15.75" x14ac:dyDescent="0.2">
      <c r="A563" s="22"/>
      <c r="B563" s="2" t="s">
        <v>178</v>
      </c>
      <c r="C563" s="11">
        <f t="shared" si="46"/>
        <v>62506969</v>
      </c>
      <c r="D563" s="11">
        <f>D568+D578+D588+D598</f>
        <v>62234949.670000002</v>
      </c>
      <c r="E563" s="20">
        <f t="shared" si="44"/>
        <v>99.56481759657872</v>
      </c>
    </row>
    <row r="564" spans="1:5" ht="63" x14ac:dyDescent="0.2">
      <c r="A564" s="9" t="s">
        <v>107</v>
      </c>
      <c r="B564" s="27" t="s">
        <v>212</v>
      </c>
      <c r="C564" s="3">
        <f>C566+C567+C568</f>
        <v>3000000</v>
      </c>
      <c r="D564" s="3">
        <f>D566+D567+D568</f>
        <v>3000000</v>
      </c>
      <c r="E564" s="8">
        <f t="shared" si="44"/>
        <v>100</v>
      </c>
    </row>
    <row r="565" spans="1:5" ht="15.75" x14ac:dyDescent="0.2">
      <c r="A565" s="9"/>
      <c r="B565" s="1" t="s">
        <v>175</v>
      </c>
      <c r="C565" s="3"/>
      <c r="D565" s="5"/>
      <c r="E565" s="8"/>
    </row>
    <row r="566" spans="1:5" ht="15.75" x14ac:dyDescent="0.2">
      <c r="A566" s="9"/>
      <c r="B566" s="1" t="s">
        <v>176</v>
      </c>
      <c r="C566" s="3">
        <f t="shared" ref="C566:D568" si="47">C571</f>
        <v>0</v>
      </c>
      <c r="D566" s="3">
        <f t="shared" si="47"/>
        <v>0</v>
      </c>
      <c r="E566" s="8">
        <v>0</v>
      </c>
    </row>
    <row r="567" spans="1:5" ht="15.75" x14ac:dyDescent="0.2">
      <c r="A567" s="9"/>
      <c r="B567" s="1" t="s">
        <v>177</v>
      </c>
      <c r="C567" s="3">
        <f t="shared" si="47"/>
        <v>0</v>
      </c>
      <c r="D567" s="3">
        <f t="shared" si="47"/>
        <v>0</v>
      </c>
      <c r="E567" s="8">
        <v>0</v>
      </c>
    </row>
    <row r="568" spans="1:5" ht="15.75" x14ac:dyDescent="0.2">
      <c r="A568" s="9"/>
      <c r="B568" s="1" t="s">
        <v>178</v>
      </c>
      <c r="C568" s="3">
        <f t="shared" si="47"/>
        <v>3000000</v>
      </c>
      <c r="D568" s="3">
        <f t="shared" si="47"/>
        <v>3000000</v>
      </c>
      <c r="E568" s="8">
        <f t="shared" si="44"/>
        <v>100</v>
      </c>
    </row>
    <row r="569" spans="1:5" ht="78.75" x14ac:dyDescent="0.2">
      <c r="A569" s="25"/>
      <c r="B569" s="7" t="s">
        <v>108</v>
      </c>
      <c r="C569" s="3">
        <f>C571+C572+C573</f>
        <v>3000000</v>
      </c>
      <c r="D569" s="3">
        <f>D571+D572+D573</f>
        <v>3000000</v>
      </c>
      <c r="E569" s="8">
        <f t="shared" si="44"/>
        <v>100</v>
      </c>
    </row>
    <row r="570" spans="1:5" ht="15.75" x14ac:dyDescent="0.2">
      <c r="A570" s="18"/>
      <c r="B570" s="1" t="s">
        <v>175</v>
      </c>
      <c r="C570" s="3"/>
      <c r="D570" s="5"/>
      <c r="E570" s="8"/>
    </row>
    <row r="571" spans="1:5" ht="15.75" x14ac:dyDescent="0.2">
      <c r="A571" s="18"/>
      <c r="B571" s="1" t="s">
        <v>176</v>
      </c>
      <c r="C571" s="3"/>
      <c r="D571" s="5"/>
      <c r="E571" s="8"/>
    </row>
    <row r="572" spans="1:5" ht="15.75" x14ac:dyDescent="0.2">
      <c r="A572" s="18"/>
      <c r="B572" s="1" t="s">
        <v>177</v>
      </c>
      <c r="C572" s="3"/>
      <c r="D572" s="5"/>
      <c r="E572" s="8"/>
    </row>
    <row r="573" spans="1:5" ht="15.75" x14ac:dyDescent="0.2">
      <c r="A573" s="18"/>
      <c r="B573" s="1" t="s">
        <v>178</v>
      </c>
      <c r="C573" s="3">
        <v>3000000</v>
      </c>
      <c r="D573" s="5">
        <v>3000000</v>
      </c>
      <c r="E573" s="8">
        <f t="shared" si="44"/>
        <v>100</v>
      </c>
    </row>
    <row r="574" spans="1:5" ht="31.5" x14ac:dyDescent="0.2">
      <c r="A574" s="9" t="s">
        <v>109</v>
      </c>
      <c r="B574" s="27" t="s">
        <v>213</v>
      </c>
      <c r="C574" s="3">
        <f>C576+C577+C578</f>
        <v>3801166.5</v>
      </c>
      <c r="D574" s="3">
        <f>D576+D577+D578</f>
        <v>3787336.5</v>
      </c>
      <c r="E574" s="8">
        <f t="shared" si="44"/>
        <v>99.636164319558219</v>
      </c>
    </row>
    <row r="575" spans="1:5" ht="15.75" x14ac:dyDescent="0.2">
      <c r="A575" s="9"/>
      <c r="B575" s="1" t="s">
        <v>175</v>
      </c>
      <c r="C575" s="3"/>
      <c r="D575" s="5"/>
      <c r="E575" s="8"/>
    </row>
    <row r="576" spans="1:5" ht="15.75" x14ac:dyDescent="0.2">
      <c r="A576" s="9"/>
      <c r="B576" s="1" t="s">
        <v>176</v>
      </c>
      <c r="C576" s="3">
        <f t="shared" ref="C576:D578" si="48">C581</f>
        <v>0</v>
      </c>
      <c r="D576" s="3">
        <f t="shared" si="48"/>
        <v>0</v>
      </c>
      <c r="E576" s="8">
        <v>0</v>
      </c>
    </row>
    <row r="577" spans="1:5" ht="15.75" x14ac:dyDescent="0.2">
      <c r="A577" s="9"/>
      <c r="B577" s="1" t="s">
        <v>177</v>
      </c>
      <c r="C577" s="3">
        <f t="shared" si="48"/>
        <v>1542498.75</v>
      </c>
      <c r="D577" s="3">
        <f t="shared" si="48"/>
        <v>1542498.75</v>
      </c>
      <c r="E577" s="8">
        <f t="shared" si="44"/>
        <v>100</v>
      </c>
    </row>
    <row r="578" spans="1:5" ht="15.75" x14ac:dyDescent="0.2">
      <c r="A578" s="9"/>
      <c r="B578" s="1" t="s">
        <v>178</v>
      </c>
      <c r="C578" s="3">
        <f t="shared" si="48"/>
        <v>2258667.75</v>
      </c>
      <c r="D578" s="5">
        <f t="shared" si="48"/>
        <v>2244837.75</v>
      </c>
      <c r="E578" s="8">
        <f t="shared" si="44"/>
        <v>99.387692147284611</v>
      </c>
    </row>
    <row r="579" spans="1:5" ht="47.25" x14ac:dyDescent="0.2">
      <c r="A579" s="25"/>
      <c r="B579" s="7" t="s">
        <v>110</v>
      </c>
      <c r="C579" s="3">
        <f>C581+C582+C583</f>
        <v>3801166.5</v>
      </c>
      <c r="D579" s="3">
        <f>D581+D582+D583</f>
        <v>3787336.5</v>
      </c>
      <c r="E579" s="8">
        <f t="shared" si="44"/>
        <v>99.636164319558219</v>
      </c>
    </row>
    <row r="580" spans="1:5" ht="15.75" x14ac:dyDescent="0.2">
      <c r="A580" s="22" t="s">
        <v>0</v>
      </c>
      <c r="B580" s="1" t="s">
        <v>175</v>
      </c>
      <c r="C580" s="4"/>
      <c r="D580" s="5"/>
      <c r="E580" s="8"/>
    </row>
    <row r="581" spans="1:5" ht="15.75" x14ac:dyDescent="0.2">
      <c r="A581" s="18" t="s">
        <v>0</v>
      </c>
      <c r="B581" s="1" t="s">
        <v>176</v>
      </c>
      <c r="C581" s="4"/>
      <c r="D581" s="5"/>
      <c r="E581" s="8"/>
    </row>
    <row r="582" spans="1:5" ht="15.75" x14ac:dyDescent="0.2">
      <c r="A582" s="18" t="s">
        <v>0</v>
      </c>
      <c r="B582" s="1" t="s">
        <v>177</v>
      </c>
      <c r="C582" s="4">
        <v>1542498.75</v>
      </c>
      <c r="D582" s="5">
        <v>1542498.75</v>
      </c>
      <c r="E582" s="8">
        <f t="shared" si="44"/>
        <v>100</v>
      </c>
    </row>
    <row r="583" spans="1:5" ht="15.75" x14ac:dyDescent="0.2">
      <c r="A583" s="18" t="s">
        <v>0</v>
      </c>
      <c r="B583" s="1" t="s">
        <v>178</v>
      </c>
      <c r="C583" s="4">
        <v>2258667.75</v>
      </c>
      <c r="D583" s="5">
        <v>2244837.75</v>
      </c>
      <c r="E583" s="8">
        <f t="shared" si="44"/>
        <v>99.387692147284611</v>
      </c>
    </row>
    <row r="584" spans="1:5" ht="31.5" x14ac:dyDescent="0.2">
      <c r="A584" s="9" t="s">
        <v>111</v>
      </c>
      <c r="B584" s="27" t="s">
        <v>211</v>
      </c>
      <c r="C584" s="3">
        <f>C586+C587+C588</f>
        <v>38000000</v>
      </c>
      <c r="D584" s="3">
        <f>D586+D587+D588</f>
        <v>37871869.780000001</v>
      </c>
      <c r="E584" s="8">
        <f t="shared" si="44"/>
        <v>99.662815210526318</v>
      </c>
    </row>
    <row r="585" spans="1:5" ht="15.75" x14ac:dyDescent="0.2">
      <c r="A585" s="9"/>
      <c r="B585" s="1" t="s">
        <v>175</v>
      </c>
      <c r="C585" s="3"/>
      <c r="D585" s="5"/>
      <c r="E585" s="8"/>
    </row>
    <row r="586" spans="1:5" ht="15.75" x14ac:dyDescent="0.2">
      <c r="A586" s="9"/>
      <c r="B586" s="1" t="s">
        <v>176</v>
      </c>
      <c r="C586" s="3">
        <f t="shared" ref="C586:D588" si="49">C591</f>
        <v>0</v>
      </c>
      <c r="D586" s="3">
        <f t="shared" si="49"/>
        <v>0</v>
      </c>
      <c r="E586" s="8">
        <v>0</v>
      </c>
    </row>
    <row r="587" spans="1:5" ht="15.75" x14ac:dyDescent="0.2">
      <c r="A587" s="9"/>
      <c r="B587" s="1" t="s">
        <v>177</v>
      </c>
      <c r="C587" s="3">
        <f t="shared" si="49"/>
        <v>0</v>
      </c>
      <c r="D587" s="3">
        <f t="shared" si="49"/>
        <v>0</v>
      </c>
      <c r="E587" s="8">
        <v>0</v>
      </c>
    </row>
    <row r="588" spans="1:5" ht="15.75" x14ac:dyDescent="0.2">
      <c r="A588" s="9"/>
      <c r="B588" s="1" t="s">
        <v>178</v>
      </c>
      <c r="C588" s="3">
        <f t="shared" si="49"/>
        <v>38000000</v>
      </c>
      <c r="D588" s="3">
        <f t="shared" si="49"/>
        <v>37871869.780000001</v>
      </c>
      <c r="E588" s="8">
        <f t="shared" si="44"/>
        <v>99.662815210526318</v>
      </c>
    </row>
    <row r="589" spans="1:5" ht="31.5" x14ac:dyDescent="0.2">
      <c r="A589" s="9"/>
      <c r="B589" s="7" t="s">
        <v>112</v>
      </c>
      <c r="C589" s="3">
        <f>C591+C592+C593</f>
        <v>38000000</v>
      </c>
      <c r="D589" s="3">
        <f>D591+D592+D593</f>
        <v>37871869.780000001</v>
      </c>
      <c r="E589" s="8">
        <f t="shared" si="44"/>
        <v>99.662815210526318</v>
      </c>
    </row>
    <row r="590" spans="1:5" ht="15.75" x14ac:dyDescent="0.2">
      <c r="A590" s="18" t="s">
        <v>0</v>
      </c>
      <c r="B590" s="1" t="s">
        <v>175</v>
      </c>
      <c r="C590" s="4"/>
      <c r="D590" s="5"/>
      <c r="E590" s="8"/>
    </row>
    <row r="591" spans="1:5" ht="15.75" x14ac:dyDescent="0.2">
      <c r="A591" s="18" t="s">
        <v>0</v>
      </c>
      <c r="B591" s="1" t="s">
        <v>176</v>
      </c>
      <c r="C591" s="4"/>
      <c r="D591" s="5"/>
      <c r="E591" s="8"/>
    </row>
    <row r="592" spans="1:5" ht="15.75" x14ac:dyDescent="0.2">
      <c r="A592" s="18" t="s">
        <v>0</v>
      </c>
      <c r="B592" s="1" t="s">
        <v>177</v>
      </c>
      <c r="C592" s="4"/>
      <c r="D592" s="5"/>
      <c r="E592" s="8"/>
    </row>
    <row r="593" spans="1:5" ht="15.75" x14ac:dyDescent="0.2">
      <c r="A593" s="18" t="s">
        <v>0</v>
      </c>
      <c r="B593" s="1" t="s">
        <v>178</v>
      </c>
      <c r="C593" s="4">
        <v>38000000</v>
      </c>
      <c r="D593" s="5">
        <v>37871869.780000001</v>
      </c>
      <c r="E593" s="8">
        <f t="shared" si="44"/>
        <v>99.662815210526318</v>
      </c>
    </row>
    <row r="594" spans="1:5" ht="47.25" x14ac:dyDescent="0.2">
      <c r="A594" s="9" t="s">
        <v>113</v>
      </c>
      <c r="B594" s="27" t="s">
        <v>114</v>
      </c>
      <c r="C594" s="3">
        <f>C596+C597+C598</f>
        <v>19248301.25</v>
      </c>
      <c r="D594" s="3">
        <f>D596+D597+D598</f>
        <v>19118242.140000001</v>
      </c>
      <c r="E594" s="8">
        <f t="shared" si="44"/>
        <v>99.324308632170855</v>
      </c>
    </row>
    <row r="595" spans="1:5" ht="15.75" x14ac:dyDescent="0.2">
      <c r="A595" s="9"/>
      <c r="B595" s="1" t="s">
        <v>175</v>
      </c>
      <c r="C595" s="3"/>
      <c r="D595" s="5"/>
      <c r="E595" s="8"/>
    </row>
    <row r="596" spans="1:5" ht="15.75" x14ac:dyDescent="0.2">
      <c r="A596" s="9"/>
      <c r="B596" s="1" t="s">
        <v>176</v>
      </c>
      <c r="C596" s="3">
        <f t="shared" ref="C596:D598" si="50">C601</f>
        <v>0</v>
      </c>
      <c r="D596" s="3">
        <f t="shared" si="50"/>
        <v>0</v>
      </c>
      <c r="E596" s="8">
        <v>0</v>
      </c>
    </row>
    <row r="597" spans="1:5" ht="15.75" x14ac:dyDescent="0.2">
      <c r="A597" s="9"/>
      <c r="B597" s="1" t="s">
        <v>177</v>
      </c>
      <c r="C597" s="3">
        <f t="shared" si="50"/>
        <v>0</v>
      </c>
      <c r="D597" s="3">
        <f t="shared" si="50"/>
        <v>0</v>
      </c>
      <c r="E597" s="8">
        <v>0</v>
      </c>
    </row>
    <row r="598" spans="1:5" ht="15.75" x14ac:dyDescent="0.2">
      <c r="A598" s="9"/>
      <c r="B598" s="1" t="s">
        <v>178</v>
      </c>
      <c r="C598" s="3">
        <f t="shared" si="50"/>
        <v>19248301.25</v>
      </c>
      <c r="D598" s="3">
        <f t="shared" si="50"/>
        <v>19118242.140000001</v>
      </c>
      <c r="E598" s="8">
        <f t="shared" si="44"/>
        <v>99.324308632170855</v>
      </c>
    </row>
    <row r="599" spans="1:5" ht="15.75" x14ac:dyDescent="0.2">
      <c r="A599" s="24"/>
      <c r="B599" s="7" t="s">
        <v>12</v>
      </c>
      <c r="C599" s="3">
        <f>C601+C602+C603</f>
        <v>19248301.25</v>
      </c>
      <c r="D599" s="3">
        <f>D601+D602+D603</f>
        <v>19118242.140000001</v>
      </c>
      <c r="E599" s="8">
        <f t="shared" si="44"/>
        <v>99.324308632170855</v>
      </c>
    </row>
    <row r="600" spans="1:5" ht="15.75" x14ac:dyDescent="0.2">
      <c r="A600" s="22" t="s">
        <v>0</v>
      </c>
      <c r="B600" s="1" t="s">
        <v>175</v>
      </c>
      <c r="C600" s="3"/>
      <c r="D600" s="5"/>
      <c r="E600" s="8"/>
    </row>
    <row r="601" spans="1:5" ht="15.75" x14ac:dyDescent="0.2">
      <c r="A601" s="18" t="s">
        <v>0</v>
      </c>
      <c r="B601" s="1" t="s">
        <v>176</v>
      </c>
      <c r="C601" s="4"/>
      <c r="D601" s="5"/>
      <c r="E601" s="8"/>
    </row>
    <row r="602" spans="1:5" ht="15.75" x14ac:dyDescent="0.2">
      <c r="A602" s="18" t="s">
        <v>0</v>
      </c>
      <c r="B602" s="1" t="s">
        <v>177</v>
      </c>
      <c r="C602" s="4"/>
      <c r="D602" s="5"/>
      <c r="E602" s="8"/>
    </row>
    <row r="603" spans="1:5" ht="15.75" x14ac:dyDescent="0.2">
      <c r="A603" s="18" t="s">
        <v>0</v>
      </c>
      <c r="B603" s="1" t="s">
        <v>178</v>
      </c>
      <c r="C603" s="4">
        <v>19248301.25</v>
      </c>
      <c r="D603" s="5">
        <v>19118242.140000001</v>
      </c>
      <c r="E603" s="8">
        <f t="shared" si="44"/>
        <v>99.324308632170855</v>
      </c>
    </row>
    <row r="604" spans="1:5" ht="63" x14ac:dyDescent="0.2">
      <c r="A604" s="22" t="s">
        <v>115</v>
      </c>
      <c r="B604" s="26" t="s">
        <v>116</v>
      </c>
      <c r="C604" s="6">
        <f>C606+C607+C608</f>
        <v>3855700</v>
      </c>
      <c r="D604" s="11">
        <f>D606+D607+D608</f>
        <v>3187275.07</v>
      </c>
      <c r="E604" s="20">
        <f t="shared" si="44"/>
        <v>82.663979822081586</v>
      </c>
    </row>
    <row r="605" spans="1:5" ht="15.75" x14ac:dyDescent="0.2">
      <c r="A605" s="22"/>
      <c r="B605" s="1" t="s">
        <v>175</v>
      </c>
      <c r="C605" s="6"/>
      <c r="D605" s="5"/>
      <c r="E605" s="20"/>
    </row>
    <row r="606" spans="1:5" ht="15.75" x14ac:dyDescent="0.2">
      <c r="A606" s="22"/>
      <c r="B606" s="2" t="s">
        <v>176</v>
      </c>
      <c r="C606" s="6">
        <f t="shared" ref="C606:D608" si="51">C611</f>
        <v>0</v>
      </c>
      <c r="D606" s="11">
        <f t="shared" si="51"/>
        <v>0</v>
      </c>
      <c r="E606" s="20">
        <v>0</v>
      </c>
    </row>
    <row r="607" spans="1:5" ht="15.75" x14ac:dyDescent="0.2">
      <c r="A607" s="22"/>
      <c r="B607" s="2" t="s">
        <v>177</v>
      </c>
      <c r="C607" s="6">
        <f t="shared" si="51"/>
        <v>355700</v>
      </c>
      <c r="D607" s="11">
        <f t="shared" si="51"/>
        <v>355700</v>
      </c>
      <c r="E607" s="20">
        <f t="shared" si="44"/>
        <v>100</v>
      </c>
    </row>
    <row r="608" spans="1:5" ht="15.75" x14ac:dyDescent="0.2">
      <c r="A608" s="22"/>
      <c r="B608" s="2" t="s">
        <v>178</v>
      </c>
      <c r="C608" s="6">
        <f t="shared" si="51"/>
        <v>3500000</v>
      </c>
      <c r="D608" s="11">
        <f t="shared" si="51"/>
        <v>2831575.07</v>
      </c>
      <c r="E608" s="20">
        <f t="shared" si="44"/>
        <v>80.902144857142858</v>
      </c>
    </row>
    <row r="609" spans="1:5" ht="15.75" x14ac:dyDescent="0.2">
      <c r="A609" s="9" t="s">
        <v>117</v>
      </c>
      <c r="B609" s="27" t="s">
        <v>210</v>
      </c>
      <c r="C609" s="3">
        <f>C611+C612+C613</f>
        <v>3855700</v>
      </c>
      <c r="D609" s="3">
        <f>D611+D612+D613</f>
        <v>3187275.07</v>
      </c>
      <c r="E609" s="8">
        <f t="shared" si="44"/>
        <v>82.663979822081586</v>
      </c>
    </row>
    <row r="610" spans="1:5" ht="15.75" x14ac:dyDescent="0.2">
      <c r="A610" s="22"/>
      <c r="B610" s="1" t="s">
        <v>175</v>
      </c>
      <c r="C610" s="3"/>
      <c r="D610" s="5"/>
      <c r="E610" s="8"/>
    </row>
    <row r="611" spans="1:5" ht="15.75" x14ac:dyDescent="0.2">
      <c r="A611" s="22"/>
      <c r="B611" s="1" t="s">
        <v>176</v>
      </c>
      <c r="C611" s="3">
        <f t="shared" ref="C611:D613" si="52">C616</f>
        <v>0</v>
      </c>
      <c r="D611" s="3">
        <f t="shared" si="52"/>
        <v>0</v>
      </c>
      <c r="E611" s="8">
        <v>0</v>
      </c>
    </row>
    <row r="612" spans="1:5" ht="15.75" x14ac:dyDescent="0.2">
      <c r="A612" s="22"/>
      <c r="B612" s="1" t="s">
        <v>177</v>
      </c>
      <c r="C612" s="3">
        <f t="shared" si="52"/>
        <v>355700</v>
      </c>
      <c r="D612" s="3">
        <f t="shared" si="52"/>
        <v>355700</v>
      </c>
      <c r="E612" s="8">
        <f t="shared" ref="E612:E679" si="53">D612/C612*100</f>
        <v>100</v>
      </c>
    </row>
    <row r="613" spans="1:5" ht="15.75" x14ac:dyDescent="0.2">
      <c r="A613" s="22"/>
      <c r="B613" s="1" t="s">
        <v>178</v>
      </c>
      <c r="C613" s="3">
        <f t="shared" si="52"/>
        <v>3500000</v>
      </c>
      <c r="D613" s="3">
        <f t="shared" si="52"/>
        <v>2831575.07</v>
      </c>
      <c r="E613" s="8">
        <f t="shared" si="53"/>
        <v>80.902144857142858</v>
      </c>
    </row>
    <row r="614" spans="1:5" ht="31.5" x14ac:dyDescent="0.2">
      <c r="A614" s="25"/>
      <c r="B614" s="7" t="s">
        <v>118</v>
      </c>
      <c r="C614" s="3">
        <f>C616+C617+C618</f>
        <v>3855700</v>
      </c>
      <c r="D614" s="3">
        <f>D616+D617+D618</f>
        <v>3187275.07</v>
      </c>
      <c r="E614" s="8">
        <f t="shared" si="53"/>
        <v>82.663979822081586</v>
      </c>
    </row>
    <row r="615" spans="1:5" ht="15.75" x14ac:dyDescent="0.2">
      <c r="A615" s="22" t="s">
        <v>0</v>
      </c>
      <c r="B615" s="1" t="s">
        <v>175</v>
      </c>
      <c r="C615" s="4"/>
      <c r="D615" s="5"/>
      <c r="E615" s="8"/>
    </row>
    <row r="616" spans="1:5" ht="15.75" x14ac:dyDescent="0.2">
      <c r="A616" s="18" t="s">
        <v>0</v>
      </c>
      <c r="B616" s="1" t="s">
        <v>176</v>
      </c>
      <c r="C616" s="4"/>
      <c r="D616" s="5"/>
      <c r="E616" s="8"/>
    </row>
    <row r="617" spans="1:5" ht="15.75" x14ac:dyDescent="0.2">
      <c r="A617" s="18" t="s">
        <v>0</v>
      </c>
      <c r="B617" s="1" t="s">
        <v>177</v>
      </c>
      <c r="C617" s="4">
        <v>355700</v>
      </c>
      <c r="D617" s="5">
        <v>355700</v>
      </c>
      <c r="E617" s="8">
        <f t="shared" si="53"/>
        <v>100</v>
      </c>
    </row>
    <row r="618" spans="1:5" ht="15.75" x14ac:dyDescent="0.2">
      <c r="A618" s="18" t="s">
        <v>0</v>
      </c>
      <c r="B618" s="1" t="s">
        <v>178</v>
      </c>
      <c r="C618" s="4">
        <v>3500000</v>
      </c>
      <c r="D618" s="5">
        <v>2831575.07</v>
      </c>
      <c r="E618" s="8">
        <f t="shared" si="53"/>
        <v>80.902144857142858</v>
      </c>
    </row>
    <row r="619" spans="1:5" ht="31.5" x14ac:dyDescent="0.2">
      <c r="A619" s="22" t="s">
        <v>119</v>
      </c>
      <c r="B619" s="26" t="s">
        <v>120</v>
      </c>
      <c r="C619" s="6">
        <f>C621+C622+C623</f>
        <v>111048367</v>
      </c>
      <c r="D619" s="11">
        <f>D621+D622+D623</f>
        <v>109827453.40000001</v>
      </c>
      <c r="E619" s="20">
        <f t="shared" si="53"/>
        <v>98.900556907784164</v>
      </c>
    </row>
    <row r="620" spans="1:5" ht="15.75" x14ac:dyDescent="0.2">
      <c r="A620" s="22"/>
      <c r="B620" s="1" t="s">
        <v>175</v>
      </c>
      <c r="C620" s="6"/>
      <c r="D620" s="5"/>
      <c r="E620" s="20"/>
    </row>
    <row r="621" spans="1:5" ht="15.75" x14ac:dyDescent="0.2">
      <c r="A621" s="22"/>
      <c r="B621" s="2" t="s">
        <v>176</v>
      </c>
      <c r="C621" s="6">
        <f>C626+C636</f>
        <v>0</v>
      </c>
      <c r="D621" s="6">
        <f>D626+D636</f>
        <v>0</v>
      </c>
      <c r="E621" s="20">
        <v>0</v>
      </c>
    </row>
    <row r="622" spans="1:5" ht="15.75" x14ac:dyDescent="0.2">
      <c r="A622" s="22"/>
      <c r="B622" s="2" t="s">
        <v>177</v>
      </c>
      <c r="C622" s="6">
        <f>C627+C642</f>
        <v>2202000</v>
      </c>
      <c r="D622" s="6">
        <f>D627+D642</f>
        <v>2202000</v>
      </c>
      <c r="E622" s="20">
        <v>0</v>
      </c>
    </row>
    <row r="623" spans="1:5" ht="15.75" x14ac:dyDescent="0.2">
      <c r="A623" s="22"/>
      <c r="B623" s="2" t="s">
        <v>178</v>
      </c>
      <c r="C623" s="6">
        <f>C628+C643</f>
        <v>108846367</v>
      </c>
      <c r="D623" s="6">
        <f>D628+D643</f>
        <v>107625453.40000001</v>
      </c>
      <c r="E623" s="20">
        <f t="shared" si="53"/>
        <v>98.878314790240083</v>
      </c>
    </row>
    <row r="624" spans="1:5" ht="47.25" x14ac:dyDescent="0.2">
      <c r="A624" s="9" t="s">
        <v>121</v>
      </c>
      <c r="B624" s="27" t="s">
        <v>209</v>
      </c>
      <c r="C624" s="3">
        <f>C626+C627+C628</f>
        <v>108846367</v>
      </c>
      <c r="D624" s="3">
        <f>D626+D627+D628</f>
        <v>107625453.40000001</v>
      </c>
      <c r="E624" s="8">
        <f t="shared" si="53"/>
        <v>98.878314790240083</v>
      </c>
    </row>
    <row r="625" spans="1:5" ht="15.75" x14ac:dyDescent="0.2">
      <c r="A625" s="9"/>
      <c r="B625" s="1" t="s">
        <v>175</v>
      </c>
      <c r="C625" s="3"/>
      <c r="D625" s="5"/>
      <c r="E625" s="8"/>
    </row>
    <row r="626" spans="1:5" ht="15.75" x14ac:dyDescent="0.2">
      <c r="A626" s="9"/>
      <c r="B626" s="1" t="s">
        <v>176</v>
      </c>
      <c r="C626" s="3">
        <f t="shared" ref="C626:D628" si="54">C631</f>
        <v>0</v>
      </c>
      <c r="D626" s="3">
        <f t="shared" si="54"/>
        <v>0</v>
      </c>
      <c r="E626" s="8">
        <v>0</v>
      </c>
    </row>
    <row r="627" spans="1:5" ht="15.75" x14ac:dyDescent="0.2">
      <c r="A627" s="9"/>
      <c r="B627" s="1" t="s">
        <v>177</v>
      </c>
      <c r="C627" s="3">
        <f t="shared" si="54"/>
        <v>0</v>
      </c>
      <c r="D627" s="3">
        <f t="shared" si="54"/>
        <v>0</v>
      </c>
      <c r="E627" s="8">
        <v>0</v>
      </c>
    </row>
    <row r="628" spans="1:5" ht="15.75" x14ac:dyDescent="0.2">
      <c r="A628" s="9"/>
      <c r="B628" s="1" t="s">
        <v>178</v>
      </c>
      <c r="C628" s="3">
        <f t="shared" si="54"/>
        <v>108846367</v>
      </c>
      <c r="D628" s="3">
        <f>D633</f>
        <v>107625453.40000001</v>
      </c>
      <c r="E628" s="8">
        <f t="shared" si="53"/>
        <v>98.878314790240083</v>
      </c>
    </row>
    <row r="629" spans="1:5" ht="47.25" x14ac:dyDescent="0.2">
      <c r="A629" s="24"/>
      <c r="B629" s="7" t="s">
        <v>122</v>
      </c>
      <c r="C629" s="3">
        <f>C631+C632+C633</f>
        <v>108846367</v>
      </c>
      <c r="D629" s="3">
        <f>D631+D632+D633</f>
        <v>107625453.40000001</v>
      </c>
      <c r="E629" s="8">
        <f t="shared" si="53"/>
        <v>98.878314790240083</v>
      </c>
    </row>
    <row r="630" spans="1:5" ht="15.75" x14ac:dyDescent="0.2">
      <c r="A630" s="22"/>
      <c r="B630" s="1" t="s">
        <v>175</v>
      </c>
      <c r="C630" s="3"/>
      <c r="D630" s="5"/>
      <c r="E630" s="8"/>
    </row>
    <row r="631" spans="1:5" ht="15.75" x14ac:dyDescent="0.2">
      <c r="A631" s="18"/>
      <c r="B631" s="1" t="s">
        <v>176</v>
      </c>
      <c r="C631" s="4"/>
      <c r="D631" s="5"/>
      <c r="E631" s="8"/>
    </row>
    <row r="632" spans="1:5" ht="15.75" x14ac:dyDescent="0.2">
      <c r="A632" s="18"/>
      <c r="B632" s="1" t="s">
        <v>177</v>
      </c>
      <c r="C632" s="4"/>
      <c r="D632" s="5"/>
      <c r="E632" s="8"/>
    </row>
    <row r="633" spans="1:5" ht="15.75" x14ac:dyDescent="0.2">
      <c r="A633" s="18"/>
      <c r="B633" s="1" t="s">
        <v>178</v>
      </c>
      <c r="C633" s="4">
        <v>108846367</v>
      </c>
      <c r="D633" s="5">
        <v>107625453.40000001</v>
      </c>
      <c r="E633" s="8">
        <f t="shared" si="53"/>
        <v>98.878314790240083</v>
      </c>
    </row>
    <row r="634" spans="1:5" ht="15.75" x14ac:dyDescent="0.2">
      <c r="A634" s="9" t="s">
        <v>248</v>
      </c>
      <c r="B634" s="27" t="s">
        <v>249</v>
      </c>
      <c r="C634" s="3">
        <f>C636+C637+C638</f>
        <v>2202000</v>
      </c>
      <c r="D634" s="3">
        <f>D636+D637+D638</f>
        <v>2202000</v>
      </c>
      <c r="E634" s="8">
        <f t="shared" si="53"/>
        <v>100</v>
      </c>
    </row>
    <row r="635" spans="1:5" ht="15.75" x14ac:dyDescent="0.2">
      <c r="A635" s="18"/>
      <c r="B635" s="1" t="s">
        <v>175</v>
      </c>
      <c r="C635" s="3"/>
      <c r="D635" s="5"/>
      <c r="E635" s="8"/>
    </row>
    <row r="636" spans="1:5" ht="15.75" x14ac:dyDescent="0.2">
      <c r="A636" s="18"/>
      <c r="B636" s="1" t="s">
        <v>176</v>
      </c>
      <c r="C636" s="3">
        <f t="shared" ref="C636:D637" si="55">C641</f>
        <v>0</v>
      </c>
      <c r="D636" s="3">
        <f t="shared" si="55"/>
        <v>0</v>
      </c>
      <c r="E636" s="8">
        <v>0</v>
      </c>
    </row>
    <row r="637" spans="1:5" ht="15.75" x14ac:dyDescent="0.2">
      <c r="A637" s="18"/>
      <c r="B637" s="1" t="s">
        <v>177</v>
      </c>
      <c r="C637" s="3">
        <f>C642</f>
        <v>2202000</v>
      </c>
      <c r="D637" s="3">
        <f t="shared" si="55"/>
        <v>2202000</v>
      </c>
      <c r="E637" s="8">
        <v>0</v>
      </c>
    </row>
    <row r="638" spans="1:5" ht="15.75" x14ac:dyDescent="0.2">
      <c r="A638" s="18"/>
      <c r="B638" s="1" t="s">
        <v>178</v>
      </c>
      <c r="C638" s="3">
        <f>C643</f>
        <v>0</v>
      </c>
      <c r="D638" s="3">
        <f>D643</f>
        <v>0</v>
      </c>
      <c r="E638" s="8">
        <v>0</v>
      </c>
    </row>
    <row r="639" spans="1:5" ht="48" customHeight="1" x14ac:dyDescent="0.2">
      <c r="A639" s="18"/>
      <c r="B639" s="7" t="s">
        <v>250</v>
      </c>
      <c r="C639" s="3">
        <f>C641+C642+C643</f>
        <v>2202000</v>
      </c>
      <c r="D639" s="3">
        <f>D641+D642+D643</f>
        <v>2202000</v>
      </c>
      <c r="E639" s="8">
        <f t="shared" ref="E639:E642" si="56">D639/C639*100</f>
        <v>100</v>
      </c>
    </row>
    <row r="640" spans="1:5" ht="15.75" x14ac:dyDescent="0.2">
      <c r="A640" s="18"/>
      <c r="B640" s="1" t="s">
        <v>175</v>
      </c>
      <c r="C640" s="3"/>
      <c r="D640" s="5"/>
      <c r="E640" s="8"/>
    </row>
    <row r="641" spans="1:5" ht="15.75" x14ac:dyDescent="0.2">
      <c r="A641" s="18"/>
      <c r="B641" s="1" t="s">
        <v>176</v>
      </c>
      <c r="C641" s="4"/>
      <c r="D641" s="5"/>
      <c r="E641" s="8"/>
    </row>
    <row r="642" spans="1:5" ht="15.75" x14ac:dyDescent="0.2">
      <c r="A642" s="18"/>
      <c r="B642" s="1" t="s">
        <v>177</v>
      </c>
      <c r="C642" s="4">
        <v>2202000</v>
      </c>
      <c r="D642" s="5">
        <v>2202000</v>
      </c>
      <c r="E642" s="8">
        <f t="shared" si="56"/>
        <v>100</v>
      </c>
    </row>
    <row r="643" spans="1:5" ht="15.75" x14ac:dyDescent="0.2">
      <c r="A643" s="18"/>
      <c r="B643" s="1" t="s">
        <v>178</v>
      </c>
      <c r="C643" s="4"/>
      <c r="D643" s="5"/>
      <c r="E643" s="8"/>
    </row>
    <row r="644" spans="1:5" ht="31.5" x14ac:dyDescent="0.2">
      <c r="A644" s="22" t="s">
        <v>123</v>
      </c>
      <c r="B644" s="26" t="s">
        <v>124</v>
      </c>
      <c r="C644" s="6">
        <f>C646+C647+C648</f>
        <v>1758848693.3900001</v>
      </c>
      <c r="D644" s="11">
        <f>D646+D647+D648</f>
        <v>1703404907.9400001</v>
      </c>
      <c r="E644" s="20">
        <f t="shared" si="53"/>
        <v>96.847722850841834</v>
      </c>
    </row>
    <row r="645" spans="1:5" ht="15.75" x14ac:dyDescent="0.2">
      <c r="A645" s="22"/>
      <c r="B645" s="1" t="s">
        <v>175</v>
      </c>
      <c r="C645" s="6"/>
      <c r="D645" s="5"/>
      <c r="E645" s="20"/>
    </row>
    <row r="646" spans="1:5" ht="15.75" x14ac:dyDescent="0.2">
      <c r="A646" s="22"/>
      <c r="B646" s="2" t="s">
        <v>176</v>
      </c>
      <c r="C646" s="11">
        <f t="shared" ref="C646:D648" si="57">C651+C666+C676</f>
        <v>495156808</v>
      </c>
      <c r="D646" s="11">
        <f t="shared" si="57"/>
        <v>490244025.33999997</v>
      </c>
      <c r="E646" s="20">
        <f t="shared" si="53"/>
        <v>99.007832957029635</v>
      </c>
    </row>
    <row r="647" spans="1:5" ht="15.75" x14ac:dyDescent="0.2">
      <c r="A647" s="22"/>
      <c r="B647" s="2" t="s">
        <v>177</v>
      </c>
      <c r="C647" s="11">
        <f t="shared" si="57"/>
        <v>428373404</v>
      </c>
      <c r="D647" s="11">
        <f t="shared" si="57"/>
        <v>404900750.94</v>
      </c>
      <c r="E647" s="20">
        <f t="shared" si="53"/>
        <v>94.520515783468198</v>
      </c>
    </row>
    <row r="648" spans="1:5" ht="15.75" x14ac:dyDescent="0.2">
      <c r="A648" s="22"/>
      <c r="B648" s="2" t="s">
        <v>178</v>
      </c>
      <c r="C648" s="11">
        <f t="shared" si="57"/>
        <v>835318481.3900001</v>
      </c>
      <c r="D648" s="11">
        <f t="shared" si="57"/>
        <v>808260131.66000009</v>
      </c>
      <c r="E648" s="20">
        <f t="shared" si="53"/>
        <v>96.760714585774039</v>
      </c>
    </row>
    <row r="649" spans="1:5" ht="31.5" x14ac:dyDescent="0.2">
      <c r="A649" s="9" t="s">
        <v>125</v>
      </c>
      <c r="B649" s="27" t="s">
        <v>208</v>
      </c>
      <c r="C649" s="3">
        <f>C651+C652+C653</f>
        <v>1647161677.0599999</v>
      </c>
      <c r="D649" s="3">
        <f>D651+D652+D653</f>
        <v>1592019310.6300001</v>
      </c>
      <c r="E649" s="8">
        <f t="shared" si="53"/>
        <v>96.652279663984004</v>
      </c>
    </row>
    <row r="650" spans="1:5" ht="15.75" x14ac:dyDescent="0.2">
      <c r="A650" s="9"/>
      <c r="B650" s="1" t="s">
        <v>175</v>
      </c>
      <c r="C650" s="3"/>
      <c r="D650" s="5"/>
      <c r="E650" s="8"/>
    </row>
    <row r="651" spans="1:5" ht="15.75" x14ac:dyDescent="0.2">
      <c r="A651" s="9"/>
      <c r="B651" s="1" t="s">
        <v>176</v>
      </c>
      <c r="C651" s="3">
        <f t="shared" ref="C651:D653" si="58">C656+C661</f>
        <v>495156808</v>
      </c>
      <c r="D651" s="3">
        <f t="shared" si="58"/>
        <v>490244025.33999997</v>
      </c>
      <c r="E651" s="8">
        <f t="shared" si="53"/>
        <v>99.007832957029635</v>
      </c>
    </row>
    <row r="652" spans="1:5" ht="15.75" x14ac:dyDescent="0.2">
      <c r="A652" s="9"/>
      <c r="B652" s="1" t="s">
        <v>177</v>
      </c>
      <c r="C652" s="3">
        <f t="shared" si="58"/>
        <v>428373404</v>
      </c>
      <c r="D652" s="3">
        <f t="shared" si="58"/>
        <v>404900750.94</v>
      </c>
      <c r="E652" s="8">
        <f t="shared" si="53"/>
        <v>94.520515783468198</v>
      </c>
    </row>
    <row r="653" spans="1:5" ht="15.75" x14ac:dyDescent="0.2">
      <c r="A653" s="9"/>
      <c r="B653" s="1" t="s">
        <v>178</v>
      </c>
      <c r="C653" s="3">
        <f t="shared" si="58"/>
        <v>723631465.06000006</v>
      </c>
      <c r="D653" s="3">
        <f t="shared" si="58"/>
        <v>696874534.35000002</v>
      </c>
      <c r="E653" s="8">
        <f t="shared" si="53"/>
        <v>96.302409167934471</v>
      </c>
    </row>
    <row r="654" spans="1:5" ht="47.25" x14ac:dyDescent="0.2">
      <c r="A654" s="25"/>
      <c r="B654" s="7" t="s">
        <v>126</v>
      </c>
      <c r="C654" s="3">
        <f>C656+C657+C658</f>
        <v>656648060.20000005</v>
      </c>
      <c r="D654" s="3">
        <f>D656+D657+D658</f>
        <v>611319439.01999998</v>
      </c>
      <c r="E654" s="8">
        <f t="shared" si="53"/>
        <v>93.096968691844765</v>
      </c>
    </row>
    <row r="655" spans="1:5" ht="15.75" x14ac:dyDescent="0.2">
      <c r="A655" s="18" t="s">
        <v>0</v>
      </c>
      <c r="B655" s="1" t="s">
        <v>175</v>
      </c>
      <c r="C655" s="4"/>
      <c r="D655" s="5"/>
      <c r="E655" s="8"/>
    </row>
    <row r="656" spans="1:5" ht="15.75" x14ac:dyDescent="0.2">
      <c r="A656" s="18" t="s">
        <v>0</v>
      </c>
      <c r="B656" s="1" t="s">
        <v>176</v>
      </c>
      <c r="C656" s="4"/>
      <c r="D656" s="5"/>
      <c r="E656" s="8"/>
    </row>
    <row r="657" spans="1:5" ht="15.75" x14ac:dyDescent="0.2">
      <c r="A657" s="18" t="s">
        <v>0</v>
      </c>
      <c r="B657" s="1" t="s">
        <v>177</v>
      </c>
      <c r="C657" s="4">
        <v>32053056</v>
      </c>
      <c r="D657" s="5">
        <v>12500000</v>
      </c>
      <c r="E657" s="8">
        <f t="shared" si="53"/>
        <v>38.99784157866258</v>
      </c>
    </row>
    <row r="658" spans="1:5" ht="15.75" x14ac:dyDescent="0.2">
      <c r="A658" s="18" t="s">
        <v>0</v>
      </c>
      <c r="B658" s="1" t="s">
        <v>178</v>
      </c>
      <c r="C658" s="4">
        <v>624595004.20000005</v>
      </c>
      <c r="D658" s="5">
        <v>598819439.01999998</v>
      </c>
      <c r="E658" s="8">
        <f t="shared" si="53"/>
        <v>95.873235455507015</v>
      </c>
    </row>
    <row r="659" spans="1:5" ht="31.5" x14ac:dyDescent="0.2">
      <c r="A659" s="18" t="s">
        <v>0</v>
      </c>
      <c r="B659" s="7" t="s">
        <v>251</v>
      </c>
      <c r="C659" s="3">
        <f>C661+C662+C663</f>
        <v>990513616.86000001</v>
      </c>
      <c r="D659" s="3">
        <f>D661+D662+D663</f>
        <v>980699871.61000001</v>
      </c>
      <c r="E659" s="8">
        <f t="shared" si="53"/>
        <v>99.009226619103913</v>
      </c>
    </row>
    <row r="660" spans="1:5" ht="15.75" x14ac:dyDescent="0.2">
      <c r="A660" s="22" t="s">
        <v>0</v>
      </c>
      <c r="B660" s="1" t="s">
        <v>175</v>
      </c>
      <c r="C660" s="4"/>
      <c r="D660" s="5"/>
      <c r="E660" s="8"/>
    </row>
    <row r="661" spans="1:5" ht="15.75" x14ac:dyDescent="0.2">
      <c r="A661" s="18" t="s">
        <v>0</v>
      </c>
      <c r="B661" s="1" t="s">
        <v>176</v>
      </c>
      <c r="C661" s="4">
        <v>495156808</v>
      </c>
      <c r="D661" s="5">
        <v>490244025.33999997</v>
      </c>
      <c r="E661" s="8">
        <f t="shared" si="53"/>
        <v>99.007832957029635</v>
      </c>
    </row>
    <row r="662" spans="1:5" ht="15.75" x14ac:dyDescent="0.2">
      <c r="A662" s="18" t="s">
        <v>0</v>
      </c>
      <c r="B662" s="1" t="s">
        <v>177</v>
      </c>
      <c r="C662" s="4">
        <v>396320348</v>
      </c>
      <c r="D662" s="5">
        <v>392400750.94</v>
      </c>
      <c r="E662" s="8">
        <f t="shared" si="53"/>
        <v>99.011002821384281</v>
      </c>
    </row>
    <row r="663" spans="1:5" ht="15.75" x14ac:dyDescent="0.2">
      <c r="A663" s="18" t="s">
        <v>0</v>
      </c>
      <c r="B663" s="1" t="s">
        <v>178</v>
      </c>
      <c r="C663" s="4">
        <v>99036460.859999999</v>
      </c>
      <c r="D663" s="5">
        <v>98055095.329999998</v>
      </c>
      <c r="E663" s="8">
        <f t="shared" si="53"/>
        <v>99.00908663185443</v>
      </c>
    </row>
    <row r="664" spans="1:5" ht="15.75" x14ac:dyDescent="0.2">
      <c r="A664" s="9" t="s">
        <v>127</v>
      </c>
      <c r="B664" s="27" t="s">
        <v>214</v>
      </c>
      <c r="C664" s="3">
        <f>C666+C667+C668</f>
        <v>107353316.33</v>
      </c>
      <c r="D664" s="3">
        <f>D666+D667+D668</f>
        <v>107353316.33</v>
      </c>
      <c r="E664" s="8">
        <f t="shared" si="53"/>
        <v>100</v>
      </c>
    </row>
    <row r="665" spans="1:5" ht="15.75" x14ac:dyDescent="0.2">
      <c r="A665" s="9"/>
      <c r="B665" s="1" t="s">
        <v>175</v>
      </c>
      <c r="C665" s="3"/>
      <c r="D665" s="5"/>
      <c r="E665" s="8"/>
    </row>
    <row r="666" spans="1:5" ht="15.75" x14ac:dyDescent="0.2">
      <c r="A666" s="9"/>
      <c r="B666" s="1" t="s">
        <v>176</v>
      </c>
      <c r="C666" s="3">
        <f t="shared" ref="C666:D668" si="59">C671</f>
        <v>0</v>
      </c>
      <c r="D666" s="3">
        <f t="shared" si="59"/>
        <v>0</v>
      </c>
      <c r="E666" s="8">
        <v>0</v>
      </c>
    </row>
    <row r="667" spans="1:5" ht="15.75" x14ac:dyDescent="0.2">
      <c r="A667" s="9"/>
      <c r="B667" s="1" t="s">
        <v>177</v>
      </c>
      <c r="C667" s="3">
        <f t="shared" si="59"/>
        <v>0</v>
      </c>
      <c r="D667" s="3">
        <f t="shared" si="59"/>
        <v>0</v>
      </c>
      <c r="E667" s="8">
        <v>0</v>
      </c>
    </row>
    <row r="668" spans="1:5" ht="15.75" x14ac:dyDescent="0.2">
      <c r="A668" s="9"/>
      <c r="B668" s="1" t="s">
        <v>178</v>
      </c>
      <c r="C668" s="3">
        <f t="shared" si="59"/>
        <v>107353316.33</v>
      </c>
      <c r="D668" s="3">
        <f t="shared" si="59"/>
        <v>107353316.33</v>
      </c>
      <c r="E668" s="8">
        <f t="shared" si="53"/>
        <v>100</v>
      </c>
    </row>
    <row r="669" spans="1:5" ht="31.5" x14ac:dyDescent="0.2">
      <c r="A669" s="24"/>
      <c r="B669" s="7" t="s">
        <v>128</v>
      </c>
      <c r="C669" s="3">
        <f>C671+C672+C673</f>
        <v>107353316.33</v>
      </c>
      <c r="D669" s="3">
        <f>D671+D672+D673</f>
        <v>107353316.33</v>
      </c>
      <c r="E669" s="8">
        <f t="shared" si="53"/>
        <v>100</v>
      </c>
    </row>
    <row r="670" spans="1:5" ht="15.75" x14ac:dyDescent="0.2">
      <c r="A670" s="22" t="s">
        <v>0</v>
      </c>
      <c r="B670" s="1" t="s">
        <v>175</v>
      </c>
      <c r="C670" s="4"/>
      <c r="D670" s="5"/>
      <c r="E670" s="8"/>
    </row>
    <row r="671" spans="1:5" ht="15.75" x14ac:dyDescent="0.2">
      <c r="A671" s="18" t="s">
        <v>0</v>
      </c>
      <c r="B671" s="1" t="s">
        <v>176</v>
      </c>
      <c r="C671" s="4"/>
      <c r="D671" s="5"/>
      <c r="E671" s="8"/>
    </row>
    <row r="672" spans="1:5" ht="15.75" x14ac:dyDescent="0.2">
      <c r="A672" s="18" t="s">
        <v>0</v>
      </c>
      <c r="B672" s="1" t="s">
        <v>177</v>
      </c>
      <c r="C672" s="4"/>
      <c r="D672" s="5"/>
      <c r="E672" s="8"/>
    </row>
    <row r="673" spans="1:5" ht="15.75" x14ac:dyDescent="0.2">
      <c r="A673" s="18" t="s">
        <v>0</v>
      </c>
      <c r="B673" s="1" t="s">
        <v>178</v>
      </c>
      <c r="C673" s="4">
        <v>107353316.33</v>
      </c>
      <c r="D673" s="5">
        <v>107353316.33</v>
      </c>
      <c r="E673" s="8">
        <f t="shared" si="53"/>
        <v>100</v>
      </c>
    </row>
    <row r="674" spans="1:5" ht="15.75" x14ac:dyDescent="0.2">
      <c r="A674" s="9" t="s">
        <v>129</v>
      </c>
      <c r="B674" s="27" t="s">
        <v>207</v>
      </c>
      <c r="C674" s="3">
        <f>C676+C677+C678</f>
        <v>4333700</v>
      </c>
      <c r="D674" s="3">
        <f>D676+D677+D678</f>
        <v>4032280.98</v>
      </c>
      <c r="E674" s="8">
        <f t="shared" si="53"/>
        <v>93.044764981424649</v>
      </c>
    </row>
    <row r="675" spans="1:5" ht="15.75" x14ac:dyDescent="0.2">
      <c r="A675" s="9"/>
      <c r="B675" s="1" t="s">
        <v>175</v>
      </c>
      <c r="C675" s="3"/>
      <c r="D675" s="5"/>
      <c r="E675" s="8"/>
    </row>
    <row r="676" spans="1:5" ht="15.75" x14ac:dyDescent="0.2">
      <c r="A676" s="9"/>
      <c r="B676" s="1" t="s">
        <v>176</v>
      </c>
      <c r="C676" s="3">
        <f t="shared" ref="C676:D678" si="60">C681</f>
        <v>0</v>
      </c>
      <c r="D676" s="3">
        <f t="shared" si="60"/>
        <v>0</v>
      </c>
      <c r="E676" s="8">
        <v>0</v>
      </c>
    </row>
    <row r="677" spans="1:5" ht="15.75" x14ac:dyDescent="0.2">
      <c r="A677" s="9"/>
      <c r="B677" s="1" t="s">
        <v>177</v>
      </c>
      <c r="C677" s="3">
        <f t="shared" si="60"/>
        <v>0</v>
      </c>
      <c r="D677" s="3">
        <f t="shared" si="60"/>
        <v>0</v>
      </c>
      <c r="E677" s="8">
        <v>0</v>
      </c>
    </row>
    <row r="678" spans="1:5" ht="15.75" x14ac:dyDescent="0.2">
      <c r="A678" s="9"/>
      <c r="B678" s="1" t="s">
        <v>178</v>
      </c>
      <c r="C678" s="3">
        <f t="shared" si="60"/>
        <v>4333700</v>
      </c>
      <c r="D678" s="3">
        <f t="shared" si="60"/>
        <v>4032280.98</v>
      </c>
      <c r="E678" s="8">
        <f t="shared" si="53"/>
        <v>93.044764981424649</v>
      </c>
    </row>
    <row r="679" spans="1:5" ht="33.75" customHeight="1" x14ac:dyDescent="0.2">
      <c r="A679" s="9"/>
      <c r="B679" s="7" t="s">
        <v>130</v>
      </c>
      <c r="C679" s="3">
        <f>C681+C682+C683</f>
        <v>4333700</v>
      </c>
      <c r="D679" s="3">
        <f>D681+D682+D683</f>
        <v>4032280.98</v>
      </c>
      <c r="E679" s="8">
        <f t="shared" si="53"/>
        <v>93.044764981424649</v>
      </c>
    </row>
    <row r="680" spans="1:5" ht="15.75" x14ac:dyDescent="0.2">
      <c r="A680" s="24"/>
      <c r="B680" s="1" t="s">
        <v>175</v>
      </c>
      <c r="C680" s="3"/>
      <c r="D680" s="5"/>
      <c r="E680" s="8"/>
    </row>
    <row r="681" spans="1:5" ht="15.75" x14ac:dyDescent="0.2">
      <c r="A681" s="9"/>
      <c r="B681" s="1" t="s">
        <v>176</v>
      </c>
      <c r="C681" s="3"/>
      <c r="D681" s="5"/>
      <c r="E681" s="8"/>
    </row>
    <row r="682" spans="1:5" ht="15.75" x14ac:dyDescent="0.2">
      <c r="A682" s="9"/>
      <c r="B682" s="1" t="s">
        <v>177</v>
      </c>
      <c r="C682" s="3"/>
      <c r="D682" s="5"/>
      <c r="E682" s="8"/>
    </row>
    <row r="683" spans="1:5" ht="15.75" x14ac:dyDescent="0.2">
      <c r="A683" s="9"/>
      <c r="B683" s="1" t="s">
        <v>178</v>
      </c>
      <c r="C683" s="3">
        <v>4333700</v>
      </c>
      <c r="D683" s="5">
        <v>4032280.98</v>
      </c>
      <c r="E683" s="8">
        <f t="shared" ref="E683:E754" si="61">D683/C683*100</f>
        <v>93.044764981424649</v>
      </c>
    </row>
    <row r="684" spans="1:5" ht="47.25" x14ac:dyDescent="0.2">
      <c r="A684" s="22" t="s">
        <v>131</v>
      </c>
      <c r="B684" s="26" t="s">
        <v>132</v>
      </c>
      <c r="C684" s="6">
        <f>C686+C687+C688</f>
        <v>142039900</v>
      </c>
      <c r="D684" s="11">
        <f>D686+D687+D688</f>
        <v>141511411.34999999</v>
      </c>
      <c r="E684" s="20">
        <f t="shared" si="61"/>
        <v>99.627929440952855</v>
      </c>
    </row>
    <row r="685" spans="1:5" ht="15.75" x14ac:dyDescent="0.2">
      <c r="A685" s="22"/>
      <c r="B685" s="1" t="s">
        <v>175</v>
      </c>
      <c r="C685" s="6"/>
      <c r="D685" s="5"/>
      <c r="E685" s="20"/>
    </row>
    <row r="686" spans="1:5" ht="15.75" x14ac:dyDescent="0.2">
      <c r="A686" s="22"/>
      <c r="B686" s="2" t="s">
        <v>176</v>
      </c>
      <c r="C686" s="6">
        <f>C691+C706+C716+C731</f>
        <v>103455200</v>
      </c>
      <c r="D686" s="6">
        <f>D691+D706+D716+D731</f>
        <v>103455200</v>
      </c>
      <c r="E686" s="20">
        <f t="shared" si="61"/>
        <v>100</v>
      </c>
    </row>
    <row r="687" spans="1:5" ht="15.75" x14ac:dyDescent="0.2">
      <c r="A687" s="22"/>
      <c r="B687" s="2" t="s">
        <v>177</v>
      </c>
      <c r="C687" s="6">
        <f>C692+C707+C717+C732</f>
        <v>522400</v>
      </c>
      <c r="D687" s="6">
        <f>D692+D707+D717+D732</f>
        <v>522400</v>
      </c>
      <c r="E687" s="20">
        <f t="shared" si="61"/>
        <v>100</v>
      </c>
    </row>
    <row r="688" spans="1:5" ht="15.75" x14ac:dyDescent="0.2">
      <c r="A688" s="22"/>
      <c r="B688" s="2" t="s">
        <v>178</v>
      </c>
      <c r="C688" s="6">
        <f>C693+C708+C718+C738</f>
        <v>38062300</v>
      </c>
      <c r="D688" s="6">
        <f>D693+D708+D718+D738</f>
        <v>37533811.349999994</v>
      </c>
      <c r="E688" s="20">
        <f t="shared" si="61"/>
        <v>98.611516776442826</v>
      </c>
    </row>
    <row r="689" spans="1:5" ht="31.5" x14ac:dyDescent="0.2">
      <c r="A689" s="9" t="s">
        <v>133</v>
      </c>
      <c r="B689" s="27" t="s">
        <v>206</v>
      </c>
      <c r="C689" s="3">
        <f>C691+C692+C693</f>
        <v>15667610.83</v>
      </c>
      <c r="D689" s="3">
        <f>D691+D692+D693</f>
        <v>15667610.83</v>
      </c>
      <c r="E689" s="8">
        <f t="shared" si="61"/>
        <v>100</v>
      </c>
    </row>
    <row r="690" spans="1:5" ht="15.75" x14ac:dyDescent="0.2">
      <c r="A690" s="9"/>
      <c r="B690" s="1" t="s">
        <v>175</v>
      </c>
      <c r="C690" s="3"/>
      <c r="D690" s="5"/>
      <c r="E690" s="8"/>
    </row>
    <row r="691" spans="1:5" ht="15.75" x14ac:dyDescent="0.2">
      <c r="A691" s="9"/>
      <c r="B691" s="1" t="s">
        <v>176</v>
      </c>
      <c r="C691" s="3">
        <f t="shared" ref="C691:D693" si="62">C696+C701</f>
        <v>0</v>
      </c>
      <c r="D691" s="3">
        <f t="shared" si="62"/>
        <v>0</v>
      </c>
      <c r="E691" s="8">
        <v>0</v>
      </c>
    </row>
    <row r="692" spans="1:5" ht="15.75" x14ac:dyDescent="0.2">
      <c r="A692" s="9"/>
      <c r="B692" s="1" t="s">
        <v>177</v>
      </c>
      <c r="C692" s="3">
        <f t="shared" si="62"/>
        <v>0</v>
      </c>
      <c r="D692" s="3">
        <f t="shared" si="62"/>
        <v>0</v>
      </c>
      <c r="E692" s="8">
        <v>0</v>
      </c>
    </row>
    <row r="693" spans="1:5" ht="15.75" x14ac:dyDescent="0.2">
      <c r="A693" s="9"/>
      <c r="B693" s="1" t="s">
        <v>178</v>
      </c>
      <c r="C693" s="3">
        <f t="shared" si="62"/>
        <v>15667610.83</v>
      </c>
      <c r="D693" s="3">
        <f t="shared" si="62"/>
        <v>15667610.83</v>
      </c>
      <c r="E693" s="8">
        <f t="shared" si="61"/>
        <v>100</v>
      </c>
    </row>
    <row r="694" spans="1:5" ht="47.25" x14ac:dyDescent="0.2">
      <c r="A694" s="24"/>
      <c r="B694" s="7" t="s">
        <v>134</v>
      </c>
      <c r="C694" s="3">
        <f>C696+C697+C698</f>
        <v>15507588.779999999</v>
      </c>
      <c r="D694" s="3">
        <f>D696+D697+D698</f>
        <v>15507588.779999999</v>
      </c>
      <c r="E694" s="8">
        <f t="shared" si="61"/>
        <v>100</v>
      </c>
    </row>
    <row r="695" spans="1:5" ht="15.75" x14ac:dyDescent="0.2">
      <c r="A695" s="24"/>
      <c r="B695" s="1" t="s">
        <v>175</v>
      </c>
      <c r="C695" s="3"/>
      <c r="D695" s="5"/>
      <c r="E695" s="8"/>
    </row>
    <row r="696" spans="1:5" ht="15.75" x14ac:dyDescent="0.2">
      <c r="A696" s="9"/>
      <c r="B696" s="1" t="s">
        <v>176</v>
      </c>
      <c r="C696" s="3"/>
      <c r="D696" s="5"/>
      <c r="E696" s="8"/>
    </row>
    <row r="697" spans="1:5" ht="15.75" x14ac:dyDescent="0.2">
      <c r="A697" s="9"/>
      <c r="B697" s="1" t="s">
        <v>177</v>
      </c>
      <c r="C697" s="3"/>
      <c r="D697" s="5"/>
      <c r="E697" s="8"/>
    </row>
    <row r="698" spans="1:5" ht="15.75" x14ac:dyDescent="0.2">
      <c r="A698" s="9"/>
      <c r="B698" s="1" t="s">
        <v>178</v>
      </c>
      <c r="C698" s="3">
        <v>15507588.779999999</v>
      </c>
      <c r="D698" s="5">
        <v>15507588.779999999</v>
      </c>
      <c r="E698" s="8">
        <f t="shared" si="61"/>
        <v>100</v>
      </c>
    </row>
    <row r="699" spans="1:5" ht="31.5" x14ac:dyDescent="0.2">
      <c r="A699" s="9"/>
      <c r="B699" s="7" t="s">
        <v>135</v>
      </c>
      <c r="C699" s="3">
        <f>C701+C702+C703</f>
        <v>160022.04999999999</v>
      </c>
      <c r="D699" s="3">
        <f>D701+D702+D703</f>
        <v>160022.04999999999</v>
      </c>
      <c r="E699" s="8">
        <f t="shared" si="61"/>
        <v>100</v>
      </c>
    </row>
    <row r="700" spans="1:5" ht="15.75" x14ac:dyDescent="0.2">
      <c r="A700" s="9" t="s">
        <v>0</v>
      </c>
      <c r="B700" s="1" t="s">
        <v>175</v>
      </c>
      <c r="C700" s="3"/>
      <c r="D700" s="5"/>
      <c r="E700" s="8"/>
    </row>
    <row r="701" spans="1:5" ht="15.75" x14ac:dyDescent="0.2">
      <c r="A701" s="9"/>
      <c r="B701" s="1" t="s">
        <v>176</v>
      </c>
      <c r="C701" s="3"/>
      <c r="D701" s="5"/>
      <c r="E701" s="8"/>
    </row>
    <row r="702" spans="1:5" ht="15.75" x14ac:dyDescent="0.2">
      <c r="A702" s="9"/>
      <c r="B702" s="1" t="s">
        <v>177</v>
      </c>
      <c r="C702" s="3"/>
      <c r="D702" s="5"/>
      <c r="E702" s="8"/>
    </row>
    <row r="703" spans="1:5" ht="15.75" x14ac:dyDescent="0.2">
      <c r="A703" s="9"/>
      <c r="B703" s="1" t="s">
        <v>178</v>
      </c>
      <c r="C703" s="3">
        <v>160022.04999999999</v>
      </c>
      <c r="D703" s="5">
        <v>160022.04999999999</v>
      </c>
      <c r="E703" s="8">
        <f t="shared" si="61"/>
        <v>100</v>
      </c>
    </row>
    <row r="704" spans="1:5" ht="31.5" x14ac:dyDescent="0.2">
      <c r="A704" s="9" t="s">
        <v>136</v>
      </c>
      <c r="B704" s="27" t="s">
        <v>205</v>
      </c>
      <c r="C704" s="3">
        <f>C706+C707+C708</f>
        <v>803389.17</v>
      </c>
      <c r="D704" s="3">
        <f>D706+D707+D708</f>
        <v>803389.17</v>
      </c>
      <c r="E704" s="8">
        <f t="shared" si="61"/>
        <v>100</v>
      </c>
    </row>
    <row r="705" spans="1:5" ht="15.75" x14ac:dyDescent="0.2">
      <c r="A705" s="9"/>
      <c r="B705" s="1" t="s">
        <v>175</v>
      </c>
      <c r="C705" s="3"/>
      <c r="D705" s="5"/>
      <c r="E705" s="8"/>
    </row>
    <row r="706" spans="1:5" ht="15.75" x14ac:dyDescent="0.2">
      <c r="A706" s="9"/>
      <c r="B706" s="1" t="s">
        <v>176</v>
      </c>
      <c r="C706" s="3">
        <f t="shared" ref="C706:D708" si="63">C711</f>
        <v>0</v>
      </c>
      <c r="D706" s="3">
        <f t="shared" si="63"/>
        <v>0</v>
      </c>
      <c r="E706" s="8">
        <v>0</v>
      </c>
    </row>
    <row r="707" spans="1:5" ht="15.75" x14ac:dyDescent="0.2">
      <c r="A707" s="9"/>
      <c r="B707" s="1" t="s">
        <v>177</v>
      </c>
      <c r="C707" s="3">
        <f t="shared" si="63"/>
        <v>0</v>
      </c>
      <c r="D707" s="3">
        <f t="shared" si="63"/>
        <v>0</v>
      </c>
      <c r="E707" s="8">
        <v>0</v>
      </c>
    </row>
    <row r="708" spans="1:5" ht="15.75" x14ac:dyDescent="0.2">
      <c r="A708" s="9"/>
      <c r="B708" s="1" t="s">
        <v>178</v>
      </c>
      <c r="C708" s="3">
        <f t="shared" si="63"/>
        <v>803389.17</v>
      </c>
      <c r="D708" s="3">
        <f t="shared" si="63"/>
        <v>803389.17</v>
      </c>
      <c r="E708" s="8">
        <f t="shared" si="61"/>
        <v>100</v>
      </c>
    </row>
    <row r="709" spans="1:5" ht="47.25" x14ac:dyDescent="0.2">
      <c r="A709" s="24"/>
      <c r="B709" s="7" t="s">
        <v>137</v>
      </c>
      <c r="C709" s="3">
        <f>C711+C712+C713</f>
        <v>803389.17</v>
      </c>
      <c r="D709" s="3">
        <f>D711+D712+D713</f>
        <v>803389.17</v>
      </c>
      <c r="E709" s="8">
        <f t="shared" si="61"/>
        <v>100</v>
      </c>
    </row>
    <row r="710" spans="1:5" ht="15.75" x14ac:dyDescent="0.2">
      <c r="A710" s="25"/>
      <c r="B710" s="1" t="s">
        <v>175</v>
      </c>
      <c r="C710" s="4"/>
      <c r="D710" s="5"/>
      <c r="E710" s="8"/>
    </row>
    <row r="711" spans="1:5" ht="15.75" x14ac:dyDescent="0.2">
      <c r="A711" s="18"/>
      <c r="B711" s="1" t="s">
        <v>176</v>
      </c>
      <c r="C711" s="4"/>
      <c r="D711" s="5"/>
      <c r="E711" s="8"/>
    </row>
    <row r="712" spans="1:5" ht="15.75" x14ac:dyDescent="0.2">
      <c r="A712" s="18"/>
      <c r="B712" s="1" t="s">
        <v>177</v>
      </c>
      <c r="C712" s="4"/>
      <c r="D712" s="5"/>
      <c r="E712" s="8"/>
    </row>
    <row r="713" spans="1:5" ht="15.75" x14ac:dyDescent="0.2">
      <c r="A713" s="18"/>
      <c r="B713" s="1" t="s">
        <v>178</v>
      </c>
      <c r="C713" s="4">
        <v>803389.17</v>
      </c>
      <c r="D713" s="5">
        <v>803389.17</v>
      </c>
      <c r="E713" s="8">
        <f t="shared" si="61"/>
        <v>100</v>
      </c>
    </row>
    <row r="714" spans="1:5" ht="33" customHeight="1" x14ac:dyDescent="0.2">
      <c r="A714" s="9" t="s">
        <v>138</v>
      </c>
      <c r="B714" s="27" t="s">
        <v>253</v>
      </c>
      <c r="C714" s="4">
        <f>C716+C717+C718</f>
        <v>115835500</v>
      </c>
      <c r="D714" s="4">
        <f>D716+D717+D718</f>
        <v>115487568.65000001</v>
      </c>
      <c r="E714" s="8">
        <f t="shared" si="61"/>
        <v>99.699633229882039</v>
      </c>
    </row>
    <row r="715" spans="1:5" ht="17.25" customHeight="1" x14ac:dyDescent="0.2">
      <c r="A715" s="9"/>
      <c r="B715" s="1" t="s">
        <v>175</v>
      </c>
      <c r="C715" s="4"/>
      <c r="D715" s="5"/>
      <c r="E715" s="8"/>
    </row>
    <row r="716" spans="1:5" ht="15.75" customHeight="1" x14ac:dyDescent="0.2">
      <c r="A716" s="9"/>
      <c r="B716" s="1" t="s">
        <v>176</v>
      </c>
      <c r="C716" s="4">
        <f t="shared" ref="C716:D718" si="64">C721+C726</f>
        <v>103455200</v>
      </c>
      <c r="D716" s="4">
        <f t="shared" si="64"/>
        <v>103455200</v>
      </c>
      <c r="E716" s="8">
        <f t="shared" si="61"/>
        <v>100</v>
      </c>
    </row>
    <row r="717" spans="1:5" ht="17.25" customHeight="1" x14ac:dyDescent="0.2">
      <c r="A717" s="9"/>
      <c r="B717" s="1" t="s">
        <v>177</v>
      </c>
      <c r="C717" s="4">
        <f t="shared" si="64"/>
        <v>522400</v>
      </c>
      <c r="D717" s="4">
        <f t="shared" si="64"/>
        <v>522400</v>
      </c>
      <c r="E717" s="8">
        <f t="shared" si="61"/>
        <v>100</v>
      </c>
    </row>
    <row r="718" spans="1:5" ht="15.75" x14ac:dyDescent="0.2">
      <c r="A718" s="9"/>
      <c r="B718" s="1" t="s">
        <v>178</v>
      </c>
      <c r="C718" s="4">
        <f t="shared" si="64"/>
        <v>11857900</v>
      </c>
      <c r="D718" s="4">
        <f t="shared" si="64"/>
        <v>11509968.65</v>
      </c>
      <c r="E718" s="8">
        <f t="shared" si="61"/>
        <v>97.065826579748531</v>
      </c>
    </row>
    <row r="719" spans="1:5" ht="18" customHeight="1" x14ac:dyDescent="0.2">
      <c r="A719" s="9"/>
      <c r="B719" s="7" t="s">
        <v>254</v>
      </c>
      <c r="C719" s="4">
        <f>C721+C722+C723</f>
        <v>11335500</v>
      </c>
      <c r="D719" s="4">
        <f>D721+D722+D723</f>
        <v>10987568.65</v>
      </c>
      <c r="E719" s="8">
        <f t="shared" si="61"/>
        <v>96.93060429623749</v>
      </c>
    </row>
    <row r="720" spans="1:5" ht="15.75" x14ac:dyDescent="0.2">
      <c r="A720" s="9"/>
      <c r="B720" s="1" t="s">
        <v>175</v>
      </c>
      <c r="C720" s="4"/>
      <c r="D720" s="5"/>
      <c r="E720" s="8"/>
    </row>
    <row r="721" spans="1:5" ht="15.75" x14ac:dyDescent="0.2">
      <c r="A721" s="9"/>
      <c r="B721" s="1" t="s">
        <v>176</v>
      </c>
      <c r="C721" s="4"/>
      <c r="D721" s="5"/>
      <c r="E721" s="8"/>
    </row>
    <row r="722" spans="1:5" ht="15.75" x14ac:dyDescent="0.2">
      <c r="A722" s="9"/>
      <c r="B722" s="1" t="s">
        <v>177</v>
      </c>
      <c r="C722" s="4"/>
      <c r="D722" s="5"/>
      <c r="E722" s="8"/>
    </row>
    <row r="723" spans="1:5" ht="15.75" x14ac:dyDescent="0.2">
      <c r="A723" s="9"/>
      <c r="B723" s="1" t="s">
        <v>178</v>
      </c>
      <c r="C723" s="4">
        <v>11335500</v>
      </c>
      <c r="D723" s="5">
        <v>10987568.65</v>
      </c>
      <c r="E723" s="8">
        <f t="shared" ref="E723" si="65">D723/C723*100</f>
        <v>96.93060429623749</v>
      </c>
    </row>
    <row r="724" spans="1:5" ht="31.5" x14ac:dyDescent="0.2">
      <c r="A724" s="18"/>
      <c r="B724" s="7" t="s">
        <v>229</v>
      </c>
      <c r="C724" s="3">
        <f>C726+C727+C728</f>
        <v>104500000</v>
      </c>
      <c r="D724" s="3">
        <f>D726+D727+D728</f>
        <v>104500000</v>
      </c>
      <c r="E724" s="8">
        <f t="shared" si="61"/>
        <v>100</v>
      </c>
    </row>
    <row r="725" spans="1:5" ht="15.75" x14ac:dyDescent="0.2">
      <c r="A725" s="18"/>
      <c r="B725" s="1" t="s">
        <v>175</v>
      </c>
      <c r="C725" s="4"/>
      <c r="D725" s="5"/>
      <c r="E725" s="8"/>
    </row>
    <row r="726" spans="1:5" ht="15.75" x14ac:dyDescent="0.2">
      <c r="A726" s="18"/>
      <c r="B726" s="1" t="s">
        <v>176</v>
      </c>
      <c r="C726" s="4">
        <v>103455200</v>
      </c>
      <c r="D726" s="5">
        <v>103455200</v>
      </c>
      <c r="E726" s="8">
        <f t="shared" si="61"/>
        <v>100</v>
      </c>
    </row>
    <row r="727" spans="1:5" ht="15.75" x14ac:dyDescent="0.2">
      <c r="A727" s="18"/>
      <c r="B727" s="1" t="s">
        <v>177</v>
      </c>
      <c r="C727" s="4">
        <v>522400</v>
      </c>
      <c r="D727" s="5">
        <v>522400</v>
      </c>
      <c r="E727" s="8">
        <f t="shared" si="61"/>
        <v>100</v>
      </c>
    </row>
    <row r="728" spans="1:5" ht="15.75" x14ac:dyDescent="0.2">
      <c r="A728" s="18"/>
      <c r="B728" s="1" t="s">
        <v>178</v>
      </c>
      <c r="C728" s="4">
        <v>522400</v>
      </c>
      <c r="D728" s="5">
        <v>522400</v>
      </c>
      <c r="E728" s="8">
        <f t="shared" si="61"/>
        <v>100</v>
      </c>
    </row>
    <row r="729" spans="1:5" ht="47.25" x14ac:dyDescent="0.2">
      <c r="A729" s="9" t="s">
        <v>252</v>
      </c>
      <c r="B729" s="27" t="s">
        <v>139</v>
      </c>
      <c r="C729" s="3">
        <f>C731+C732+C733</f>
        <v>9733400</v>
      </c>
      <c r="D729" s="3">
        <f>D731+D732+D733</f>
        <v>9552842.6999999993</v>
      </c>
      <c r="E729" s="8">
        <f t="shared" si="61"/>
        <v>98.144971952246891</v>
      </c>
    </row>
    <row r="730" spans="1:5" ht="15.75" x14ac:dyDescent="0.2">
      <c r="A730" s="9"/>
      <c r="B730" s="1" t="s">
        <v>175</v>
      </c>
      <c r="C730" s="3"/>
      <c r="D730" s="5"/>
      <c r="E730" s="8"/>
    </row>
    <row r="731" spans="1:5" ht="15.75" x14ac:dyDescent="0.2">
      <c r="A731" s="9"/>
      <c r="B731" s="1" t="s">
        <v>176</v>
      </c>
      <c r="C731" s="3">
        <f>C736</f>
        <v>0</v>
      </c>
      <c r="D731" s="5"/>
      <c r="E731" s="8">
        <v>0</v>
      </c>
    </row>
    <row r="732" spans="1:5" ht="15.75" x14ac:dyDescent="0.2">
      <c r="A732" s="9"/>
      <c r="B732" s="1" t="s">
        <v>177</v>
      </c>
      <c r="C732" s="3">
        <f>C737</f>
        <v>0</v>
      </c>
      <c r="D732" s="5"/>
      <c r="E732" s="8">
        <v>0</v>
      </c>
    </row>
    <row r="733" spans="1:5" ht="15.75" x14ac:dyDescent="0.2">
      <c r="A733" s="9"/>
      <c r="B733" s="1" t="s">
        <v>178</v>
      </c>
      <c r="C733" s="3">
        <f>C738</f>
        <v>9733400</v>
      </c>
      <c r="D733" s="3">
        <f>D738</f>
        <v>9552842.6999999993</v>
      </c>
      <c r="E733" s="8">
        <f t="shared" si="61"/>
        <v>98.144971952246891</v>
      </c>
    </row>
    <row r="734" spans="1:5" ht="15.75" x14ac:dyDescent="0.2">
      <c r="A734" s="9"/>
      <c r="B734" s="7" t="s">
        <v>12</v>
      </c>
      <c r="C734" s="3">
        <f>C736+C737+C738</f>
        <v>9733400</v>
      </c>
      <c r="D734" s="3">
        <f>D736+D737+D738</f>
        <v>9552842.6999999993</v>
      </c>
      <c r="E734" s="8">
        <f t="shared" si="61"/>
        <v>98.144971952246891</v>
      </c>
    </row>
    <row r="735" spans="1:5" ht="15.75" x14ac:dyDescent="0.2">
      <c r="A735" s="9"/>
      <c r="B735" s="1" t="s">
        <v>175</v>
      </c>
      <c r="C735" s="3"/>
      <c r="D735" s="5"/>
      <c r="E735" s="8"/>
    </row>
    <row r="736" spans="1:5" ht="15.75" x14ac:dyDescent="0.2">
      <c r="A736" s="24"/>
      <c r="B736" s="1" t="s">
        <v>176</v>
      </c>
      <c r="C736" s="3"/>
      <c r="D736" s="5"/>
      <c r="E736" s="8"/>
    </row>
    <row r="737" spans="1:5" ht="15.75" x14ac:dyDescent="0.2">
      <c r="A737" s="24"/>
      <c r="B737" s="1" t="s">
        <v>177</v>
      </c>
      <c r="C737" s="3"/>
      <c r="D737" s="5"/>
      <c r="E737" s="8"/>
    </row>
    <row r="738" spans="1:5" ht="15.75" x14ac:dyDescent="0.2">
      <c r="A738" s="9" t="s">
        <v>0</v>
      </c>
      <c r="B738" s="1" t="s">
        <v>178</v>
      </c>
      <c r="C738" s="3">
        <v>9733400</v>
      </c>
      <c r="D738" s="5">
        <v>9552842.6999999993</v>
      </c>
      <c r="E738" s="8">
        <f t="shared" si="61"/>
        <v>98.144971952246891</v>
      </c>
    </row>
    <row r="739" spans="1:5" ht="47.25" x14ac:dyDescent="0.2">
      <c r="A739" s="22" t="s">
        <v>140</v>
      </c>
      <c r="B739" s="26" t="s">
        <v>141</v>
      </c>
      <c r="C739" s="6">
        <f>C741+C742+C743</f>
        <v>250811613.84</v>
      </c>
      <c r="D739" s="11">
        <f>D741+D742+D743</f>
        <v>249926599.17999998</v>
      </c>
      <c r="E739" s="20">
        <f t="shared" si="61"/>
        <v>99.64713968127306</v>
      </c>
    </row>
    <row r="740" spans="1:5" ht="15.75" x14ac:dyDescent="0.2">
      <c r="A740" s="22"/>
      <c r="B740" s="1" t="s">
        <v>175</v>
      </c>
      <c r="C740" s="6"/>
      <c r="D740" s="5"/>
      <c r="E740" s="20"/>
    </row>
    <row r="741" spans="1:5" ht="15.75" x14ac:dyDescent="0.2">
      <c r="A741" s="9"/>
      <c r="B741" s="2" t="s">
        <v>176</v>
      </c>
      <c r="C741" s="11">
        <f t="shared" ref="C741:D743" si="66">C746+C766</f>
        <v>4087100</v>
      </c>
      <c r="D741" s="11">
        <f t="shared" si="66"/>
        <v>4087100</v>
      </c>
      <c r="E741" s="20">
        <v>0</v>
      </c>
    </row>
    <row r="742" spans="1:5" ht="15.75" x14ac:dyDescent="0.2">
      <c r="A742" s="9"/>
      <c r="B742" s="2" t="s">
        <v>177</v>
      </c>
      <c r="C742" s="11">
        <f t="shared" si="66"/>
        <v>71783500</v>
      </c>
      <c r="D742" s="11">
        <f t="shared" si="66"/>
        <v>71783500</v>
      </c>
      <c r="E742" s="20">
        <v>0</v>
      </c>
    </row>
    <row r="743" spans="1:5" ht="15.75" x14ac:dyDescent="0.2">
      <c r="A743" s="9"/>
      <c r="B743" s="2" t="s">
        <v>178</v>
      </c>
      <c r="C743" s="11">
        <f t="shared" si="66"/>
        <v>174941013.84</v>
      </c>
      <c r="D743" s="11">
        <f t="shared" si="66"/>
        <v>174055999.17999998</v>
      </c>
      <c r="E743" s="20">
        <f t="shared" si="61"/>
        <v>99.494106818879274</v>
      </c>
    </row>
    <row r="744" spans="1:5" ht="31.5" x14ac:dyDescent="0.2">
      <c r="A744" s="9" t="s">
        <v>142</v>
      </c>
      <c r="B744" s="27" t="s">
        <v>204</v>
      </c>
      <c r="C744" s="3">
        <f>C746+C747+C748</f>
        <v>227609100</v>
      </c>
      <c r="D744" s="3">
        <f>D746+D747+D748</f>
        <v>226800658.73999998</v>
      </c>
      <c r="E744" s="8">
        <f t="shared" si="61"/>
        <v>99.64481153873021</v>
      </c>
    </row>
    <row r="745" spans="1:5" ht="15.75" x14ac:dyDescent="0.2">
      <c r="A745" s="9"/>
      <c r="B745" s="1" t="s">
        <v>175</v>
      </c>
      <c r="C745" s="3"/>
      <c r="D745" s="5"/>
      <c r="E745" s="8"/>
    </row>
    <row r="746" spans="1:5" ht="15.75" x14ac:dyDescent="0.2">
      <c r="A746" s="9"/>
      <c r="B746" s="1" t="s">
        <v>176</v>
      </c>
      <c r="C746" s="3">
        <f>C751+C756+C766</f>
        <v>4087100</v>
      </c>
      <c r="D746" s="3">
        <f>D751+D756+D766</f>
        <v>4087100</v>
      </c>
      <c r="E746" s="8">
        <v>0</v>
      </c>
    </row>
    <row r="747" spans="1:5" ht="15.75" x14ac:dyDescent="0.2">
      <c r="A747" s="9"/>
      <c r="B747" s="1" t="s">
        <v>177</v>
      </c>
      <c r="C747" s="3">
        <f>C752+C757+C767</f>
        <v>71783500</v>
      </c>
      <c r="D747" s="3">
        <f>D752+D757+D767</f>
        <v>71783500</v>
      </c>
      <c r="E747" s="8">
        <v>0</v>
      </c>
    </row>
    <row r="748" spans="1:5" ht="15.75" x14ac:dyDescent="0.2">
      <c r="A748" s="9"/>
      <c r="B748" s="1" t="s">
        <v>178</v>
      </c>
      <c r="C748" s="3">
        <f>C753+C758+C763</f>
        <v>151738500</v>
      </c>
      <c r="D748" s="3">
        <f>D753+D758+D763</f>
        <v>150930058.73999998</v>
      </c>
      <c r="E748" s="8">
        <f t="shared" si="61"/>
        <v>99.467214148024382</v>
      </c>
    </row>
    <row r="749" spans="1:5" ht="64.5" customHeight="1" x14ac:dyDescent="0.2">
      <c r="A749" s="9"/>
      <c r="B749" s="7" t="s">
        <v>257</v>
      </c>
      <c r="C749" s="3">
        <f>C751+C752+C753</f>
        <v>76595700</v>
      </c>
      <c r="D749" s="3">
        <f>D751+D752+D753</f>
        <v>76595700</v>
      </c>
      <c r="E749" s="8">
        <f t="shared" ref="E749:E752" si="67">D749/C749*100</f>
        <v>100</v>
      </c>
    </row>
    <row r="750" spans="1:5" ht="15.75" x14ac:dyDescent="0.2">
      <c r="A750" s="9"/>
      <c r="B750" s="1" t="s">
        <v>175</v>
      </c>
      <c r="C750" s="4"/>
      <c r="D750" s="5"/>
      <c r="E750" s="8"/>
    </row>
    <row r="751" spans="1:5" ht="15.75" x14ac:dyDescent="0.2">
      <c r="A751" s="9"/>
      <c r="B751" s="1" t="s">
        <v>176</v>
      </c>
      <c r="C751" s="4">
        <v>4087100</v>
      </c>
      <c r="D751" s="5">
        <v>4087100</v>
      </c>
      <c r="E751" s="8">
        <f t="shared" si="67"/>
        <v>100</v>
      </c>
    </row>
    <row r="752" spans="1:5" ht="15.75" x14ac:dyDescent="0.2">
      <c r="A752" s="9"/>
      <c r="B752" s="1" t="s">
        <v>177</v>
      </c>
      <c r="C752" s="4">
        <v>71783500</v>
      </c>
      <c r="D752" s="5">
        <v>71783500</v>
      </c>
      <c r="E752" s="8">
        <f t="shared" si="67"/>
        <v>100</v>
      </c>
    </row>
    <row r="753" spans="1:5" ht="15.75" x14ac:dyDescent="0.2">
      <c r="A753" s="9"/>
      <c r="B753" s="1" t="s">
        <v>178</v>
      </c>
      <c r="C753" s="4">
        <v>725100</v>
      </c>
      <c r="D753" s="5">
        <v>725100</v>
      </c>
      <c r="E753" s="8">
        <f t="shared" ref="E753" si="68">D753/C753*100</f>
        <v>100</v>
      </c>
    </row>
    <row r="754" spans="1:5" ht="47.25" x14ac:dyDescent="0.2">
      <c r="A754" s="9" t="s">
        <v>0</v>
      </c>
      <c r="B754" s="7" t="s">
        <v>222</v>
      </c>
      <c r="C754" s="3">
        <f>C756+C757+C758</f>
        <v>12650000</v>
      </c>
      <c r="D754" s="3">
        <f>D756+D757+D758</f>
        <v>12490541.32</v>
      </c>
      <c r="E754" s="8">
        <f t="shared" si="61"/>
        <v>98.739457075098812</v>
      </c>
    </row>
    <row r="755" spans="1:5" ht="15.75" x14ac:dyDescent="0.2">
      <c r="A755" s="25"/>
      <c r="B755" s="1" t="s">
        <v>175</v>
      </c>
      <c r="C755" s="4"/>
      <c r="D755" s="5"/>
      <c r="E755" s="8"/>
    </row>
    <row r="756" spans="1:5" ht="15.75" x14ac:dyDescent="0.2">
      <c r="A756" s="25"/>
      <c r="B756" s="1" t="s">
        <v>176</v>
      </c>
      <c r="C756" s="4"/>
      <c r="D756" s="5"/>
      <c r="E756" s="8"/>
    </row>
    <row r="757" spans="1:5" ht="15.75" x14ac:dyDescent="0.2">
      <c r="A757" s="25"/>
      <c r="B757" s="1" t="s">
        <v>177</v>
      </c>
      <c r="C757" s="4"/>
      <c r="D757" s="5"/>
      <c r="E757" s="8"/>
    </row>
    <row r="758" spans="1:5" ht="15.75" x14ac:dyDescent="0.2">
      <c r="A758" s="18"/>
      <c r="B758" s="1" t="s">
        <v>178</v>
      </c>
      <c r="C758" s="4">
        <v>12650000</v>
      </c>
      <c r="D758" s="5">
        <v>12490541.32</v>
      </c>
      <c r="E758" s="8">
        <f t="shared" ref="E758:E824" si="69">D758/C758*100</f>
        <v>98.739457075098812</v>
      </c>
    </row>
    <row r="759" spans="1:5" ht="47.25" x14ac:dyDescent="0.2">
      <c r="A759" s="16"/>
      <c r="B759" s="7" t="s">
        <v>230</v>
      </c>
      <c r="C759" s="3">
        <f>C761+C762+C763</f>
        <v>138363400</v>
      </c>
      <c r="D759" s="3">
        <f>D761+D762+D763</f>
        <v>137714417.41999999</v>
      </c>
      <c r="E759" s="8">
        <f t="shared" si="69"/>
        <v>99.530957912280257</v>
      </c>
    </row>
    <row r="760" spans="1:5" ht="15.75" x14ac:dyDescent="0.2">
      <c r="A760" s="18"/>
      <c r="B760" s="1" t="s">
        <v>175</v>
      </c>
      <c r="C760" s="4"/>
      <c r="D760" s="5"/>
      <c r="E760" s="8"/>
    </row>
    <row r="761" spans="1:5" ht="15.75" x14ac:dyDescent="0.2">
      <c r="A761" s="18"/>
      <c r="B761" s="1" t="s">
        <v>176</v>
      </c>
      <c r="C761" s="4"/>
      <c r="D761" s="5"/>
      <c r="E761" s="8"/>
    </row>
    <row r="762" spans="1:5" ht="15.75" x14ac:dyDescent="0.2">
      <c r="A762" s="18" t="s">
        <v>0</v>
      </c>
      <c r="B762" s="1" t="s">
        <v>177</v>
      </c>
      <c r="C762" s="4"/>
      <c r="D762" s="5"/>
      <c r="E762" s="8"/>
    </row>
    <row r="763" spans="1:5" ht="15.75" x14ac:dyDescent="0.2">
      <c r="A763" s="18"/>
      <c r="B763" s="1" t="s">
        <v>178</v>
      </c>
      <c r="C763" s="4">
        <v>138363400</v>
      </c>
      <c r="D763" s="5">
        <v>137714417.41999999</v>
      </c>
      <c r="E763" s="8">
        <f t="shared" si="69"/>
        <v>99.530957912280257</v>
      </c>
    </row>
    <row r="764" spans="1:5" ht="47.25" x14ac:dyDescent="0.2">
      <c r="A764" s="9" t="s">
        <v>143</v>
      </c>
      <c r="B764" s="27" t="s">
        <v>144</v>
      </c>
      <c r="C764" s="3">
        <f>C766+C767+C768</f>
        <v>23202513.84</v>
      </c>
      <c r="D764" s="3">
        <f>D766+D767+D768</f>
        <v>23125940.440000001</v>
      </c>
      <c r="E764" s="8">
        <f t="shared" si="69"/>
        <v>99.66997800096992</v>
      </c>
    </row>
    <row r="765" spans="1:5" ht="15.75" x14ac:dyDescent="0.2">
      <c r="A765" s="9"/>
      <c r="B765" s="1" t="s">
        <v>175</v>
      </c>
      <c r="C765" s="3"/>
      <c r="D765" s="5"/>
      <c r="E765" s="8"/>
    </row>
    <row r="766" spans="1:5" ht="15.75" x14ac:dyDescent="0.2">
      <c r="A766" s="9"/>
      <c r="B766" s="1" t="s">
        <v>176</v>
      </c>
      <c r="C766" s="3">
        <f t="shared" ref="C766:D768" si="70">C771</f>
        <v>0</v>
      </c>
      <c r="D766" s="3">
        <f t="shared" si="70"/>
        <v>0</v>
      </c>
      <c r="E766" s="8">
        <v>0</v>
      </c>
    </row>
    <row r="767" spans="1:5" ht="15.75" x14ac:dyDescent="0.2">
      <c r="A767" s="9"/>
      <c r="B767" s="1" t="s">
        <v>177</v>
      </c>
      <c r="C767" s="3">
        <f t="shared" si="70"/>
        <v>0</v>
      </c>
      <c r="D767" s="3">
        <f t="shared" si="70"/>
        <v>0</v>
      </c>
      <c r="E767" s="8">
        <v>0</v>
      </c>
    </row>
    <row r="768" spans="1:5" ht="15.75" x14ac:dyDescent="0.2">
      <c r="A768" s="9"/>
      <c r="B768" s="1" t="s">
        <v>178</v>
      </c>
      <c r="C768" s="3">
        <f t="shared" si="70"/>
        <v>23202513.84</v>
      </c>
      <c r="D768" s="3">
        <f t="shared" si="70"/>
        <v>23125940.440000001</v>
      </c>
      <c r="E768" s="8">
        <f t="shared" si="69"/>
        <v>99.66997800096992</v>
      </c>
    </row>
    <row r="769" spans="1:5" ht="15.75" x14ac:dyDescent="0.2">
      <c r="A769" s="9"/>
      <c r="B769" s="7" t="s">
        <v>12</v>
      </c>
      <c r="C769" s="3">
        <f>C771+C772+C773</f>
        <v>23202513.84</v>
      </c>
      <c r="D769" s="3">
        <f>D771+D772+D773</f>
        <v>23125940.440000001</v>
      </c>
      <c r="E769" s="8">
        <f t="shared" si="69"/>
        <v>99.66997800096992</v>
      </c>
    </row>
    <row r="770" spans="1:5" ht="15.75" x14ac:dyDescent="0.2">
      <c r="A770" s="9"/>
      <c r="B770" s="1" t="s">
        <v>175</v>
      </c>
      <c r="C770" s="3"/>
      <c r="D770" s="5"/>
      <c r="E770" s="8"/>
    </row>
    <row r="771" spans="1:5" ht="15.75" x14ac:dyDescent="0.2">
      <c r="A771" s="24"/>
      <c r="B771" s="1" t="s">
        <v>176</v>
      </c>
      <c r="C771" s="3"/>
      <c r="D771" s="5"/>
      <c r="E771" s="8"/>
    </row>
    <row r="772" spans="1:5" ht="15.75" x14ac:dyDescent="0.2">
      <c r="A772" s="24"/>
      <c r="B772" s="1" t="s">
        <v>177</v>
      </c>
      <c r="C772" s="3"/>
      <c r="D772" s="5"/>
      <c r="E772" s="8"/>
    </row>
    <row r="773" spans="1:5" ht="15.75" x14ac:dyDescent="0.2">
      <c r="A773" s="9" t="s">
        <v>0</v>
      </c>
      <c r="B773" s="1" t="s">
        <v>178</v>
      </c>
      <c r="C773" s="3">
        <v>23202513.84</v>
      </c>
      <c r="D773" s="5">
        <v>23125940.440000001</v>
      </c>
      <c r="E773" s="8">
        <f t="shared" si="69"/>
        <v>99.66997800096992</v>
      </c>
    </row>
    <row r="774" spans="1:5" ht="31.5" x14ac:dyDescent="0.2">
      <c r="A774" s="22" t="s">
        <v>145</v>
      </c>
      <c r="B774" s="26" t="s">
        <v>146</v>
      </c>
      <c r="C774" s="6">
        <f>C776+C777+C778</f>
        <v>231638732.96000001</v>
      </c>
      <c r="D774" s="6">
        <f>D776+D777+D778</f>
        <v>230653835</v>
      </c>
      <c r="E774" s="20">
        <f t="shared" si="69"/>
        <v>99.57481292208152</v>
      </c>
    </row>
    <row r="775" spans="1:5" ht="15.75" x14ac:dyDescent="0.2">
      <c r="A775" s="22"/>
      <c r="B775" s="1" t="s">
        <v>175</v>
      </c>
      <c r="C775" s="6"/>
      <c r="D775" s="5"/>
      <c r="E775" s="20"/>
    </row>
    <row r="776" spans="1:5" ht="15.75" x14ac:dyDescent="0.2">
      <c r="A776" s="22"/>
      <c r="B776" s="2" t="s">
        <v>176</v>
      </c>
      <c r="C776" s="6">
        <f>C781+C791+C811</f>
        <v>14730000</v>
      </c>
      <c r="D776" s="6">
        <f>D781+D791+D811</f>
        <v>14730000</v>
      </c>
      <c r="E776" s="20">
        <f t="shared" si="69"/>
        <v>100</v>
      </c>
    </row>
    <row r="777" spans="1:5" ht="15.75" x14ac:dyDescent="0.2">
      <c r="A777" s="22"/>
      <c r="B777" s="2" t="s">
        <v>177</v>
      </c>
      <c r="C777" s="6">
        <f>C782+C792+C812</f>
        <v>360000</v>
      </c>
      <c r="D777" s="6">
        <f>D782+D792+D812</f>
        <v>360000</v>
      </c>
      <c r="E777" s="20">
        <v>0</v>
      </c>
    </row>
    <row r="778" spans="1:5" ht="15.75" x14ac:dyDescent="0.2">
      <c r="A778" s="22"/>
      <c r="B778" s="2" t="s">
        <v>178</v>
      </c>
      <c r="C778" s="6">
        <f>C788+C793+C813</f>
        <v>216548732.96000001</v>
      </c>
      <c r="D778" s="6">
        <f>D788+D793+D813</f>
        <v>215563835</v>
      </c>
      <c r="E778" s="20">
        <f t="shared" si="69"/>
        <v>99.545184150219924</v>
      </c>
    </row>
    <row r="779" spans="1:5" ht="33.75" customHeight="1" x14ac:dyDescent="0.2">
      <c r="A779" s="9" t="s">
        <v>147</v>
      </c>
      <c r="B779" s="27" t="s">
        <v>203</v>
      </c>
      <c r="C779" s="3">
        <f>C781+C782+C783</f>
        <v>260000</v>
      </c>
      <c r="D779" s="3">
        <f>D781+D782+D783</f>
        <v>259977</v>
      </c>
      <c r="E779" s="8">
        <f t="shared" si="69"/>
        <v>99.99115384615385</v>
      </c>
    </row>
    <row r="780" spans="1:5" ht="15.75" x14ac:dyDescent="0.2">
      <c r="A780" s="9"/>
      <c r="B780" s="1" t="s">
        <v>175</v>
      </c>
      <c r="C780" s="3"/>
      <c r="D780" s="5"/>
      <c r="E780" s="8"/>
    </row>
    <row r="781" spans="1:5" ht="15.75" x14ac:dyDescent="0.2">
      <c r="A781" s="9"/>
      <c r="B781" s="1" t="s">
        <v>176</v>
      </c>
      <c r="C781" s="3">
        <f t="shared" ref="C781:D783" si="71">C786</f>
        <v>0</v>
      </c>
      <c r="D781" s="3">
        <f t="shared" si="71"/>
        <v>0</v>
      </c>
      <c r="E781" s="8">
        <v>0</v>
      </c>
    </row>
    <row r="782" spans="1:5" ht="15.75" x14ac:dyDescent="0.2">
      <c r="A782" s="9"/>
      <c r="B782" s="1" t="s">
        <v>177</v>
      </c>
      <c r="C782" s="3">
        <f t="shared" si="71"/>
        <v>0</v>
      </c>
      <c r="D782" s="3">
        <f t="shared" si="71"/>
        <v>0</v>
      </c>
      <c r="E782" s="8">
        <v>0</v>
      </c>
    </row>
    <row r="783" spans="1:5" ht="15.75" x14ac:dyDescent="0.2">
      <c r="A783" s="9"/>
      <c r="B783" s="1" t="s">
        <v>178</v>
      </c>
      <c r="C783" s="3">
        <f t="shared" si="71"/>
        <v>260000</v>
      </c>
      <c r="D783" s="3">
        <f t="shared" si="71"/>
        <v>259977</v>
      </c>
      <c r="E783" s="8">
        <f t="shared" si="69"/>
        <v>99.99115384615385</v>
      </c>
    </row>
    <row r="784" spans="1:5" ht="191.25" customHeight="1" x14ac:dyDescent="0.2">
      <c r="A784" s="9" t="s">
        <v>0</v>
      </c>
      <c r="B784" s="7" t="s">
        <v>148</v>
      </c>
      <c r="C784" s="3">
        <f>C786+C787+C788</f>
        <v>260000</v>
      </c>
      <c r="D784" s="3">
        <f>D786+D787+D788</f>
        <v>259977</v>
      </c>
      <c r="E784" s="8">
        <f t="shared" si="69"/>
        <v>99.99115384615385</v>
      </c>
    </row>
    <row r="785" spans="1:5" ht="15.75" x14ac:dyDescent="0.2">
      <c r="A785" s="25"/>
      <c r="B785" s="1" t="s">
        <v>175</v>
      </c>
      <c r="C785" s="4"/>
      <c r="D785" s="5"/>
      <c r="E785" s="8"/>
    </row>
    <row r="786" spans="1:5" ht="15.75" x14ac:dyDescent="0.2">
      <c r="A786" s="25"/>
      <c r="B786" s="1" t="s">
        <v>176</v>
      </c>
      <c r="C786" s="4"/>
      <c r="D786" s="5"/>
      <c r="E786" s="8"/>
    </row>
    <row r="787" spans="1:5" ht="15.75" x14ac:dyDescent="0.2">
      <c r="A787" s="25"/>
      <c r="B787" s="1" t="s">
        <v>177</v>
      </c>
      <c r="C787" s="4"/>
      <c r="D787" s="5"/>
      <c r="E787" s="8"/>
    </row>
    <row r="788" spans="1:5" ht="15.75" x14ac:dyDescent="0.2">
      <c r="A788" s="18"/>
      <c r="B788" s="1" t="s">
        <v>178</v>
      </c>
      <c r="C788" s="4">
        <v>260000</v>
      </c>
      <c r="D788" s="5">
        <v>259977</v>
      </c>
      <c r="E788" s="8">
        <f t="shared" si="69"/>
        <v>99.99115384615385</v>
      </c>
    </row>
    <row r="789" spans="1:5" ht="31.5" x14ac:dyDescent="0.2">
      <c r="A789" s="9" t="s">
        <v>149</v>
      </c>
      <c r="B789" s="27" t="s">
        <v>202</v>
      </c>
      <c r="C789" s="3">
        <f>C791+C792+C793</f>
        <v>15090000</v>
      </c>
      <c r="D789" s="3">
        <f>D791+D792+D793</f>
        <v>15090000</v>
      </c>
      <c r="E789" s="8">
        <f t="shared" si="69"/>
        <v>100</v>
      </c>
    </row>
    <row r="790" spans="1:5" ht="15.75" x14ac:dyDescent="0.2">
      <c r="A790" s="9"/>
      <c r="B790" s="1" t="s">
        <v>175</v>
      </c>
      <c r="C790" s="3"/>
      <c r="D790" s="5"/>
      <c r="E790" s="8"/>
    </row>
    <row r="791" spans="1:5" ht="15.75" x14ac:dyDescent="0.2">
      <c r="A791" s="9"/>
      <c r="B791" s="1" t="s">
        <v>176</v>
      </c>
      <c r="C791" s="3">
        <f t="shared" ref="C791:D793" si="72">C796+C801+C806</f>
        <v>14730000</v>
      </c>
      <c r="D791" s="3">
        <f t="shared" si="72"/>
        <v>14730000</v>
      </c>
      <c r="E791" s="8">
        <f t="shared" si="69"/>
        <v>100</v>
      </c>
    </row>
    <row r="792" spans="1:5" ht="15.75" x14ac:dyDescent="0.2">
      <c r="A792" s="9"/>
      <c r="B792" s="1" t="s">
        <v>177</v>
      </c>
      <c r="C792" s="3">
        <f t="shared" si="72"/>
        <v>360000</v>
      </c>
      <c r="D792" s="3">
        <f t="shared" si="72"/>
        <v>360000</v>
      </c>
      <c r="E792" s="8">
        <v>0</v>
      </c>
    </row>
    <row r="793" spans="1:5" ht="15.75" x14ac:dyDescent="0.2">
      <c r="A793" s="9"/>
      <c r="B793" s="1" t="s">
        <v>178</v>
      </c>
      <c r="C793" s="3">
        <f t="shared" si="72"/>
        <v>0</v>
      </c>
      <c r="D793" s="3">
        <f t="shared" si="72"/>
        <v>0</v>
      </c>
      <c r="E793" s="8">
        <v>0</v>
      </c>
    </row>
    <row r="794" spans="1:5" ht="47.25" x14ac:dyDescent="0.2">
      <c r="A794" s="9"/>
      <c r="B794" s="7" t="s">
        <v>150</v>
      </c>
      <c r="C794" s="3">
        <f>C796+C797+C798</f>
        <v>111700</v>
      </c>
      <c r="D794" s="3">
        <f>D796+D797+D798</f>
        <v>111700</v>
      </c>
      <c r="E794" s="8">
        <f t="shared" si="69"/>
        <v>100</v>
      </c>
    </row>
    <row r="795" spans="1:5" ht="15.75" x14ac:dyDescent="0.2">
      <c r="A795" s="9"/>
      <c r="B795" s="1" t="s">
        <v>175</v>
      </c>
      <c r="C795" s="3"/>
      <c r="D795" s="5"/>
      <c r="E795" s="8"/>
    </row>
    <row r="796" spans="1:5" ht="15.75" x14ac:dyDescent="0.2">
      <c r="A796" s="24"/>
      <c r="B796" s="1" t="s">
        <v>176</v>
      </c>
      <c r="C796" s="3">
        <v>111700</v>
      </c>
      <c r="D796" s="5">
        <v>111700</v>
      </c>
      <c r="E796" s="8">
        <f t="shared" si="69"/>
        <v>100</v>
      </c>
    </row>
    <row r="797" spans="1:5" ht="15.75" x14ac:dyDescent="0.2">
      <c r="A797" s="24"/>
      <c r="B797" s="1" t="s">
        <v>177</v>
      </c>
      <c r="C797" s="3"/>
      <c r="D797" s="5"/>
      <c r="E797" s="8"/>
    </row>
    <row r="798" spans="1:5" ht="15.75" x14ac:dyDescent="0.2">
      <c r="A798" s="9"/>
      <c r="B798" s="1" t="s">
        <v>178</v>
      </c>
      <c r="C798" s="3"/>
      <c r="D798" s="5"/>
      <c r="E798" s="8"/>
    </row>
    <row r="799" spans="1:5" ht="49.5" customHeight="1" x14ac:dyDescent="0.2">
      <c r="A799" s="9"/>
      <c r="B799" s="7" t="s">
        <v>151</v>
      </c>
      <c r="C799" s="3">
        <f>C801+C802+C803</f>
        <v>14618300</v>
      </c>
      <c r="D799" s="3">
        <f>D801+D802+D803</f>
        <v>14618300</v>
      </c>
      <c r="E799" s="8">
        <f t="shared" si="69"/>
        <v>100</v>
      </c>
    </row>
    <row r="800" spans="1:5" ht="15.75" x14ac:dyDescent="0.2">
      <c r="A800" s="18"/>
      <c r="B800" s="1" t="s">
        <v>175</v>
      </c>
      <c r="C800" s="4"/>
      <c r="D800" s="5"/>
      <c r="E800" s="8"/>
    </row>
    <row r="801" spans="1:5" ht="15.75" x14ac:dyDescent="0.2">
      <c r="A801" s="18"/>
      <c r="B801" s="1" t="s">
        <v>176</v>
      </c>
      <c r="C801" s="4">
        <v>14618300</v>
      </c>
      <c r="D801" s="5">
        <v>14618300</v>
      </c>
      <c r="E801" s="8">
        <f t="shared" si="69"/>
        <v>100</v>
      </c>
    </row>
    <row r="802" spans="1:5" ht="15.75" x14ac:dyDescent="0.2">
      <c r="A802" s="18" t="s">
        <v>0</v>
      </c>
      <c r="B802" s="1" t="s">
        <v>177</v>
      </c>
      <c r="C802" s="4"/>
      <c r="D802" s="5"/>
      <c r="E802" s="8"/>
    </row>
    <row r="803" spans="1:5" ht="15.75" x14ac:dyDescent="0.2">
      <c r="A803" s="18"/>
      <c r="B803" s="1" t="s">
        <v>178</v>
      </c>
      <c r="C803" s="4"/>
      <c r="D803" s="5"/>
      <c r="E803" s="8"/>
    </row>
    <row r="804" spans="1:5" ht="31.5" x14ac:dyDescent="0.2">
      <c r="A804" s="18"/>
      <c r="B804" s="7" t="s">
        <v>239</v>
      </c>
      <c r="C804" s="4">
        <f>C806+C807+C808</f>
        <v>360000</v>
      </c>
      <c r="D804" s="4">
        <f>D806+D807+D808</f>
        <v>360000</v>
      </c>
      <c r="E804" s="8">
        <f t="shared" si="69"/>
        <v>100</v>
      </c>
    </row>
    <row r="805" spans="1:5" ht="15.75" x14ac:dyDescent="0.2">
      <c r="A805" s="18"/>
      <c r="B805" s="1" t="s">
        <v>175</v>
      </c>
      <c r="C805" s="4"/>
      <c r="D805" s="5"/>
      <c r="E805" s="8"/>
    </row>
    <row r="806" spans="1:5" ht="15.75" x14ac:dyDescent="0.2">
      <c r="A806" s="18"/>
      <c r="B806" s="1" t="s">
        <v>176</v>
      </c>
      <c r="C806" s="4"/>
      <c r="D806" s="5"/>
      <c r="E806" s="8"/>
    </row>
    <row r="807" spans="1:5" ht="15.75" x14ac:dyDescent="0.2">
      <c r="A807" s="18"/>
      <c r="B807" s="1" t="s">
        <v>177</v>
      </c>
      <c r="C807" s="4">
        <v>360000</v>
      </c>
      <c r="D807" s="5">
        <v>360000</v>
      </c>
      <c r="E807" s="8">
        <f t="shared" si="69"/>
        <v>100</v>
      </c>
    </row>
    <row r="808" spans="1:5" ht="15.75" x14ac:dyDescent="0.2">
      <c r="A808" s="18"/>
      <c r="B808" s="1" t="s">
        <v>178</v>
      </c>
      <c r="C808" s="4"/>
      <c r="D808" s="5"/>
      <c r="E808" s="8"/>
    </row>
    <row r="809" spans="1:5" ht="31.5" x14ac:dyDescent="0.2">
      <c r="A809" s="9" t="s">
        <v>152</v>
      </c>
      <c r="B809" s="27" t="s">
        <v>153</v>
      </c>
      <c r="C809" s="3">
        <f>C811+C812+C813</f>
        <v>216288732.96000001</v>
      </c>
      <c r="D809" s="3">
        <f>D811+D812+D813</f>
        <v>215303858</v>
      </c>
      <c r="E809" s="8">
        <f t="shared" si="69"/>
        <v>99.544648051462687</v>
      </c>
    </row>
    <row r="810" spans="1:5" ht="15.75" x14ac:dyDescent="0.2">
      <c r="A810" s="9"/>
      <c r="B810" s="1" t="s">
        <v>175</v>
      </c>
      <c r="C810" s="3"/>
      <c r="D810" s="5"/>
      <c r="E810" s="8"/>
    </row>
    <row r="811" spans="1:5" ht="15.75" x14ac:dyDescent="0.2">
      <c r="A811" s="9"/>
      <c r="B811" s="1" t="s">
        <v>176</v>
      </c>
      <c r="C811" s="3">
        <f t="shared" ref="C811:D813" si="73">C816</f>
        <v>0</v>
      </c>
      <c r="D811" s="3">
        <f t="shared" si="73"/>
        <v>0</v>
      </c>
      <c r="E811" s="8">
        <v>0</v>
      </c>
    </row>
    <row r="812" spans="1:5" ht="15.75" x14ac:dyDescent="0.2">
      <c r="A812" s="9"/>
      <c r="B812" s="1" t="s">
        <v>177</v>
      </c>
      <c r="C812" s="3">
        <f t="shared" si="73"/>
        <v>0</v>
      </c>
      <c r="D812" s="3">
        <f t="shared" si="73"/>
        <v>0</v>
      </c>
      <c r="E812" s="8">
        <v>0</v>
      </c>
    </row>
    <row r="813" spans="1:5" ht="15.75" x14ac:dyDescent="0.2">
      <c r="A813" s="9"/>
      <c r="B813" s="1" t="s">
        <v>178</v>
      </c>
      <c r="C813" s="3">
        <f t="shared" si="73"/>
        <v>216288732.96000001</v>
      </c>
      <c r="D813" s="3">
        <f t="shared" si="73"/>
        <v>215303858</v>
      </c>
      <c r="E813" s="8">
        <f t="shared" si="69"/>
        <v>99.544648051462687</v>
      </c>
    </row>
    <row r="814" spans="1:5" ht="15.75" x14ac:dyDescent="0.2">
      <c r="A814" s="9"/>
      <c r="B814" s="7" t="s">
        <v>12</v>
      </c>
      <c r="C814" s="3">
        <f>C816+C817+C818</f>
        <v>216288732.96000001</v>
      </c>
      <c r="D814" s="3">
        <f>D816+D817+D818</f>
        <v>215303858</v>
      </c>
      <c r="E814" s="8">
        <f t="shared" si="69"/>
        <v>99.544648051462687</v>
      </c>
    </row>
    <row r="815" spans="1:5" ht="15.75" x14ac:dyDescent="0.2">
      <c r="A815" s="9"/>
      <c r="B815" s="1" t="s">
        <v>175</v>
      </c>
      <c r="C815" s="3"/>
      <c r="D815" s="5"/>
      <c r="E815" s="8"/>
    </row>
    <row r="816" spans="1:5" ht="15.75" x14ac:dyDescent="0.2">
      <c r="A816" s="9" t="s">
        <v>0</v>
      </c>
      <c r="B816" s="1" t="s">
        <v>176</v>
      </c>
      <c r="C816" s="3"/>
      <c r="D816" s="5"/>
      <c r="E816" s="8"/>
    </row>
    <row r="817" spans="1:5" ht="15.75" x14ac:dyDescent="0.2">
      <c r="A817" s="24"/>
      <c r="B817" s="1" t="s">
        <v>177</v>
      </c>
      <c r="C817" s="3"/>
      <c r="D817" s="5"/>
      <c r="E817" s="8"/>
    </row>
    <row r="818" spans="1:5" ht="15.75" x14ac:dyDescent="0.2">
      <c r="A818" s="24"/>
      <c r="B818" s="1" t="s">
        <v>178</v>
      </c>
      <c r="C818" s="3">
        <v>216288732.96000001</v>
      </c>
      <c r="D818" s="5">
        <v>215303858</v>
      </c>
      <c r="E818" s="8">
        <f t="shared" si="69"/>
        <v>99.544648051462687</v>
      </c>
    </row>
    <row r="819" spans="1:5" ht="31.5" x14ac:dyDescent="0.2">
      <c r="A819" s="22" t="s">
        <v>154</v>
      </c>
      <c r="B819" s="28" t="s">
        <v>155</v>
      </c>
      <c r="C819" s="11">
        <f>C821+C822+C823</f>
        <v>78219025.200000003</v>
      </c>
      <c r="D819" s="11">
        <f>D821+D822+D823</f>
        <v>77305033.909999996</v>
      </c>
      <c r="E819" s="20">
        <f t="shared" si="69"/>
        <v>98.831497467958712</v>
      </c>
    </row>
    <row r="820" spans="1:5" ht="15.75" x14ac:dyDescent="0.2">
      <c r="A820" s="22"/>
      <c r="B820" s="1" t="s">
        <v>175</v>
      </c>
      <c r="C820" s="6"/>
      <c r="D820" s="5"/>
      <c r="E820" s="20"/>
    </row>
    <row r="821" spans="1:5" ht="15.75" x14ac:dyDescent="0.2">
      <c r="A821" s="22"/>
      <c r="B821" s="2" t="s">
        <v>176</v>
      </c>
      <c r="C821" s="6">
        <f t="shared" ref="C821:D823" si="74">C826+C841+C851+C866</f>
        <v>0</v>
      </c>
      <c r="D821" s="11">
        <f t="shared" si="74"/>
        <v>0</v>
      </c>
      <c r="E821" s="20">
        <v>0</v>
      </c>
    </row>
    <row r="822" spans="1:5" ht="15.75" x14ac:dyDescent="0.2">
      <c r="A822" s="22"/>
      <c r="B822" s="2" t="s">
        <v>177</v>
      </c>
      <c r="C822" s="6">
        <f t="shared" si="74"/>
        <v>0</v>
      </c>
      <c r="D822" s="11">
        <f t="shared" si="74"/>
        <v>0</v>
      </c>
      <c r="E822" s="20">
        <v>0</v>
      </c>
    </row>
    <row r="823" spans="1:5" ht="15.75" x14ac:dyDescent="0.2">
      <c r="A823" s="22"/>
      <c r="B823" s="2" t="s">
        <v>178</v>
      </c>
      <c r="C823" s="6">
        <f t="shared" si="74"/>
        <v>78219025.200000003</v>
      </c>
      <c r="D823" s="6">
        <f t="shared" si="74"/>
        <v>77305033.909999996</v>
      </c>
      <c r="E823" s="20">
        <f t="shared" si="69"/>
        <v>98.831497467958712</v>
      </c>
    </row>
    <row r="824" spans="1:5" ht="15.75" x14ac:dyDescent="0.2">
      <c r="A824" s="9" t="s">
        <v>156</v>
      </c>
      <c r="B824" s="27" t="s">
        <v>199</v>
      </c>
      <c r="C824" s="3">
        <f>C826+C827+C828</f>
        <v>14712955.199999999</v>
      </c>
      <c r="D824" s="3">
        <f>D826+D827+D828</f>
        <v>14431607.9</v>
      </c>
      <c r="E824" s="8">
        <f t="shared" si="69"/>
        <v>98.087758059645296</v>
      </c>
    </row>
    <row r="825" spans="1:5" ht="15.75" x14ac:dyDescent="0.2">
      <c r="A825" s="9"/>
      <c r="B825" s="1" t="s">
        <v>175</v>
      </c>
      <c r="C825" s="3"/>
      <c r="D825" s="5"/>
      <c r="E825" s="8"/>
    </row>
    <row r="826" spans="1:5" ht="15.75" x14ac:dyDescent="0.2">
      <c r="A826" s="9"/>
      <c r="B826" s="1" t="s">
        <v>176</v>
      </c>
      <c r="C826" s="3">
        <f t="shared" ref="C826:D828" si="75">C831+C836</f>
        <v>0</v>
      </c>
      <c r="D826" s="3">
        <f t="shared" si="75"/>
        <v>0</v>
      </c>
      <c r="E826" s="8">
        <v>0</v>
      </c>
    </row>
    <row r="827" spans="1:5" ht="15.75" x14ac:dyDescent="0.2">
      <c r="A827" s="9"/>
      <c r="B827" s="1" t="s">
        <v>177</v>
      </c>
      <c r="C827" s="3">
        <f t="shared" si="75"/>
        <v>0</v>
      </c>
      <c r="D827" s="3">
        <f t="shared" si="75"/>
        <v>0</v>
      </c>
      <c r="E827" s="8">
        <v>0</v>
      </c>
    </row>
    <row r="828" spans="1:5" ht="15.75" x14ac:dyDescent="0.2">
      <c r="A828" s="9"/>
      <c r="B828" s="1" t="s">
        <v>178</v>
      </c>
      <c r="C828" s="3">
        <f t="shared" si="75"/>
        <v>14712955.199999999</v>
      </c>
      <c r="D828" s="3">
        <f t="shared" si="75"/>
        <v>14431607.9</v>
      </c>
      <c r="E828" s="8">
        <f t="shared" ref="E828:E889" si="76">D828/C828*100</f>
        <v>98.087758059645296</v>
      </c>
    </row>
    <row r="829" spans="1:5" ht="18" customHeight="1" x14ac:dyDescent="0.2">
      <c r="A829" s="9"/>
      <c r="B829" s="7" t="s">
        <v>157</v>
      </c>
      <c r="C829" s="3">
        <f>C831+C832+C833</f>
        <v>11720024.199999999</v>
      </c>
      <c r="D829" s="3">
        <f>D831+D832+D833</f>
        <v>11438677.380000001</v>
      </c>
      <c r="E829" s="8">
        <f t="shared" si="76"/>
        <v>97.599434820279654</v>
      </c>
    </row>
    <row r="830" spans="1:5" ht="15.75" x14ac:dyDescent="0.2">
      <c r="A830" s="9"/>
      <c r="B830" s="1" t="s">
        <v>175</v>
      </c>
      <c r="C830" s="3"/>
      <c r="D830" s="5"/>
      <c r="E830" s="8"/>
    </row>
    <row r="831" spans="1:5" ht="15.75" x14ac:dyDescent="0.2">
      <c r="A831" s="24"/>
      <c r="B831" s="1" t="s">
        <v>176</v>
      </c>
      <c r="C831" s="3"/>
      <c r="D831" s="5"/>
      <c r="E831" s="8"/>
    </row>
    <row r="832" spans="1:5" ht="15.75" x14ac:dyDescent="0.2">
      <c r="A832" s="24"/>
      <c r="B832" s="1" t="s">
        <v>177</v>
      </c>
      <c r="C832" s="3"/>
      <c r="D832" s="5"/>
      <c r="E832" s="8"/>
    </row>
    <row r="833" spans="1:5" ht="15.75" x14ac:dyDescent="0.2">
      <c r="A833" s="24"/>
      <c r="B833" s="1" t="s">
        <v>178</v>
      </c>
      <c r="C833" s="3">
        <v>11720024.199999999</v>
      </c>
      <c r="D833" s="5">
        <v>11438677.380000001</v>
      </c>
      <c r="E833" s="8">
        <f t="shared" si="76"/>
        <v>97.599434820279654</v>
      </c>
    </row>
    <row r="834" spans="1:5" ht="63" x14ac:dyDescent="0.2">
      <c r="A834" s="9" t="s">
        <v>0</v>
      </c>
      <c r="B834" s="7" t="s">
        <v>158</v>
      </c>
      <c r="C834" s="3">
        <f>C836+C837+C838</f>
        <v>2992931</v>
      </c>
      <c r="D834" s="3">
        <f>D836+D837+D838</f>
        <v>2992930.52</v>
      </c>
      <c r="E834" s="8">
        <f t="shared" si="76"/>
        <v>99.999983962209612</v>
      </c>
    </row>
    <row r="835" spans="1:5" ht="15.75" x14ac:dyDescent="0.2">
      <c r="A835" s="9" t="s">
        <v>0</v>
      </c>
      <c r="B835" s="1" t="s">
        <v>175</v>
      </c>
      <c r="C835" s="3"/>
      <c r="D835" s="5"/>
      <c r="E835" s="8"/>
    </row>
    <row r="836" spans="1:5" ht="15.75" x14ac:dyDescent="0.2">
      <c r="A836" s="9" t="s">
        <v>0</v>
      </c>
      <c r="B836" s="1" t="s">
        <v>176</v>
      </c>
      <c r="C836" s="3"/>
      <c r="D836" s="5"/>
      <c r="E836" s="8"/>
    </row>
    <row r="837" spans="1:5" ht="15.75" x14ac:dyDescent="0.2">
      <c r="A837" s="9" t="s">
        <v>0</v>
      </c>
      <c r="B837" s="1" t="s">
        <v>177</v>
      </c>
      <c r="C837" s="3"/>
      <c r="D837" s="5"/>
      <c r="E837" s="8"/>
    </row>
    <row r="838" spans="1:5" ht="15.75" x14ac:dyDescent="0.2">
      <c r="A838" s="9" t="s">
        <v>0</v>
      </c>
      <c r="B838" s="1" t="s">
        <v>178</v>
      </c>
      <c r="C838" s="3">
        <v>2992931</v>
      </c>
      <c r="D838" s="5">
        <v>2992930.52</v>
      </c>
      <c r="E838" s="8">
        <f t="shared" si="76"/>
        <v>99.999983962209612</v>
      </c>
    </row>
    <row r="839" spans="1:5" ht="15.75" x14ac:dyDescent="0.2">
      <c r="A839" s="9" t="s">
        <v>159</v>
      </c>
      <c r="B839" s="27" t="s">
        <v>200</v>
      </c>
      <c r="C839" s="3">
        <f>C841+C842+C843</f>
        <v>20079170</v>
      </c>
      <c r="D839" s="3">
        <f>D841+D842+D843</f>
        <v>19556291.710000001</v>
      </c>
      <c r="E839" s="8">
        <f t="shared" si="76"/>
        <v>97.395916813294576</v>
      </c>
    </row>
    <row r="840" spans="1:5" ht="15.75" x14ac:dyDescent="0.2">
      <c r="A840" s="9"/>
      <c r="B840" s="1" t="s">
        <v>175</v>
      </c>
      <c r="C840" s="3"/>
      <c r="D840" s="5"/>
      <c r="E840" s="8"/>
    </row>
    <row r="841" spans="1:5" ht="15.75" x14ac:dyDescent="0.2">
      <c r="A841" s="9"/>
      <c r="B841" s="1" t="s">
        <v>176</v>
      </c>
      <c r="C841" s="3">
        <f t="shared" ref="C841:D843" si="77">C846</f>
        <v>0</v>
      </c>
      <c r="D841" s="3">
        <f t="shared" si="77"/>
        <v>0</v>
      </c>
      <c r="E841" s="8">
        <v>0</v>
      </c>
    </row>
    <row r="842" spans="1:5" ht="15.75" x14ac:dyDescent="0.2">
      <c r="A842" s="9"/>
      <c r="B842" s="1" t="s">
        <v>177</v>
      </c>
      <c r="C842" s="3">
        <f t="shared" si="77"/>
        <v>0</v>
      </c>
      <c r="D842" s="3">
        <f t="shared" si="77"/>
        <v>0</v>
      </c>
      <c r="E842" s="8">
        <v>0</v>
      </c>
    </row>
    <row r="843" spans="1:5" ht="15.75" x14ac:dyDescent="0.2">
      <c r="A843" s="9"/>
      <c r="B843" s="1" t="s">
        <v>178</v>
      </c>
      <c r="C843" s="3">
        <f t="shared" si="77"/>
        <v>20079170</v>
      </c>
      <c r="D843" s="3">
        <f t="shared" si="77"/>
        <v>19556291.710000001</v>
      </c>
      <c r="E843" s="8">
        <f t="shared" si="76"/>
        <v>97.395916813294576</v>
      </c>
    </row>
    <row r="844" spans="1:5" ht="15.75" x14ac:dyDescent="0.2">
      <c r="A844" s="9" t="s">
        <v>0</v>
      </c>
      <c r="B844" s="7" t="s">
        <v>160</v>
      </c>
      <c r="C844" s="3">
        <f>C846+C847+C848</f>
        <v>20079170</v>
      </c>
      <c r="D844" s="3">
        <f>D846+D847+D848</f>
        <v>19556291.710000001</v>
      </c>
      <c r="E844" s="8">
        <f t="shared" si="76"/>
        <v>97.395916813294576</v>
      </c>
    </row>
    <row r="845" spans="1:5" ht="15.75" x14ac:dyDescent="0.2">
      <c r="A845" s="9" t="s">
        <v>0</v>
      </c>
      <c r="B845" s="1" t="s">
        <v>175</v>
      </c>
      <c r="C845" s="3"/>
      <c r="D845" s="5"/>
      <c r="E845" s="8"/>
    </row>
    <row r="846" spans="1:5" ht="15.75" x14ac:dyDescent="0.2">
      <c r="A846" s="9" t="s">
        <v>0</v>
      </c>
      <c r="B846" s="1" t="s">
        <v>176</v>
      </c>
      <c r="C846" s="3"/>
      <c r="D846" s="5"/>
      <c r="E846" s="8"/>
    </row>
    <row r="847" spans="1:5" ht="15.75" x14ac:dyDescent="0.2">
      <c r="A847" s="24"/>
      <c r="B847" s="1" t="s">
        <v>177</v>
      </c>
      <c r="C847" s="3"/>
      <c r="D847" s="5"/>
      <c r="E847" s="8"/>
    </row>
    <row r="848" spans="1:5" ht="15.75" x14ac:dyDescent="0.2">
      <c r="A848" s="24"/>
      <c r="B848" s="1" t="s">
        <v>178</v>
      </c>
      <c r="C848" s="3">
        <v>20079170</v>
      </c>
      <c r="D848" s="5">
        <v>19556291.710000001</v>
      </c>
      <c r="E848" s="8">
        <f t="shared" si="76"/>
        <v>97.395916813294576</v>
      </c>
    </row>
    <row r="849" spans="1:5" ht="15.75" x14ac:dyDescent="0.2">
      <c r="A849" s="9" t="s">
        <v>161</v>
      </c>
      <c r="B849" s="27" t="s">
        <v>201</v>
      </c>
      <c r="C849" s="3">
        <f>C851+C852+C853</f>
        <v>15146600</v>
      </c>
      <c r="D849" s="3">
        <f>D851+D852+D853</f>
        <v>15038627.300000001</v>
      </c>
      <c r="E849" s="8">
        <f t="shared" si="76"/>
        <v>99.287148931113251</v>
      </c>
    </row>
    <row r="850" spans="1:5" ht="15.75" x14ac:dyDescent="0.2">
      <c r="A850" s="9"/>
      <c r="B850" s="1" t="s">
        <v>175</v>
      </c>
      <c r="C850" s="3"/>
      <c r="D850" s="5"/>
      <c r="E850" s="8"/>
    </row>
    <row r="851" spans="1:5" ht="15.75" x14ac:dyDescent="0.2">
      <c r="A851" s="9"/>
      <c r="B851" s="1" t="s">
        <v>176</v>
      </c>
      <c r="C851" s="3">
        <f t="shared" ref="C851:D853" si="78">C856+C861</f>
        <v>0</v>
      </c>
      <c r="D851" s="3">
        <f t="shared" si="78"/>
        <v>0</v>
      </c>
      <c r="E851" s="8">
        <v>0</v>
      </c>
    </row>
    <row r="852" spans="1:5" ht="15.75" x14ac:dyDescent="0.2">
      <c r="A852" s="9"/>
      <c r="B852" s="1" t="s">
        <v>177</v>
      </c>
      <c r="C852" s="3">
        <f t="shared" si="78"/>
        <v>0</v>
      </c>
      <c r="D852" s="3">
        <f t="shared" si="78"/>
        <v>0</v>
      </c>
      <c r="E852" s="8">
        <v>0</v>
      </c>
    </row>
    <row r="853" spans="1:5" ht="15.75" x14ac:dyDescent="0.2">
      <c r="A853" s="9"/>
      <c r="B853" s="1" t="s">
        <v>178</v>
      </c>
      <c r="C853" s="3">
        <f t="shared" si="78"/>
        <v>15146600</v>
      </c>
      <c r="D853" s="3">
        <f t="shared" si="78"/>
        <v>15038627.300000001</v>
      </c>
      <c r="E853" s="8">
        <f t="shared" si="76"/>
        <v>99.287148931113251</v>
      </c>
    </row>
    <row r="854" spans="1:5" ht="31.5" x14ac:dyDescent="0.2">
      <c r="A854" s="9"/>
      <c r="B854" s="7" t="s">
        <v>162</v>
      </c>
      <c r="C854" s="3">
        <f>C856+C857+C858</f>
        <v>8146600</v>
      </c>
      <c r="D854" s="3">
        <f>D856+D857+D858</f>
        <v>8143600</v>
      </c>
      <c r="E854" s="8">
        <f t="shared" si="76"/>
        <v>99.963174821397885</v>
      </c>
    </row>
    <row r="855" spans="1:5" ht="15.75" x14ac:dyDescent="0.2">
      <c r="A855" s="18"/>
      <c r="B855" s="1" t="s">
        <v>175</v>
      </c>
      <c r="C855" s="3"/>
      <c r="D855" s="5"/>
      <c r="E855" s="8"/>
    </row>
    <row r="856" spans="1:5" ht="15.75" x14ac:dyDescent="0.2">
      <c r="A856" s="18"/>
      <c r="B856" s="1" t="s">
        <v>176</v>
      </c>
      <c r="C856" s="3"/>
      <c r="D856" s="5"/>
      <c r="E856" s="8"/>
    </row>
    <row r="857" spans="1:5" ht="15.75" x14ac:dyDescent="0.2">
      <c r="A857" s="25"/>
      <c r="B857" s="1" t="s">
        <v>177</v>
      </c>
      <c r="C857" s="3"/>
      <c r="D857" s="5"/>
      <c r="E857" s="8"/>
    </row>
    <row r="858" spans="1:5" ht="15.75" x14ac:dyDescent="0.2">
      <c r="A858" s="25"/>
      <c r="B858" s="1" t="s">
        <v>178</v>
      </c>
      <c r="C858" s="3">
        <v>8146600</v>
      </c>
      <c r="D858" s="5">
        <v>8143600</v>
      </c>
      <c r="E858" s="8">
        <f t="shared" si="76"/>
        <v>99.963174821397885</v>
      </c>
    </row>
    <row r="859" spans="1:5" ht="15.75" x14ac:dyDescent="0.2">
      <c r="A859" s="18" t="s">
        <v>0</v>
      </c>
      <c r="B859" s="7" t="s">
        <v>163</v>
      </c>
      <c r="C859" s="3">
        <f>C861+C862+C863</f>
        <v>7000000</v>
      </c>
      <c r="D859" s="3">
        <f>D861+D862+D863</f>
        <v>6895027.2999999998</v>
      </c>
      <c r="E859" s="8">
        <f t="shared" si="76"/>
        <v>98.500389999999996</v>
      </c>
    </row>
    <row r="860" spans="1:5" ht="15.75" x14ac:dyDescent="0.2">
      <c r="A860" s="18" t="s">
        <v>0</v>
      </c>
      <c r="B860" s="1" t="s">
        <v>175</v>
      </c>
      <c r="C860" s="3"/>
      <c r="D860" s="5"/>
      <c r="E860" s="8"/>
    </row>
    <row r="861" spans="1:5" ht="15.75" x14ac:dyDescent="0.2">
      <c r="A861" s="18" t="s">
        <v>0</v>
      </c>
      <c r="B861" s="1" t="s">
        <v>176</v>
      </c>
      <c r="C861" s="3"/>
      <c r="D861" s="5"/>
      <c r="E861" s="8"/>
    </row>
    <row r="862" spans="1:5" ht="15.75" x14ac:dyDescent="0.2">
      <c r="A862" s="18" t="s">
        <v>0</v>
      </c>
      <c r="B862" s="1" t="s">
        <v>177</v>
      </c>
      <c r="C862" s="4"/>
      <c r="D862" s="5"/>
      <c r="E862" s="8"/>
    </row>
    <row r="863" spans="1:5" ht="15.75" x14ac:dyDescent="0.2">
      <c r="A863" s="18" t="s">
        <v>0</v>
      </c>
      <c r="B863" s="1" t="s">
        <v>178</v>
      </c>
      <c r="C863" s="4">
        <v>7000000</v>
      </c>
      <c r="D863" s="5">
        <v>6895027.2999999998</v>
      </c>
      <c r="E863" s="8">
        <f t="shared" si="76"/>
        <v>98.500389999999996</v>
      </c>
    </row>
    <row r="864" spans="1:5" ht="31.5" x14ac:dyDescent="0.2">
      <c r="A864" s="9" t="s">
        <v>164</v>
      </c>
      <c r="B864" s="27" t="s">
        <v>165</v>
      </c>
      <c r="C864" s="3">
        <f>C866+C867+C868</f>
        <v>28280300</v>
      </c>
      <c r="D864" s="3">
        <f>D866+D867+D868</f>
        <v>28278507</v>
      </c>
      <c r="E864" s="8">
        <f t="shared" si="76"/>
        <v>99.993659897525845</v>
      </c>
    </row>
    <row r="865" spans="1:5" ht="15.75" x14ac:dyDescent="0.2">
      <c r="A865" s="9"/>
      <c r="B865" s="1" t="s">
        <v>175</v>
      </c>
      <c r="C865" s="3"/>
      <c r="D865" s="5"/>
      <c r="E865" s="8"/>
    </row>
    <row r="866" spans="1:5" ht="15.75" x14ac:dyDescent="0.2">
      <c r="A866" s="9"/>
      <c r="B866" s="1" t="s">
        <v>176</v>
      </c>
      <c r="C866" s="3">
        <f t="shared" ref="C866:D868" si="79">C871</f>
        <v>0</v>
      </c>
      <c r="D866" s="3">
        <f t="shared" si="79"/>
        <v>0</v>
      </c>
      <c r="E866" s="8">
        <v>0</v>
      </c>
    </row>
    <row r="867" spans="1:5" ht="15.75" x14ac:dyDescent="0.2">
      <c r="A867" s="9"/>
      <c r="B867" s="1" t="s">
        <v>177</v>
      </c>
      <c r="C867" s="3">
        <f t="shared" si="79"/>
        <v>0</v>
      </c>
      <c r="D867" s="3">
        <f t="shared" si="79"/>
        <v>0</v>
      </c>
      <c r="E867" s="8">
        <v>0</v>
      </c>
    </row>
    <row r="868" spans="1:5" ht="15.75" x14ac:dyDescent="0.2">
      <c r="A868" s="9"/>
      <c r="B868" s="1" t="s">
        <v>178</v>
      </c>
      <c r="C868" s="3">
        <f t="shared" si="79"/>
        <v>28280300</v>
      </c>
      <c r="D868" s="3">
        <f t="shared" si="79"/>
        <v>28278507</v>
      </c>
      <c r="E868" s="8">
        <f t="shared" si="76"/>
        <v>99.993659897525845</v>
      </c>
    </row>
    <row r="869" spans="1:5" ht="15.75" x14ac:dyDescent="0.2">
      <c r="A869" s="9" t="s">
        <v>0</v>
      </c>
      <c r="B869" s="7" t="s">
        <v>12</v>
      </c>
      <c r="C869" s="3">
        <f>C871+C872+C873</f>
        <v>28280300</v>
      </c>
      <c r="D869" s="3">
        <f>D871+D872+D873</f>
        <v>28278507</v>
      </c>
      <c r="E869" s="8">
        <f t="shared" si="76"/>
        <v>99.993659897525845</v>
      </c>
    </row>
    <row r="870" spans="1:5" ht="15.75" x14ac:dyDescent="0.2">
      <c r="A870" s="9" t="s">
        <v>0</v>
      </c>
      <c r="B870" s="1" t="s">
        <v>175</v>
      </c>
      <c r="C870" s="3"/>
      <c r="D870" s="5"/>
      <c r="E870" s="8"/>
    </row>
    <row r="871" spans="1:5" ht="15.75" x14ac:dyDescent="0.2">
      <c r="A871" s="9" t="s">
        <v>0</v>
      </c>
      <c r="B871" s="1" t="s">
        <v>176</v>
      </c>
      <c r="C871" s="3"/>
      <c r="D871" s="5"/>
      <c r="E871" s="8"/>
    </row>
    <row r="872" spans="1:5" ht="15.75" x14ac:dyDescent="0.2">
      <c r="A872" s="24"/>
      <c r="B872" s="1" t="s">
        <v>177</v>
      </c>
      <c r="C872" s="3"/>
      <c r="D872" s="5"/>
      <c r="E872" s="8"/>
    </row>
    <row r="873" spans="1:5" ht="15.75" x14ac:dyDescent="0.2">
      <c r="A873" s="24"/>
      <c r="B873" s="1" t="s">
        <v>178</v>
      </c>
      <c r="C873" s="3">
        <v>28280300</v>
      </c>
      <c r="D873" s="5">
        <v>28278507</v>
      </c>
      <c r="E873" s="8">
        <f t="shared" si="76"/>
        <v>99.993659897525845</v>
      </c>
    </row>
    <row r="874" spans="1:5" ht="31.5" x14ac:dyDescent="0.2">
      <c r="A874" s="22" t="s">
        <v>166</v>
      </c>
      <c r="B874" s="26" t="s">
        <v>167</v>
      </c>
      <c r="C874" s="6">
        <f>C876+C877+C878</f>
        <v>4533200</v>
      </c>
      <c r="D874" s="11">
        <f>D876+D877+D878</f>
        <v>4533200</v>
      </c>
      <c r="E874" s="20">
        <f t="shared" si="76"/>
        <v>100</v>
      </c>
    </row>
    <row r="875" spans="1:5" ht="15.75" x14ac:dyDescent="0.2">
      <c r="A875" s="22"/>
      <c r="B875" s="1" t="s">
        <v>175</v>
      </c>
      <c r="C875" s="6"/>
      <c r="D875" s="5"/>
      <c r="E875" s="20"/>
    </row>
    <row r="876" spans="1:5" ht="15.75" x14ac:dyDescent="0.2">
      <c r="A876" s="22"/>
      <c r="B876" s="2" t="s">
        <v>176</v>
      </c>
      <c r="C876" s="6">
        <f t="shared" ref="C876:D878" si="80">C881</f>
        <v>2107600</v>
      </c>
      <c r="D876" s="11">
        <f t="shared" si="80"/>
        <v>2107600</v>
      </c>
      <c r="E876" s="20">
        <f t="shared" si="76"/>
        <v>100</v>
      </c>
    </row>
    <row r="877" spans="1:5" ht="15.75" x14ac:dyDescent="0.2">
      <c r="A877" s="22"/>
      <c r="B877" s="2" t="s">
        <v>177</v>
      </c>
      <c r="C877" s="6">
        <f t="shared" si="80"/>
        <v>1212800</v>
      </c>
      <c r="D877" s="11">
        <f t="shared" si="80"/>
        <v>1212800</v>
      </c>
      <c r="E877" s="20">
        <f t="shared" si="76"/>
        <v>100</v>
      </c>
    </row>
    <row r="878" spans="1:5" ht="15.75" x14ac:dyDescent="0.2">
      <c r="A878" s="22"/>
      <c r="B878" s="2" t="s">
        <v>178</v>
      </c>
      <c r="C878" s="6">
        <f t="shared" si="80"/>
        <v>1212800</v>
      </c>
      <c r="D878" s="11">
        <f t="shared" si="80"/>
        <v>1212800</v>
      </c>
      <c r="E878" s="20">
        <f t="shared" si="76"/>
        <v>100</v>
      </c>
    </row>
    <row r="879" spans="1:5" ht="48.75" customHeight="1" x14ac:dyDescent="0.2">
      <c r="A879" s="9" t="s">
        <v>168</v>
      </c>
      <c r="B879" s="27" t="s">
        <v>198</v>
      </c>
      <c r="C879" s="3">
        <f>C881+C882+C883</f>
        <v>4533200</v>
      </c>
      <c r="D879" s="3">
        <f>D881+D882+D883</f>
        <v>4533200</v>
      </c>
      <c r="E879" s="8">
        <f t="shared" si="76"/>
        <v>100</v>
      </c>
    </row>
    <row r="880" spans="1:5" ht="15.75" x14ac:dyDescent="0.2">
      <c r="A880" s="9"/>
      <c r="B880" s="1" t="s">
        <v>175</v>
      </c>
      <c r="C880" s="3"/>
      <c r="D880" s="5"/>
      <c r="E880" s="8"/>
    </row>
    <row r="881" spans="1:5" ht="15.75" x14ac:dyDescent="0.2">
      <c r="A881" s="9"/>
      <c r="B881" s="1" t="s">
        <v>176</v>
      </c>
      <c r="C881" s="3">
        <f t="shared" ref="C881:D883" si="81">C886</f>
        <v>2107600</v>
      </c>
      <c r="D881" s="3">
        <f t="shared" si="81"/>
        <v>2107600</v>
      </c>
      <c r="E881" s="8">
        <f t="shared" si="76"/>
        <v>100</v>
      </c>
    </row>
    <row r="882" spans="1:5" ht="15.75" x14ac:dyDescent="0.2">
      <c r="A882" s="9"/>
      <c r="B882" s="1" t="s">
        <v>177</v>
      </c>
      <c r="C882" s="3">
        <f t="shared" si="81"/>
        <v>1212800</v>
      </c>
      <c r="D882" s="3">
        <f t="shared" si="81"/>
        <v>1212800</v>
      </c>
      <c r="E882" s="8">
        <f t="shared" si="76"/>
        <v>100</v>
      </c>
    </row>
    <row r="883" spans="1:5" ht="15.75" x14ac:dyDescent="0.2">
      <c r="A883" s="9"/>
      <c r="B883" s="1" t="s">
        <v>178</v>
      </c>
      <c r="C883" s="3">
        <f t="shared" si="81"/>
        <v>1212800</v>
      </c>
      <c r="D883" s="3">
        <f t="shared" si="81"/>
        <v>1212800</v>
      </c>
      <c r="E883" s="8">
        <f t="shared" si="76"/>
        <v>100</v>
      </c>
    </row>
    <row r="884" spans="1:5" ht="47.25" x14ac:dyDescent="0.2">
      <c r="A884" s="18" t="s">
        <v>0</v>
      </c>
      <c r="B884" s="7" t="s">
        <v>215</v>
      </c>
      <c r="C884" s="3">
        <f>C886+C887+C888</f>
        <v>4533200</v>
      </c>
      <c r="D884" s="3">
        <f>D886+D887+D888</f>
        <v>4533200</v>
      </c>
      <c r="E884" s="8">
        <f t="shared" si="76"/>
        <v>100</v>
      </c>
    </row>
    <row r="885" spans="1:5" ht="15.75" x14ac:dyDescent="0.2">
      <c r="A885" s="18" t="s">
        <v>0</v>
      </c>
      <c r="B885" s="1" t="s">
        <v>175</v>
      </c>
      <c r="C885" s="4"/>
      <c r="D885" s="5"/>
      <c r="E885" s="8"/>
    </row>
    <row r="886" spans="1:5" ht="15.75" x14ac:dyDescent="0.2">
      <c r="A886" s="25"/>
      <c r="B886" s="1" t="s">
        <v>176</v>
      </c>
      <c r="C886" s="4">
        <v>2107600</v>
      </c>
      <c r="D886" s="5">
        <v>2107600</v>
      </c>
      <c r="E886" s="8">
        <f t="shared" si="76"/>
        <v>100</v>
      </c>
    </row>
    <row r="887" spans="1:5" ht="15.75" x14ac:dyDescent="0.2">
      <c r="A887" s="25"/>
      <c r="B887" s="1" t="s">
        <v>177</v>
      </c>
      <c r="C887" s="4">
        <v>1212800</v>
      </c>
      <c r="D887" s="5">
        <v>1212800</v>
      </c>
      <c r="E887" s="8">
        <f t="shared" si="76"/>
        <v>100</v>
      </c>
    </row>
    <row r="888" spans="1:5" ht="15.75" x14ac:dyDescent="0.2">
      <c r="A888" s="25"/>
      <c r="B888" s="1" t="s">
        <v>178</v>
      </c>
      <c r="C888" s="4">
        <v>1212800</v>
      </c>
      <c r="D888" s="5">
        <v>1212800</v>
      </c>
      <c r="E888" s="8">
        <f t="shared" si="76"/>
        <v>100</v>
      </c>
    </row>
    <row r="889" spans="1:5" ht="31.5" x14ac:dyDescent="0.2">
      <c r="A889" s="22" t="s">
        <v>169</v>
      </c>
      <c r="B889" s="26" t="s">
        <v>170</v>
      </c>
      <c r="C889" s="6">
        <f>C891+C892+C893</f>
        <v>41669840.590000004</v>
      </c>
      <c r="D889" s="11">
        <f>D891+D892+D893</f>
        <v>36389657.859999999</v>
      </c>
      <c r="E889" s="20">
        <f t="shared" si="76"/>
        <v>87.328526686835588</v>
      </c>
    </row>
    <row r="890" spans="1:5" ht="15.75" x14ac:dyDescent="0.2">
      <c r="A890" s="22"/>
      <c r="B890" s="1" t="s">
        <v>175</v>
      </c>
      <c r="C890" s="6"/>
      <c r="D890" s="5"/>
      <c r="E890" s="20"/>
    </row>
    <row r="891" spans="1:5" ht="15.75" x14ac:dyDescent="0.2">
      <c r="A891" s="22"/>
      <c r="B891" s="2" t="s">
        <v>176</v>
      </c>
      <c r="C891" s="6">
        <f t="shared" ref="C891:D893" si="82">C896+C906</f>
        <v>0</v>
      </c>
      <c r="D891" s="11">
        <f t="shared" si="82"/>
        <v>0</v>
      </c>
      <c r="E891" s="20">
        <v>0</v>
      </c>
    </row>
    <row r="892" spans="1:5" ht="15.75" x14ac:dyDescent="0.2">
      <c r="A892" s="22"/>
      <c r="B892" s="2" t="s">
        <v>177</v>
      </c>
      <c r="C892" s="6">
        <f t="shared" si="82"/>
        <v>0</v>
      </c>
      <c r="D892" s="11">
        <f t="shared" si="82"/>
        <v>0</v>
      </c>
      <c r="E892" s="20">
        <v>0</v>
      </c>
    </row>
    <row r="893" spans="1:5" ht="15.75" x14ac:dyDescent="0.2">
      <c r="A893" s="22"/>
      <c r="B893" s="2" t="s">
        <v>178</v>
      </c>
      <c r="C893" s="6">
        <f t="shared" si="82"/>
        <v>41669840.590000004</v>
      </c>
      <c r="D893" s="11">
        <f t="shared" si="82"/>
        <v>36389657.859999999</v>
      </c>
      <c r="E893" s="20">
        <f t="shared" ref="E893:E913" si="83">D893/C893*100</f>
        <v>87.328526686835588</v>
      </c>
    </row>
    <row r="894" spans="1:5" ht="31.5" x14ac:dyDescent="0.2">
      <c r="A894" s="9" t="s">
        <v>171</v>
      </c>
      <c r="B894" s="27" t="s">
        <v>197</v>
      </c>
      <c r="C894" s="3">
        <f>C896+C897+C898</f>
        <v>9849314.5600000005</v>
      </c>
      <c r="D894" s="3">
        <f>D896+D897+D898</f>
        <v>5153707.8899999997</v>
      </c>
      <c r="E894" s="8">
        <f t="shared" si="83"/>
        <v>52.325548733413584</v>
      </c>
    </row>
    <row r="895" spans="1:5" ht="15.75" x14ac:dyDescent="0.2">
      <c r="A895" s="9"/>
      <c r="B895" s="1" t="s">
        <v>175</v>
      </c>
      <c r="C895" s="3"/>
      <c r="D895" s="5"/>
      <c r="E895" s="8"/>
    </row>
    <row r="896" spans="1:5" ht="15.75" x14ac:dyDescent="0.2">
      <c r="A896" s="9"/>
      <c r="B896" s="1" t="s">
        <v>176</v>
      </c>
      <c r="C896" s="3">
        <f t="shared" ref="C896:D898" si="84">C901</f>
        <v>0</v>
      </c>
      <c r="D896" s="3">
        <f t="shared" si="84"/>
        <v>0</v>
      </c>
      <c r="E896" s="8">
        <v>0</v>
      </c>
    </row>
    <row r="897" spans="1:5" ht="15.75" x14ac:dyDescent="0.2">
      <c r="A897" s="9"/>
      <c r="B897" s="1" t="s">
        <v>177</v>
      </c>
      <c r="C897" s="3">
        <f t="shared" si="84"/>
        <v>0</v>
      </c>
      <c r="D897" s="3">
        <f t="shared" si="84"/>
        <v>0</v>
      </c>
      <c r="E897" s="8">
        <v>0</v>
      </c>
    </row>
    <row r="898" spans="1:5" ht="15.75" x14ac:dyDescent="0.2">
      <c r="A898" s="9"/>
      <c r="B898" s="1" t="s">
        <v>178</v>
      </c>
      <c r="C898" s="3">
        <f t="shared" si="84"/>
        <v>9849314.5600000005</v>
      </c>
      <c r="D898" s="3">
        <f t="shared" si="84"/>
        <v>5153707.8899999997</v>
      </c>
      <c r="E898" s="8">
        <f t="shared" si="83"/>
        <v>52.325548733413584</v>
      </c>
    </row>
    <row r="899" spans="1:5" ht="63" x14ac:dyDescent="0.2">
      <c r="A899" s="9" t="s">
        <v>0</v>
      </c>
      <c r="B899" s="7" t="s">
        <v>223</v>
      </c>
      <c r="C899" s="3">
        <f>C901+C902+C903</f>
        <v>9849314.5600000005</v>
      </c>
      <c r="D899" s="3">
        <f>D901+D902+D903</f>
        <v>5153707.8899999997</v>
      </c>
      <c r="E899" s="8">
        <f t="shared" si="83"/>
        <v>52.325548733413584</v>
      </c>
    </row>
    <row r="900" spans="1:5" ht="15.75" x14ac:dyDescent="0.2">
      <c r="A900" s="18" t="s">
        <v>0</v>
      </c>
      <c r="B900" s="1" t="s">
        <v>175</v>
      </c>
      <c r="C900" s="4"/>
      <c r="D900" s="5"/>
      <c r="E900" s="8"/>
    </row>
    <row r="901" spans="1:5" ht="15.75" x14ac:dyDescent="0.2">
      <c r="A901" s="25"/>
      <c r="B901" s="1" t="s">
        <v>176</v>
      </c>
      <c r="C901" s="4"/>
      <c r="D901" s="5"/>
      <c r="E901" s="8"/>
    </row>
    <row r="902" spans="1:5" ht="15.75" x14ac:dyDescent="0.2">
      <c r="A902" s="25"/>
      <c r="B902" s="1" t="s">
        <v>177</v>
      </c>
      <c r="C902" s="4"/>
      <c r="D902" s="5"/>
      <c r="E902" s="8"/>
    </row>
    <row r="903" spans="1:5" ht="15.75" x14ac:dyDescent="0.2">
      <c r="A903" s="25"/>
      <c r="B903" s="1" t="s">
        <v>178</v>
      </c>
      <c r="C903" s="4">
        <v>9849314.5600000005</v>
      </c>
      <c r="D903" s="5">
        <v>5153707.8899999997</v>
      </c>
      <c r="E903" s="8">
        <f t="shared" si="83"/>
        <v>52.325548733413584</v>
      </c>
    </row>
    <row r="904" spans="1:5" ht="31.5" x14ac:dyDescent="0.2">
      <c r="A904" s="9" t="s">
        <v>172</v>
      </c>
      <c r="B904" s="27" t="s">
        <v>232</v>
      </c>
      <c r="C904" s="3">
        <f>C906+C907+C908</f>
        <v>31820526.030000001</v>
      </c>
      <c r="D904" s="3">
        <f>D906+D907+D908</f>
        <v>31235949.969999999</v>
      </c>
      <c r="E904" s="8">
        <f t="shared" si="83"/>
        <v>98.162896303320466</v>
      </c>
    </row>
    <row r="905" spans="1:5" ht="15.75" x14ac:dyDescent="0.2">
      <c r="A905" s="22"/>
      <c r="B905" s="1" t="s">
        <v>175</v>
      </c>
      <c r="C905" s="3"/>
      <c r="D905" s="5"/>
      <c r="E905" s="8"/>
    </row>
    <row r="906" spans="1:5" ht="15.75" x14ac:dyDescent="0.2">
      <c r="A906" s="22"/>
      <c r="B906" s="1" t="s">
        <v>176</v>
      </c>
      <c r="C906" s="3">
        <f t="shared" ref="C906:D908" si="85">C911</f>
        <v>0</v>
      </c>
      <c r="D906" s="3">
        <f t="shared" si="85"/>
        <v>0</v>
      </c>
      <c r="E906" s="8">
        <v>0</v>
      </c>
    </row>
    <row r="907" spans="1:5" ht="15.75" x14ac:dyDescent="0.2">
      <c r="A907" s="22"/>
      <c r="B907" s="1" t="s">
        <v>177</v>
      </c>
      <c r="C907" s="3">
        <f t="shared" si="85"/>
        <v>0</v>
      </c>
      <c r="D907" s="3">
        <f t="shared" si="85"/>
        <v>0</v>
      </c>
      <c r="E907" s="8">
        <v>0</v>
      </c>
    </row>
    <row r="908" spans="1:5" ht="15.75" x14ac:dyDescent="0.2">
      <c r="A908" s="22"/>
      <c r="B908" s="1" t="s">
        <v>178</v>
      </c>
      <c r="C908" s="3">
        <f t="shared" si="85"/>
        <v>31820526.030000001</v>
      </c>
      <c r="D908" s="3">
        <f t="shared" si="85"/>
        <v>31235949.969999999</v>
      </c>
      <c r="E908" s="8">
        <f t="shared" si="83"/>
        <v>98.162896303320466</v>
      </c>
    </row>
    <row r="909" spans="1:5" ht="15.75" x14ac:dyDescent="0.2">
      <c r="A909" s="18" t="s">
        <v>0</v>
      </c>
      <c r="B909" s="7" t="s">
        <v>12</v>
      </c>
      <c r="C909" s="3">
        <f>C911+C912+C913</f>
        <v>31820526.030000001</v>
      </c>
      <c r="D909" s="3">
        <f>D911+D912+D913</f>
        <v>31235949.969999999</v>
      </c>
      <c r="E909" s="8">
        <f t="shared" si="83"/>
        <v>98.162896303320466</v>
      </c>
    </row>
    <row r="910" spans="1:5" ht="15.75" x14ac:dyDescent="0.2">
      <c r="A910" s="18" t="s">
        <v>0</v>
      </c>
      <c r="B910" s="1" t="s">
        <v>175</v>
      </c>
      <c r="C910" s="4"/>
      <c r="D910" s="5"/>
      <c r="E910" s="20"/>
    </row>
    <row r="911" spans="1:5" ht="15.75" x14ac:dyDescent="0.2">
      <c r="A911" s="18" t="s">
        <v>0</v>
      </c>
      <c r="B911" s="1" t="s">
        <v>176</v>
      </c>
      <c r="C911" s="4"/>
      <c r="D911" s="5"/>
      <c r="E911" s="20"/>
    </row>
    <row r="912" spans="1:5" ht="15.75" x14ac:dyDescent="0.2">
      <c r="A912" s="25"/>
      <c r="B912" s="1" t="s">
        <v>177</v>
      </c>
      <c r="C912" s="4"/>
      <c r="D912" s="5"/>
      <c r="E912" s="20"/>
    </row>
    <row r="913" spans="1:5" ht="15.75" x14ac:dyDescent="0.2">
      <c r="A913" s="22"/>
      <c r="B913" s="1" t="s">
        <v>178</v>
      </c>
      <c r="C913" s="4">
        <v>31820526.030000001</v>
      </c>
      <c r="D913" s="5">
        <v>31235949.969999999</v>
      </c>
      <c r="E913" s="8">
        <f t="shared" si="83"/>
        <v>98.162896303320466</v>
      </c>
    </row>
  </sheetData>
  <mergeCells count="3">
    <mergeCell ref="B2:D2"/>
    <mergeCell ref="B3:D3"/>
    <mergeCell ref="D5:E5"/>
  </mergeCells>
  <pageMargins left="1.1811023622047245" right="0.59055118110236227" top="0.59055118110236227" bottom="0.59055118110236227" header="0.31496062992125984" footer="0.31496062992125984"/>
  <pageSetup paperSize="9" scale="60" orientation="portrait" r:id="rId1"/>
  <rowBreaks count="3" manualBreakCount="3">
    <brk id="314" max="4" man="1"/>
    <brk id="380" max="4" man="1"/>
    <brk id="44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01.01.2020</vt:lpstr>
      <vt:lpstr>'на 01.01.2020'!Область_печати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2020-01-15T06:23:30Z</dcterms:modified>
</cp:coreProperties>
</file>