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01.09.2020 " sheetId="14" r:id="rId1"/>
  </sheets>
  <definedNames>
    <definedName name="_xlnm._FilterDatabase" localSheetId="0" hidden="1">'01.09.2020 '!$C$1:$C$948</definedName>
    <definedName name="_xlnm.Print_Area" localSheetId="0">'01.09.2020 '!$A$1:$E$968</definedName>
  </definedNames>
  <calcPr calcId="145621"/>
</workbook>
</file>

<file path=xl/calcChain.xml><?xml version="1.0" encoding="utf-8"?>
<calcChain xmlns="http://schemas.openxmlformats.org/spreadsheetml/2006/main">
  <c r="C428" i="14" l="1"/>
  <c r="C426" i="14"/>
  <c r="C427" i="14"/>
  <c r="D583" i="14"/>
  <c r="D582" i="14"/>
  <c r="D581" i="14"/>
  <c r="C583" i="14"/>
  <c r="C582" i="14"/>
  <c r="C581" i="14"/>
  <c r="E597" i="14"/>
  <c r="D594" i="14"/>
  <c r="C594" i="14"/>
  <c r="E594" i="14" l="1"/>
  <c r="E957" i="14"/>
  <c r="D958" i="14"/>
  <c r="D953" i="14" s="1"/>
  <c r="E962" i="14"/>
  <c r="D959" i="14"/>
  <c r="C959" i="14"/>
  <c r="C958" i="14"/>
  <c r="C953" i="14" s="1"/>
  <c r="D957" i="14"/>
  <c r="D952" i="14" s="1"/>
  <c r="C957" i="14"/>
  <c r="C952" i="14" s="1"/>
  <c r="D956" i="14"/>
  <c r="D951" i="14" s="1"/>
  <c r="C956" i="14"/>
  <c r="C951" i="14" s="1"/>
  <c r="E948" i="14"/>
  <c r="E947" i="14"/>
  <c r="E946" i="14"/>
  <c r="D944" i="14"/>
  <c r="E944" i="14" s="1"/>
  <c r="C944" i="14"/>
  <c r="E943" i="14"/>
  <c r="E942" i="14"/>
  <c r="D939" i="14"/>
  <c r="C939" i="14"/>
  <c r="E938" i="14"/>
  <c r="E937" i="14"/>
  <c r="D934" i="14"/>
  <c r="C934" i="14"/>
  <c r="D933" i="14"/>
  <c r="D928" i="14" s="1"/>
  <c r="C933" i="14"/>
  <c r="D932" i="14"/>
  <c r="C932" i="14"/>
  <c r="D931" i="14"/>
  <c r="D926" i="14" s="1"/>
  <c r="C931" i="14"/>
  <c r="C926" i="14" s="1"/>
  <c r="D927" i="14"/>
  <c r="C927" i="14"/>
  <c r="E923" i="14"/>
  <c r="D919" i="14"/>
  <c r="E919" i="14" s="1"/>
  <c r="C919" i="14"/>
  <c r="D918" i="14"/>
  <c r="C918" i="14"/>
  <c r="D917" i="14"/>
  <c r="C917" i="14"/>
  <c r="D916" i="14"/>
  <c r="C916" i="14"/>
  <c r="E913" i="14"/>
  <c r="D909" i="14"/>
  <c r="C909" i="14"/>
  <c r="C899" i="14" s="1"/>
  <c r="E908" i="14"/>
  <c r="D904" i="14"/>
  <c r="E904" i="14" s="1"/>
  <c r="C904" i="14"/>
  <c r="D903" i="14"/>
  <c r="C903" i="14"/>
  <c r="D902" i="14"/>
  <c r="C902" i="14"/>
  <c r="D901" i="14"/>
  <c r="C901" i="14"/>
  <c r="D899" i="14"/>
  <c r="E898" i="14"/>
  <c r="D894" i="14"/>
  <c r="C894" i="14"/>
  <c r="E893" i="14"/>
  <c r="D889" i="14"/>
  <c r="C889" i="14"/>
  <c r="D888" i="14"/>
  <c r="C888" i="14"/>
  <c r="D887" i="14"/>
  <c r="C887" i="14"/>
  <c r="C882" i="14" s="1"/>
  <c r="D886" i="14"/>
  <c r="D881" i="14" s="1"/>
  <c r="C886" i="14"/>
  <c r="E878" i="14"/>
  <c r="E877" i="14"/>
  <c r="D874" i="14"/>
  <c r="C874" i="14"/>
  <c r="D873" i="14"/>
  <c r="C873" i="14"/>
  <c r="D872" i="14"/>
  <c r="C872" i="14"/>
  <c r="D871" i="14"/>
  <c r="C871" i="14"/>
  <c r="E867" i="14"/>
  <c r="D864" i="14"/>
  <c r="C864" i="14"/>
  <c r="D863" i="14"/>
  <c r="C863" i="14"/>
  <c r="D862" i="14"/>
  <c r="E862" i="14" s="1"/>
  <c r="C862" i="14"/>
  <c r="D861" i="14"/>
  <c r="C861" i="14"/>
  <c r="E858" i="14"/>
  <c r="D854" i="14"/>
  <c r="C854" i="14"/>
  <c r="E854" i="14" s="1"/>
  <c r="D853" i="14"/>
  <c r="C853" i="14"/>
  <c r="D852" i="14"/>
  <c r="C852" i="14"/>
  <c r="D851" i="14"/>
  <c r="C851" i="14"/>
  <c r="E848" i="14"/>
  <c r="D844" i="14"/>
  <c r="C844" i="14"/>
  <c r="E843" i="14"/>
  <c r="D839" i="14"/>
  <c r="C839" i="14"/>
  <c r="E838" i="14"/>
  <c r="D834" i="14"/>
  <c r="C834" i="14"/>
  <c r="E833" i="14"/>
  <c r="D829" i="14"/>
  <c r="C829" i="14"/>
  <c r="D828" i="14"/>
  <c r="C828" i="14"/>
  <c r="D827" i="14"/>
  <c r="C827" i="14"/>
  <c r="D826" i="14"/>
  <c r="C826" i="14"/>
  <c r="E818" i="14"/>
  <c r="D814" i="14"/>
  <c r="E814" i="14" s="1"/>
  <c r="C814" i="14"/>
  <c r="D813" i="14"/>
  <c r="C813" i="14"/>
  <c r="D812" i="14"/>
  <c r="C812" i="14"/>
  <c r="D811" i="14"/>
  <c r="C811" i="14"/>
  <c r="C809" i="14" s="1"/>
  <c r="E807" i="14"/>
  <c r="E806" i="14"/>
  <c r="D804" i="14"/>
  <c r="C804" i="14"/>
  <c r="D803" i="14"/>
  <c r="C803" i="14"/>
  <c r="D802" i="14"/>
  <c r="C802" i="14"/>
  <c r="D801" i="14"/>
  <c r="C801" i="14"/>
  <c r="E798" i="14"/>
  <c r="E797" i="14"/>
  <c r="E796" i="14"/>
  <c r="D794" i="14"/>
  <c r="C794" i="14"/>
  <c r="E793" i="14"/>
  <c r="D789" i="14"/>
  <c r="C789" i="14"/>
  <c r="E787" i="14"/>
  <c r="E786" i="14"/>
  <c r="D784" i="14"/>
  <c r="C784" i="14"/>
  <c r="E783" i="14"/>
  <c r="D779" i="14"/>
  <c r="C779" i="14"/>
  <c r="D778" i="14"/>
  <c r="C778" i="14"/>
  <c r="C773" i="14" s="1"/>
  <c r="D777" i="14"/>
  <c r="C777" i="14"/>
  <c r="D776" i="14"/>
  <c r="C776" i="14"/>
  <c r="E768" i="14"/>
  <c r="C764" i="14"/>
  <c r="C763" i="14"/>
  <c r="D762" i="14"/>
  <c r="C762" i="14"/>
  <c r="C759" i="14" s="1"/>
  <c r="D761" i="14"/>
  <c r="C761" i="14"/>
  <c r="E758" i="14"/>
  <c r="E757" i="14"/>
  <c r="D754" i="14"/>
  <c r="E754" i="14" s="1"/>
  <c r="C754" i="14"/>
  <c r="D753" i="14"/>
  <c r="C753" i="14"/>
  <c r="D752" i="14"/>
  <c r="C752" i="14"/>
  <c r="D751" i="14"/>
  <c r="C751" i="14"/>
  <c r="E748" i="14"/>
  <c r="E747" i="14"/>
  <c r="D744" i="14"/>
  <c r="C744" i="14"/>
  <c r="E743" i="14"/>
  <c r="D739" i="14"/>
  <c r="C739" i="14"/>
  <c r="D738" i="14"/>
  <c r="C738" i="14"/>
  <c r="D737" i="14"/>
  <c r="C737" i="14"/>
  <c r="D736" i="14"/>
  <c r="C736" i="14"/>
  <c r="E733" i="14"/>
  <c r="E732" i="14"/>
  <c r="D729" i="14"/>
  <c r="C729" i="14"/>
  <c r="E728" i="14"/>
  <c r="D724" i="14"/>
  <c r="C724" i="14"/>
  <c r="D723" i="14"/>
  <c r="C723" i="14"/>
  <c r="D722" i="14"/>
  <c r="C722" i="14"/>
  <c r="D721" i="14"/>
  <c r="C721" i="14"/>
  <c r="E713" i="14"/>
  <c r="D709" i="14"/>
  <c r="C709" i="14"/>
  <c r="D708" i="14"/>
  <c r="C708" i="14"/>
  <c r="D707" i="14"/>
  <c r="C707" i="14"/>
  <c r="D706" i="14"/>
  <c r="C706" i="14"/>
  <c r="C704" i="14" s="1"/>
  <c r="E703" i="14"/>
  <c r="D699" i="14"/>
  <c r="E699" i="14" s="1"/>
  <c r="C699" i="14"/>
  <c r="D698" i="14"/>
  <c r="D693" i="14" s="1"/>
  <c r="C698" i="14"/>
  <c r="D697" i="14"/>
  <c r="C697" i="14"/>
  <c r="D696" i="14"/>
  <c r="D691" i="14" s="1"/>
  <c r="C696" i="14"/>
  <c r="E688" i="14"/>
  <c r="D684" i="14"/>
  <c r="C684" i="14"/>
  <c r="D683" i="14"/>
  <c r="C683" i="14"/>
  <c r="C678" i="14" s="1"/>
  <c r="D682" i="14"/>
  <c r="C682" i="14"/>
  <c r="C677" i="14" s="1"/>
  <c r="D681" i="14"/>
  <c r="C681" i="14"/>
  <c r="C676" i="14" s="1"/>
  <c r="D677" i="14"/>
  <c r="E673" i="14"/>
  <c r="D669" i="14"/>
  <c r="C669" i="14"/>
  <c r="D668" i="14"/>
  <c r="C668" i="14"/>
  <c r="D667" i="14"/>
  <c r="C667" i="14"/>
  <c r="D666" i="14"/>
  <c r="C666" i="14"/>
  <c r="E663" i="14"/>
  <c r="D659" i="14"/>
  <c r="C659" i="14"/>
  <c r="E658" i="14"/>
  <c r="D654" i="14"/>
  <c r="C654" i="14"/>
  <c r="D653" i="14"/>
  <c r="C653" i="14"/>
  <c r="D652" i="14"/>
  <c r="D649" i="14" s="1"/>
  <c r="C652" i="14"/>
  <c r="D651" i="14"/>
  <c r="C651" i="14"/>
  <c r="E648" i="14"/>
  <c r="D644" i="14"/>
  <c r="C644" i="14"/>
  <c r="E643" i="14"/>
  <c r="D639" i="14"/>
  <c r="C639" i="14"/>
  <c r="D638" i="14"/>
  <c r="C638" i="14"/>
  <c r="D637" i="14"/>
  <c r="C637" i="14"/>
  <c r="D636" i="14"/>
  <c r="C636" i="14"/>
  <c r="E633" i="14"/>
  <c r="D629" i="14"/>
  <c r="E629" i="14" s="1"/>
  <c r="C629" i="14"/>
  <c r="E628" i="14"/>
  <c r="D624" i="14"/>
  <c r="E624" i="14" s="1"/>
  <c r="C624" i="14"/>
  <c r="D623" i="14"/>
  <c r="C623" i="14"/>
  <c r="D622" i="14"/>
  <c r="C622" i="14"/>
  <c r="D621" i="14"/>
  <c r="C621" i="14"/>
  <c r="C619" i="14" s="1"/>
  <c r="E613" i="14"/>
  <c r="D609" i="14"/>
  <c r="C609" i="14"/>
  <c r="E608" i="14"/>
  <c r="D604" i="14"/>
  <c r="C604" i="14"/>
  <c r="D603" i="14"/>
  <c r="C603" i="14"/>
  <c r="E603" i="14" s="1"/>
  <c r="D602" i="14"/>
  <c r="C602" i="14"/>
  <c r="D601" i="14"/>
  <c r="C601" i="14"/>
  <c r="E591" i="14"/>
  <c r="D589" i="14"/>
  <c r="E589" i="14" s="1"/>
  <c r="C589" i="14"/>
  <c r="E586" i="14"/>
  <c r="D584" i="14"/>
  <c r="C584" i="14"/>
  <c r="C579" i="14"/>
  <c r="E578" i="14"/>
  <c r="D574" i="14"/>
  <c r="C574" i="14"/>
  <c r="D573" i="14"/>
  <c r="C573" i="14"/>
  <c r="D572" i="14"/>
  <c r="C572" i="14"/>
  <c r="D571" i="14"/>
  <c r="D566" i="14" s="1"/>
  <c r="C571" i="14"/>
  <c r="E563" i="14"/>
  <c r="D559" i="14"/>
  <c r="E559" i="14" s="1"/>
  <c r="C559" i="14"/>
  <c r="D558" i="14"/>
  <c r="C558" i="14"/>
  <c r="D557" i="14"/>
  <c r="C557" i="14"/>
  <c r="D556" i="14"/>
  <c r="C556" i="14"/>
  <c r="E553" i="14"/>
  <c r="D549" i="14"/>
  <c r="C549" i="14"/>
  <c r="E548" i="14"/>
  <c r="E547" i="14"/>
  <c r="D544" i="14"/>
  <c r="C544" i="14"/>
  <c r="E543" i="14"/>
  <c r="D539" i="14"/>
  <c r="C539" i="14"/>
  <c r="D538" i="14"/>
  <c r="C538" i="14"/>
  <c r="D537" i="14"/>
  <c r="C537" i="14"/>
  <c r="C532" i="14" s="1"/>
  <c r="D536" i="14"/>
  <c r="D531" i="14" s="1"/>
  <c r="C536" i="14"/>
  <c r="E528" i="14"/>
  <c r="D524" i="14"/>
  <c r="C524" i="14"/>
  <c r="D523" i="14"/>
  <c r="C523" i="14"/>
  <c r="D522" i="14"/>
  <c r="C522" i="14"/>
  <c r="D521" i="14"/>
  <c r="C521" i="14"/>
  <c r="E518" i="14"/>
  <c r="E517" i="14"/>
  <c r="E516" i="14"/>
  <c r="D514" i="14"/>
  <c r="C514" i="14"/>
  <c r="E513" i="14"/>
  <c r="D509" i="14"/>
  <c r="C509" i="14"/>
  <c r="D508" i="14"/>
  <c r="C508" i="14"/>
  <c r="D507" i="14"/>
  <c r="C507" i="14"/>
  <c r="D506" i="14"/>
  <c r="C506" i="14"/>
  <c r="E503" i="14"/>
  <c r="D499" i="14"/>
  <c r="C499" i="14"/>
  <c r="D498" i="14"/>
  <c r="C498" i="14"/>
  <c r="D497" i="14"/>
  <c r="C497" i="14"/>
  <c r="D496" i="14"/>
  <c r="C496" i="14"/>
  <c r="E493" i="14"/>
  <c r="D489" i="14"/>
  <c r="C489" i="14"/>
  <c r="E489" i="14" s="1"/>
  <c r="E488" i="14"/>
  <c r="D484" i="14"/>
  <c r="E484" i="14" s="1"/>
  <c r="C484" i="14"/>
  <c r="D483" i="14"/>
  <c r="C483" i="14"/>
  <c r="D482" i="14"/>
  <c r="C482" i="14"/>
  <c r="D481" i="14"/>
  <c r="C481" i="14"/>
  <c r="E473" i="14"/>
  <c r="D469" i="14"/>
  <c r="C469" i="14"/>
  <c r="D468" i="14"/>
  <c r="C468" i="14"/>
  <c r="D467" i="14"/>
  <c r="C467" i="14"/>
  <c r="D466" i="14"/>
  <c r="C466" i="14"/>
  <c r="E463" i="14"/>
  <c r="D459" i="14"/>
  <c r="C459" i="14"/>
  <c r="E458" i="14"/>
  <c r="D454" i="14"/>
  <c r="C454" i="14"/>
  <c r="D453" i="14"/>
  <c r="C453" i="14"/>
  <c r="C423" i="14" s="1"/>
  <c r="D452" i="14"/>
  <c r="C452" i="14"/>
  <c r="D451" i="14"/>
  <c r="C451" i="14"/>
  <c r="E446" i="14"/>
  <c r="D444" i="14"/>
  <c r="C444" i="14"/>
  <c r="E443" i="14"/>
  <c r="E442" i="14"/>
  <c r="E441" i="14"/>
  <c r="D439" i="14"/>
  <c r="C439" i="14"/>
  <c r="E438" i="14"/>
  <c r="E437" i="14"/>
  <c r="D434" i="14"/>
  <c r="C434" i="14"/>
  <c r="E433" i="14"/>
  <c r="D429" i="14"/>
  <c r="C429" i="14"/>
  <c r="D428" i="14"/>
  <c r="C424" i="14"/>
  <c r="D427" i="14"/>
  <c r="E427" i="14" s="1"/>
  <c r="D426" i="14"/>
  <c r="E418" i="14"/>
  <c r="D414" i="14"/>
  <c r="C414" i="14"/>
  <c r="D413" i="14"/>
  <c r="C413" i="14"/>
  <c r="D412" i="14"/>
  <c r="C412" i="14"/>
  <c r="D411" i="14"/>
  <c r="C411" i="14"/>
  <c r="E406" i="14"/>
  <c r="D404" i="14"/>
  <c r="C404" i="14"/>
  <c r="D403" i="14"/>
  <c r="C403" i="14"/>
  <c r="D402" i="14"/>
  <c r="D397" i="14" s="1"/>
  <c r="C402" i="14"/>
  <c r="D401" i="14"/>
  <c r="C401" i="14"/>
  <c r="E393" i="14"/>
  <c r="E392" i="14"/>
  <c r="D389" i="14"/>
  <c r="C389" i="14"/>
  <c r="D388" i="14"/>
  <c r="D383" i="14" s="1"/>
  <c r="C388" i="14"/>
  <c r="D387" i="14"/>
  <c r="D382" i="14" s="1"/>
  <c r="C387" i="14"/>
  <c r="C382" i="14" s="1"/>
  <c r="D386" i="14"/>
  <c r="C386" i="14"/>
  <c r="C381" i="14" s="1"/>
  <c r="E378" i="14"/>
  <c r="D374" i="14"/>
  <c r="C374" i="14"/>
  <c r="D373" i="14"/>
  <c r="C373" i="14"/>
  <c r="D372" i="14"/>
  <c r="C372" i="14"/>
  <c r="D371" i="14"/>
  <c r="C371" i="14"/>
  <c r="E368" i="14"/>
  <c r="D364" i="14"/>
  <c r="C364" i="14"/>
  <c r="D363" i="14"/>
  <c r="C363" i="14"/>
  <c r="D362" i="14"/>
  <c r="C362" i="14"/>
  <c r="D361" i="14"/>
  <c r="C361" i="14"/>
  <c r="E358" i="14"/>
  <c r="D354" i="14"/>
  <c r="C354" i="14"/>
  <c r="D353" i="14"/>
  <c r="C353" i="14"/>
  <c r="D352" i="14"/>
  <c r="C352" i="14"/>
  <c r="D351" i="14"/>
  <c r="C351" i="14"/>
  <c r="E348" i="14"/>
  <c r="D344" i="14"/>
  <c r="C344" i="14"/>
  <c r="E343" i="14"/>
  <c r="E342" i="14"/>
  <c r="D339" i="14"/>
  <c r="C339" i="14"/>
  <c r="D338" i="14"/>
  <c r="C338" i="14"/>
  <c r="D337" i="14"/>
  <c r="C337" i="14"/>
  <c r="D336" i="14"/>
  <c r="C336" i="14"/>
  <c r="E328" i="14"/>
  <c r="E327" i="14"/>
  <c r="D324" i="14"/>
  <c r="C324" i="14"/>
  <c r="D323" i="14"/>
  <c r="C323" i="14"/>
  <c r="D322" i="14"/>
  <c r="C322" i="14"/>
  <c r="D321" i="14"/>
  <c r="C321" i="14"/>
  <c r="E318" i="14"/>
  <c r="E317" i="14"/>
  <c r="E316" i="14"/>
  <c r="D314" i="14"/>
  <c r="C314" i="14"/>
  <c r="E313" i="14"/>
  <c r="D309" i="14"/>
  <c r="C309" i="14"/>
  <c r="E308" i="14"/>
  <c r="E307" i="14"/>
  <c r="E306" i="14"/>
  <c r="D304" i="14"/>
  <c r="C304" i="14"/>
  <c r="D303" i="14"/>
  <c r="C303" i="14"/>
  <c r="D302" i="14"/>
  <c r="C302" i="14"/>
  <c r="D301" i="14"/>
  <c r="C301" i="14"/>
  <c r="E298" i="14"/>
  <c r="D294" i="14"/>
  <c r="C294" i="14"/>
  <c r="E293" i="14"/>
  <c r="D289" i="14"/>
  <c r="C289" i="14"/>
  <c r="D288" i="14"/>
  <c r="C288" i="14"/>
  <c r="D287" i="14"/>
  <c r="C287" i="14"/>
  <c r="D286" i="14"/>
  <c r="C286" i="14"/>
  <c r="E283" i="14"/>
  <c r="E282" i="14"/>
  <c r="E281" i="14"/>
  <c r="D279" i="14"/>
  <c r="C279" i="14"/>
  <c r="E278" i="14"/>
  <c r="E277" i="14"/>
  <c r="D274" i="14"/>
  <c r="C274" i="14"/>
  <c r="E273" i="14"/>
  <c r="D269" i="14"/>
  <c r="C269" i="14"/>
  <c r="E268" i="14"/>
  <c r="D264" i="14"/>
  <c r="C264" i="14"/>
  <c r="E263" i="14"/>
  <c r="E262" i="14"/>
  <c r="D259" i="14"/>
  <c r="C259" i="14"/>
  <c r="E258" i="14"/>
  <c r="E257" i="14"/>
  <c r="E256" i="14"/>
  <c r="D254" i="14"/>
  <c r="C254" i="14"/>
  <c r="E253" i="14"/>
  <c r="D249" i="14"/>
  <c r="C249" i="14"/>
  <c r="E248" i="14"/>
  <c r="D244" i="14"/>
  <c r="C244" i="14"/>
  <c r="E241" i="14"/>
  <c r="D239" i="14"/>
  <c r="C239" i="14"/>
  <c r="E238" i="14"/>
  <c r="D234" i="14"/>
  <c r="C234" i="14"/>
  <c r="E232" i="14"/>
  <c r="D229" i="14"/>
  <c r="C229" i="14"/>
  <c r="E228" i="14"/>
  <c r="D224" i="14"/>
  <c r="C224" i="14"/>
  <c r="D223" i="14"/>
  <c r="C223" i="14"/>
  <c r="D222" i="14"/>
  <c r="C222" i="14"/>
  <c r="D221" i="14"/>
  <c r="C221" i="14"/>
  <c r="E213" i="14"/>
  <c r="E212" i="14"/>
  <c r="D209" i="14"/>
  <c r="C209" i="14"/>
  <c r="D208" i="14"/>
  <c r="C208" i="14"/>
  <c r="D207" i="14"/>
  <c r="C207" i="14"/>
  <c r="D206" i="14"/>
  <c r="C206" i="14"/>
  <c r="E203" i="14"/>
  <c r="D199" i="14"/>
  <c r="C199" i="14"/>
  <c r="D198" i="14"/>
  <c r="C198" i="14"/>
  <c r="D197" i="14"/>
  <c r="C197" i="14"/>
  <c r="D196" i="14"/>
  <c r="C196" i="14"/>
  <c r="E188" i="14"/>
  <c r="D184" i="14"/>
  <c r="C184" i="14"/>
  <c r="D183" i="14"/>
  <c r="C183" i="14"/>
  <c r="D182" i="14"/>
  <c r="C182" i="14"/>
  <c r="D181" i="14"/>
  <c r="C181" i="14"/>
  <c r="E178" i="14"/>
  <c r="D174" i="14"/>
  <c r="C174" i="14"/>
  <c r="E173" i="14"/>
  <c r="D169" i="14"/>
  <c r="C169" i="14"/>
  <c r="E168" i="14"/>
  <c r="D164" i="14"/>
  <c r="E164" i="14" s="1"/>
  <c r="C164" i="14"/>
  <c r="D163" i="14"/>
  <c r="C163" i="14"/>
  <c r="D162" i="14"/>
  <c r="C162" i="14"/>
  <c r="D161" i="14"/>
  <c r="C161" i="14"/>
  <c r="E158" i="14"/>
  <c r="E157" i="14"/>
  <c r="D154" i="14"/>
  <c r="C154" i="14"/>
  <c r="E153" i="14"/>
  <c r="D149" i="14"/>
  <c r="C149" i="14"/>
  <c r="D148" i="14"/>
  <c r="C148" i="14"/>
  <c r="D147" i="14"/>
  <c r="C147" i="14"/>
  <c r="D146" i="14"/>
  <c r="C146" i="14"/>
  <c r="E138" i="14"/>
  <c r="D134" i="14"/>
  <c r="C134" i="14"/>
  <c r="D133" i="14"/>
  <c r="C133" i="14"/>
  <c r="D132" i="14"/>
  <c r="C132" i="14"/>
  <c r="D131" i="14"/>
  <c r="C131" i="14"/>
  <c r="E128" i="14"/>
  <c r="E127" i="14"/>
  <c r="E126" i="14"/>
  <c r="D124" i="14"/>
  <c r="C124" i="14"/>
  <c r="E123" i="14"/>
  <c r="D119" i="14"/>
  <c r="E119" i="14" s="1"/>
  <c r="C119" i="14"/>
  <c r="D118" i="14"/>
  <c r="C118" i="14"/>
  <c r="D117" i="14"/>
  <c r="C117" i="14"/>
  <c r="D116" i="14"/>
  <c r="C116" i="14"/>
  <c r="E113" i="14"/>
  <c r="E112" i="14"/>
  <c r="E111" i="14"/>
  <c r="D109" i="14"/>
  <c r="C109" i="14"/>
  <c r="E108" i="14"/>
  <c r="D104" i="14"/>
  <c r="C104" i="14"/>
  <c r="E103" i="14"/>
  <c r="E102" i="14"/>
  <c r="E101" i="14"/>
  <c r="D99" i="14"/>
  <c r="C99" i="14"/>
  <c r="E98" i="14"/>
  <c r="D94" i="14"/>
  <c r="C94" i="14"/>
  <c r="E93" i="14"/>
  <c r="E92" i="14"/>
  <c r="E91" i="14"/>
  <c r="D89" i="14"/>
  <c r="C89" i="14"/>
  <c r="E88" i="14"/>
  <c r="D84" i="14"/>
  <c r="C84" i="14"/>
  <c r="E83" i="14"/>
  <c r="D79" i="14"/>
  <c r="C79" i="14"/>
  <c r="E78" i="14"/>
  <c r="D74" i="14"/>
  <c r="C74" i="14"/>
  <c r="E73" i="14"/>
  <c r="E72" i="14"/>
  <c r="D69" i="14"/>
  <c r="E69" i="14" s="1"/>
  <c r="C69" i="14"/>
  <c r="E68" i="14"/>
  <c r="D64" i="14"/>
  <c r="C64" i="14"/>
  <c r="E63" i="14"/>
  <c r="D59" i="14"/>
  <c r="C59" i="14"/>
  <c r="E58" i="14"/>
  <c r="D54" i="14"/>
  <c r="C54" i="14"/>
  <c r="D53" i="14"/>
  <c r="C53" i="14"/>
  <c r="D52" i="14"/>
  <c r="C52" i="14"/>
  <c r="D51" i="14"/>
  <c r="C51" i="14"/>
  <c r="E43" i="14"/>
  <c r="D39" i="14"/>
  <c r="C39" i="14"/>
  <c r="D38" i="14"/>
  <c r="C38" i="14"/>
  <c r="D37" i="14"/>
  <c r="C37" i="14"/>
  <c r="D36" i="14"/>
  <c r="C36" i="14"/>
  <c r="E33" i="14"/>
  <c r="D29" i="14"/>
  <c r="C29" i="14"/>
  <c r="E28" i="14"/>
  <c r="E27" i="14"/>
  <c r="D24" i="14"/>
  <c r="C24" i="14"/>
  <c r="D23" i="14"/>
  <c r="C23" i="14"/>
  <c r="D22" i="14"/>
  <c r="C22" i="14"/>
  <c r="D21" i="14"/>
  <c r="C21" i="14"/>
  <c r="E174" i="14" l="1"/>
  <c r="E109" i="14"/>
  <c r="E254" i="14"/>
  <c r="E354" i="14"/>
  <c r="E439" i="14"/>
  <c r="C664" i="14"/>
  <c r="C772" i="14"/>
  <c r="E772" i="14" s="1"/>
  <c r="C849" i="14"/>
  <c r="E39" i="14"/>
  <c r="E229" i="14"/>
  <c r="E259" i="14"/>
  <c r="E364" i="14"/>
  <c r="E459" i="14"/>
  <c r="E724" i="14"/>
  <c r="E744" i="14"/>
  <c r="D823" i="14"/>
  <c r="E24" i="14"/>
  <c r="E29" i="14"/>
  <c r="E51" i="14"/>
  <c r="E104" i="14"/>
  <c r="E209" i="14"/>
  <c r="E404" i="14"/>
  <c r="C479" i="14"/>
  <c r="E509" i="14"/>
  <c r="C554" i="14"/>
  <c r="C691" i="14"/>
  <c r="C716" i="14"/>
  <c r="C718" i="14"/>
  <c r="C799" i="14"/>
  <c r="E853" i="14"/>
  <c r="C859" i="14"/>
  <c r="E864" i="14"/>
  <c r="E872" i="14"/>
  <c r="E909" i="14"/>
  <c r="E899" i="14"/>
  <c r="E169" i="14"/>
  <c r="E314" i="14"/>
  <c r="E374" i="14"/>
  <c r="D617" i="14"/>
  <c r="E654" i="14"/>
  <c r="E684" i="14"/>
  <c r="C692" i="14"/>
  <c r="E739" i="14"/>
  <c r="C822" i="14"/>
  <c r="C914" i="14"/>
  <c r="E918" i="14"/>
  <c r="C929" i="14"/>
  <c r="E952" i="14"/>
  <c r="C449" i="14"/>
  <c r="C649" i="14"/>
  <c r="E649" i="14" s="1"/>
  <c r="D716" i="14"/>
  <c r="D799" i="14"/>
  <c r="D869" i="14"/>
  <c r="C421" i="14"/>
  <c r="E279" i="14"/>
  <c r="E222" i="14"/>
  <c r="E223" i="14"/>
  <c r="E124" i="14"/>
  <c r="E74" i="14"/>
  <c r="E149" i="14"/>
  <c r="E454" i="14"/>
  <c r="D719" i="14"/>
  <c r="D821" i="14"/>
  <c r="E53" i="14"/>
  <c r="C218" i="14"/>
  <c r="E309" i="14"/>
  <c r="E339" i="14"/>
  <c r="E434" i="14"/>
  <c r="E469" i="14"/>
  <c r="E538" i="14"/>
  <c r="E584" i="14"/>
  <c r="E609" i="14"/>
  <c r="E669" i="14"/>
  <c r="D749" i="14"/>
  <c r="E804" i="14"/>
  <c r="E931" i="14"/>
  <c r="D49" i="14"/>
  <c r="E59" i="14"/>
  <c r="E84" i="14"/>
  <c r="E94" i="14"/>
  <c r="E134" i="14"/>
  <c r="E154" i="14"/>
  <c r="E199" i="14"/>
  <c r="E249" i="14"/>
  <c r="E269" i="14"/>
  <c r="E294" i="14"/>
  <c r="E414" i="14"/>
  <c r="C477" i="14"/>
  <c r="E524" i="14"/>
  <c r="E549" i="14"/>
  <c r="C599" i="14"/>
  <c r="C679" i="14"/>
  <c r="C694" i="14"/>
  <c r="E698" i="14"/>
  <c r="E729" i="14"/>
  <c r="E738" i="14"/>
  <c r="E784" i="14"/>
  <c r="E789" i="14"/>
  <c r="D849" i="14"/>
  <c r="E849" i="14" s="1"/>
  <c r="E874" i="14"/>
  <c r="E903" i="14"/>
  <c r="C533" i="14"/>
  <c r="E859" i="14"/>
  <c r="E64" i="14"/>
  <c r="E99" i="14"/>
  <c r="E483" i="14"/>
  <c r="D619" i="14"/>
  <c r="E619" i="14" s="1"/>
  <c r="E778" i="14"/>
  <c r="E799" i="14"/>
  <c r="E802" i="14"/>
  <c r="E813" i="14"/>
  <c r="C49" i="14"/>
  <c r="E52" i="14"/>
  <c r="E54" i="14"/>
  <c r="E79" i="14"/>
  <c r="C219" i="14"/>
  <c r="E289" i="14"/>
  <c r="E304" i="14"/>
  <c r="D396" i="14"/>
  <c r="D394" i="14" s="1"/>
  <c r="D398" i="14"/>
  <c r="E499" i="14"/>
  <c r="E514" i="14"/>
  <c r="D664" i="14"/>
  <c r="E664" i="14" s="1"/>
  <c r="E668" i="14"/>
  <c r="D694" i="14"/>
  <c r="E694" i="14" s="1"/>
  <c r="D704" i="14"/>
  <c r="E704" i="14" s="1"/>
  <c r="E709" i="14"/>
  <c r="C734" i="14"/>
  <c r="D772" i="14"/>
  <c r="D859" i="14"/>
  <c r="C869" i="14"/>
  <c r="E869" i="14" s="1"/>
  <c r="E932" i="14"/>
  <c r="E22" i="14"/>
  <c r="D47" i="14"/>
  <c r="D129" i="14"/>
  <c r="E129" i="14" s="1"/>
  <c r="C193" i="14"/>
  <c r="C349" i="14"/>
  <c r="C396" i="14"/>
  <c r="C192" i="14"/>
  <c r="D504" i="14"/>
  <c r="D477" i="14"/>
  <c r="D494" i="14"/>
  <c r="D17" i="14"/>
  <c r="E288" i="14"/>
  <c r="E303" i="14"/>
  <c r="D479" i="14"/>
  <c r="C299" i="14"/>
  <c r="D334" i="14"/>
  <c r="E208" i="14"/>
  <c r="D216" i="14"/>
  <c r="D284" i="14"/>
  <c r="E323" i="14"/>
  <c r="D369" i="14"/>
  <c r="E207" i="14"/>
  <c r="E322" i="14"/>
  <c r="C129" i="14"/>
  <c r="C159" i="14"/>
  <c r="E382" i="14"/>
  <c r="E198" i="14"/>
  <c r="E373" i="14"/>
  <c r="E23" i="14"/>
  <c r="C34" i="14"/>
  <c r="C46" i="14"/>
  <c r="C48" i="14"/>
  <c r="D142" i="14"/>
  <c r="C194" i="14"/>
  <c r="D319" i="14"/>
  <c r="D349" i="14"/>
  <c r="E349" i="14" s="1"/>
  <c r="D333" i="14"/>
  <c r="C369" i="14"/>
  <c r="C409" i="14"/>
  <c r="D449" i="14"/>
  <c r="E449" i="14" s="1"/>
  <c r="D422" i="14"/>
  <c r="C191" i="14"/>
  <c r="C17" i="14"/>
  <c r="E17" i="14" s="1"/>
  <c r="D34" i="14"/>
  <c r="D114" i="14"/>
  <c r="C144" i="14"/>
  <c r="C334" i="14"/>
  <c r="E334" i="14" s="1"/>
  <c r="C359" i="14"/>
  <c r="E363" i="14"/>
  <c r="C476" i="14"/>
  <c r="C478" i="14"/>
  <c r="C474" i="14" s="1"/>
  <c r="D569" i="14"/>
  <c r="E573" i="14"/>
  <c r="E38" i="14"/>
  <c r="D218" i="14"/>
  <c r="E401" i="14"/>
  <c r="E506" i="14"/>
  <c r="C19" i="14"/>
  <c r="E116" i="14"/>
  <c r="D159" i="14"/>
  <c r="E163" i="14"/>
  <c r="D179" i="14"/>
  <c r="D193" i="14"/>
  <c r="D192" i="14"/>
  <c r="D204" i="14"/>
  <c r="E302" i="14"/>
  <c r="D331" i="14"/>
  <c r="C384" i="14"/>
  <c r="D399" i="14"/>
  <c r="C398" i="14"/>
  <c r="E398" i="14" s="1"/>
  <c r="C422" i="14"/>
  <c r="C464" i="14"/>
  <c r="C504" i="14"/>
  <c r="C519" i="14"/>
  <c r="D533" i="14"/>
  <c r="E533" i="14" s="1"/>
  <c r="D532" i="14"/>
  <c r="E532" i="14" s="1"/>
  <c r="D568" i="14"/>
  <c r="C567" i="14"/>
  <c r="E133" i="14"/>
  <c r="E387" i="14"/>
  <c r="E508" i="14"/>
  <c r="D16" i="14"/>
  <c r="C18" i="14"/>
  <c r="C142" i="14"/>
  <c r="C179" i="14"/>
  <c r="E183" i="14"/>
  <c r="D409" i="14"/>
  <c r="C494" i="14"/>
  <c r="C566" i="14"/>
  <c r="E566" i="14" s="1"/>
  <c r="C568" i="14"/>
  <c r="D599" i="14"/>
  <c r="E623" i="14"/>
  <c r="E659" i="14"/>
  <c r="E638" i="14"/>
  <c r="C618" i="14"/>
  <c r="E644" i="14"/>
  <c r="C749" i="14"/>
  <c r="E749" i="14" s="1"/>
  <c r="E779" i="14"/>
  <c r="D773" i="14"/>
  <c r="E773" i="14" s="1"/>
  <c r="D824" i="14"/>
  <c r="E829" i="14"/>
  <c r="D883" i="14"/>
  <c r="D914" i="14"/>
  <c r="E914" i="14" s="1"/>
  <c r="D929" i="14"/>
  <c r="E939" i="14"/>
  <c r="E927" i="14"/>
  <c r="E959" i="14"/>
  <c r="C954" i="14"/>
  <c r="C949" i="14"/>
  <c r="D949" i="14"/>
  <c r="D954" i="14"/>
  <c r="D143" i="14"/>
  <c r="E148" i="14"/>
  <c r="C216" i="14"/>
  <c r="D384" i="14"/>
  <c r="D381" i="14"/>
  <c r="D379" i="14" s="1"/>
  <c r="D676" i="14"/>
  <c r="D679" i="14"/>
  <c r="D678" i="14"/>
  <c r="E678" i="14" s="1"/>
  <c r="E683" i="14"/>
  <c r="E933" i="14"/>
  <c r="C928" i="14"/>
  <c r="D48" i="14"/>
  <c r="E89" i="14"/>
  <c r="E224" i="14"/>
  <c r="E264" i="14"/>
  <c r="C399" i="14"/>
  <c r="E399" i="14" s="1"/>
  <c r="C397" i="14"/>
  <c r="E708" i="14"/>
  <c r="C693" i="14"/>
  <c r="D718" i="14"/>
  <c r="E718" i="14" s="1"/>
  <c r="E723" i="14"/>
  <c r="C824" i="14"/>
  <c r="C821" i="14"/>
  <c r="E828" i="14"/>
  <c r="C823" i="14"/>
  <c r="E823" i="14" s="1"/>
  <c r="E844" i="14"/>
  <c r="D19" i="14"/>
  <c r="D217" i="14"/>
  <c r="E239" i="14"/>
  <c r="C319" i="14"/>
  <c r="C333" i="14"/>
  <c r="E338" i="14"/>
  <c r="E413" i="14"/>
  <c r="D421" i="14"/>
  <c r="D424" i="14"/>
  <c r="E424" i="14" s="1"/>
  <c r="E429" i="14"/>
  <c r="C534" i="14"/>
  <c r="C531" i="14"/>
  <c r="C529" i="14" s="1"/>
  <c r="E537" i="14"/>
  <c r="E544" i="14"/>
  <c r="E604" i="14"/>
  <c r="D692" i="14"/>
  <c r="D689" i="14" s="1"/>
  <c r="E753" i="14"/>
  <c r="D774" i="14"/>
  <c r="E777" i="14"/>
  <c r="D822" i="14"/>
  <c r="E894" i="14"/>
  <c r="E117" i="14"/>
  <c r="C114" i="14"/>
  <c r="D141" i="14"/>
  <c r="D144" i="14"/>
  <c r="E301" i="14"/>
  <c r="D299" i="14"/>
  <c r="D359" i="14"/>
  <c r="E359" i="14" s="1"/>
  <c r="D332" i="14"/>
  <c r="E388" i="14"/>
  <c r="C383" i="14"/>
  <c r="E383" i="14" s="1"/>
  <c r="D809" i="14"/>
  <c r="E809" i="14" s="1"/>
  <c r="D771" i="14"/>
  <c r="C16" i="14"/>
  <c r="C47" i="14"/>
  <c r="E47" i="14" s="1"/>
  <c r="E221" i="14"/>
  <c r="D219" i="14"/>
  <c r="E244" i="14"/>
  <c r="E344" i="14"/>
  <c r="C719" i="14"/>
  <c r="C717" i="14"/>
  <c r="D18" i="14"/>
  <c r="D46" i="14"/>
  <c r="E118" i="14"/>
  <c r="C141" i="14"/>
  <c r="C143" i="14"/>
  <c r="E184" i="14"/>
  <c r="D191" i="14"/>
  <c r="D194" i="14"/>
  <c r="C204" i="14"/>
  <c r="E234" i="14"/>
  <c r="E274" i="14"/>
  <c r="C284" i="14"/>
  <c r="C217" i="14"/>
  <c r="E324" i="14"/>
  <c r="C331" i="14"/>
  <c r="E337" i="14"/>
  <c r="C332" i="14"/>
  <c r="E353" i="14"/>
  <c r="E389" i="14"/>
  <c r="E426" i="14"/>
  <c r="E428" i="14"/>
  <c r="E444" i="14"/>
  <c r="D423" i="14"/>
  <c r="E453" i="14"/>
  <c r="E507" i="14"/>
  <c r="D519" i="14"/>
  <c r="D476" i="14"/>
  <c r="E523" i="14"/>
  <c r="D478" i="14"/>
  <c r="D567" i="14"/>
  <c r="D616" i="14"/>
  <c r="C634" i="14"/>
  <c r="C616" i="14"/>
  <c r="E737" i="14"/>
  <c r="D734" i="14"/>
  <c r="E734" i="14" s="1"/>
  <c r="D763" i="14"/>
  <c r="E763" i="14" s="1"/>
  <c r="D764" i="14"/>
  <c r="E764" i="14" s="1"/>
  <c r="D924" i="14"/>
  <c r="E926" i="14"/>
  <c r="D464" i="14"/>
  <c r="E468" i="14"/>
  <c r="E494" i="14"/>
  <c r="E498" i="14"/>
  <c r="D534" i="14"/>
  <c r="E539" i="14"/>
  <c r="D554" i="14"/>
  <c r="E554" i="14" s="1"/>
  <c r="E558" i="14"/>
  <c r="C569" i="14"/>
  <c r="E569" i="14" s="1"/>
  <c r="E574" i="14"/>
  <c r="E581" i="14"/>
  <c r="D579" i="14"/>
  <c r="E579" i="14" s="1"/>
  <c r="D618" i="14"/>
  <c r="D634" i="14"/>
  <c r="E639" i="14"/>
  <c r="E653" i="14"/>
  <c r="E693" i="14"/>
  <c r="E722" i="14"/>
  <c r="D717" i="14"/>
  <c r="E752" i="14"/>
  <c r="E776" i="14"/>
  <c r="C774" i="14"/>
  <c r="E839" i="14"/>
  <c r="E873" i="14"/>
  <c r="D884" i="14"/>
  <c r="D882" i="14"/>
  <c r="E889" i="14"/>
  <c r="C617" i="14"/>
  <c r="C674" i="14"/>
  <c r="C771" i="14"/>
  <c r="C769" i="14" s="1"/>
  <c r="E794" i="14"/>
  <c r="E834" i="14"/>
  <c r="C881" i="14"/>
  <c r="C884" i="14"/>
  <c r="E888" i="14"/>
  <c r="C883" i="14"/>
  <c r="E934" i="14"/>
  <c r="E719" i="14" l="1"/>
  <c r="C689" i="14"/>
  <c r="D879" i="14"/>
  <c r="E879" i="14" s="1"/>
  <c r="E883" i="14"/>
  <c r="C714" i="14"/>
  <c r="E479" i="14"/>
  <c r="E929" i="14"/>
  <c r="D564" i="14"/>
  <c r="E218" i="14"/>
  <c r="E219" i="14"/>
  <c r="E49" i="14"/>
  <c r="E464" i="14"/>
  <c r="E504" i="14"/>
  <c r="C879" i="14"/>
  <c r="E884" i="14"/>
  <c r="E679" i="14"/>
  <c r="E949" i="14"/>
  <c r="E568" i="14"/>
  <c r="E824" i="14"/>
  <c r="E599" i="14"/>
  <c r="E477" i="14"/>
  <c r="E299" i="14"/>
  <c r="E319" i="14"/>
  <c r="E204" i="14"/>
  <c r="E48" i="14"/>
  <c r="C189" i="14"/>
  <c r="E193" i="14"/>
  <c r="D14" i="14"/>
  <c r="E284" i="14"/>
  <c r="E192" i="14"/>
  <c r="E144" i="14"/>
  <c r="E478" i="14"/>
  <c r="D189" i="14"/>
  <c r="E333" i="14"/>
  <c r="E369" i="14"/>
  <c r="E534" i="14"/>
  <c r="E409" i="14"/>
  <c r="D139" i="14"/>
  <c r="C394" i="14"/>
  <c r="E394" i="14" s="1"/>
  <c r="E159" i="14"/>
  <c r="E19" i="14"/>
  <c r="D529" i="14"/>
  <c r="E529" i="14" s="1"/>
  <c r="E422" i="14"/>
  <c r="E34" i="14"/>
  <c r="C564" i="14"/>
  <c r="E564" i="14" s="1"/>
  <c r="C419" i="14"/>
  <c r="E114" i="14"/>
  <c r="E194" i="14"/>
  <c r="D329" i="14"/>
  <c r="D11" i="14"/>
  <c r="E519" i="14"/>
  <c r="E423" i="14"/>
  <c r="D10" i="14"/>
  <c r="E384" i="14"/>
  <c r="C10" i="14"/>
  <c r="E179" i="14"/>
  <c r="C12" i="14"/>
  <c r="D614" i="14"/>
  <c r="E618" i="14"/>
  <c r="C11" i="14"/>
  <c r="D714" i="14"/>
  <c r="E714" i="14" s="1"/>
  <c r="D12" i="14"/>
  <c r="C819" i="14"/>
  <c r="E954" i="14"/>
  <c r="C14" i="14"/>
  <c r="C214" i="14"/>
  <c r="C139" i="14"/>
  <c r="E139" i="14" s="1"/>
  <c r="E928" i="14"/>
  <c r="C924" i="14"/>
  <c r="E924" i="14" s="1"/>
  <c r="E689" i="14"/>
  <c r="C329" i="14"/>
  <c r="C379" i="14"/>
  <c r="E379" i="14" s="1"/>
  <c r="D419" i="14"/>
  <c r="E421" i="14"/>
  <c r="E217" i="14"/>
  <c r="D674" i="14"/>
  <c r="E674" i="14" s="1"/>
  <c r="E18" i="14"/>
  <c r="E216" i="14"/>
  <c r="E634" i="14"/>
  <c r="E771" i="14"/>
  <c r="D769" i="14"/>
  <c r="E769" i="14" s="1"/>
  <c r="E822" i="14"/>
  <c r="D819" i="14"/>
  <c r="E717" i="14"/>
  <c r="C614" i="14"/>
  <c r="E614" i="14" s="1"/>
  <c r="E476" i="14"/>
  <c r="D474" i="14"/>
  <c r="E474" i="14" s="1"/>
  <c r="E46" i="14"/>
  <c r="D44" i="14"/>
  <c r="D759" i="14"/>
  <c r="E759" i="14" s="1"/>
  <c r="E332" i="14"/>
  <c r="E774" i="14"/>
  <c r="E143" i="14"/>
  <c r="C44" i="14"/>
  <c r="D214" i="14"/>
  <c r="E819" i="14" l="1"/>
  <c r="E189" i="14"/>
  <c r="E329" i="14"/>
  <c r="E14" i="14"/>
  <c r="E419" i="14"/>
  <c r="E214" i="14"/>
  <c r="E11" i="14"/>
  <c r="E12" i="14"/>
  <c r="E10" i="14"/>
  <c r="D8" i="14"/>
  <c r="E44" i="14"/>
  <c r="C8" i="14"/>
  <c r="E8" i="14" l="1"/>
</calcChain>
</file>

<file path=xl/sharedStrings.xml><?xml version="1.0" encoding="utf-8"?>
<sst xmlns="http://schemas.openxmlformats.org/spreadsheetml/2006/main" count="1395" uniqueCount="272">
  <si>
    <t/>
  </si>
  <si>
    <t>3</t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</si>
  <si>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</si>
  <si>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</si>
  <si>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</si>
  <si>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</si>
  <si>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</si>
  <si>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</si>
  <si>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</si>
  <si>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</si>
  <si>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</si>
  <si>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</si>
  <si>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</si>
  <si>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</si>
  <si>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</si>
  <si>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</si>
  <si>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</si>
  <si>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</si>
  <si>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</si>
  <si>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</si>
  <si>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</si>
  <si>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</si>
  <si>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Основное мероприятие "Развитие муниципальных учреждений культуры"</t>
  </si>
  <si>
    <t>2.2.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</si>
  <si>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</si>
  <si>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</si>
  <si>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</si>
  <si>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</si>
  <si>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</si>
  <si>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</si>
  <si>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</si>
  <si>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</si>
  <si>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</si>
  <si>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</si>
  <si>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</si>
  <si>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</si>
  <si>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</si>
  <si>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</si>
  <si>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</si>
  <si>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</si>
  <si>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</si>
  <si>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"Мероприятия в области содействия занятости населения Чувашской Республики"</t>
  </si>
  <si>
    <t>4.2.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</si>
  <si>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</si>
  <si>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</si>
  <si>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</si>
  <si>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</si>
  <si>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</si>
  <si>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</si>
  <si>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</si>
  <si>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</si>
  <si>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</si>
  <si>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</si>
  <si>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"Капитальный ремонт объектов образования"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</si>
  <si>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</si>
  <si>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Основное мероприятие "Реализация мероприятий регионального проекта "Успех каждого ребенка"</t>
  </si>
  <si>
    <t>Основное мероприятие "Реализация мероприятий регионального проекта "Содействие занятости женщин - доступность дошкольного образования для детей"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</si>
  <si>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</si>
  <si>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</si>
  <si>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</si>
  <si>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</si>
  <si>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</si>
  <si>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</si>
  <si>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</si>
  <si>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</si>
  <si>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</si>
  <si>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</si>
  <si>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</si>
  <si>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</si>
  <si>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</si>
  <si>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</si>
  <si>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</si>
  <si>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</si>
  <si>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</si>
  <si>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6.4.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</si>
  <si>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</si>
  <si>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</si>
  <si>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</si>
  <si>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</si>
  <si>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</si>
  <si>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</si>
  <si>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Муниципальная программа города Чебоксары "Экономическое развитие города Чебоксары"</t>
  </si>
  <si>
    <t>8.1.</t>
  </si>
  <si>
    <t>Основное мероприятие "Анализ и прогнозирование социально-экономического развития Чувашской Республики"</t>
  </si>
  <si>
    <t>8.2.</t>
  </si>
  <si>
    <t>Основное мероприятие "Организация предоставления государственных и муниципальных услуг по принципу "одного окна"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</si>
  <si>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</si>
  <si>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</si>
  <si>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</si>
  <si>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</si>
  <si>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</si>
  <si>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</si>
  <si>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</si>
  <si>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</si>
  <si>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</si>
  <si>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</si>
  <si>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</si>
  <si>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</si>
  <si>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</si>
  <si>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</si>
  <si>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</si>
  <si>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</si>
  <si>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10.3.</t>
  </si>
  <si>
    <t>Основное мероприятие "Оздоровление Волги"</t>
  </si>
  <si>
    <t>Основное мероприятие "Реализация отдельных мероприятий регионального проекта "Оздоровление Волги"</t>
  </si>
  <si>
    <t>10.4.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</si>
  <si>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</si>
  <si>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</si>
  <si>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</si>
  <si>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</si>
  <si>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</si>
  <si>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</si>
  <si>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</si>
  <si>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</si>
  <si>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</si>
  <si>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</si>
  <si>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</si>
  <si>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</si>
  <si>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</si>
  <si>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</si>
  <si>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</si>
  <si>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</si>
  <si>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</si>
  <si>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</si>
  <si>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</si>
  <si>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</si>
  <si>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</si>
  <si>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</si>
  <si>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13.2.</t>
  </si>
  <si>
    <t>Основное мероприятие "Информационная среда"</t>
  </si>
  <si>
    <t>Основное мероприятие "Развитие инфраструктуры передачи, обработки и хранения данных"</t>
  </si>
  <si>
    <t>13.3.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</si>
  <si>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</si>
  <si>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</si>
  <si>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13.4.</t>
  </si>
  <si>
    <t>Обеспечение реализации муниципальной программы города Чебоксары "Цифровое общество города Чебоксары"</t>
  </si>
  <si>
    <t>14.</t>
  </si>
  <si>
    <t>Муниципальная программа города Чебоксары "Доступная среда в городе Чебоксары"</t>
  </si>
  <si>
    <t>14.1.</t>
  </si>
  <si>
    <t>Основное мероприятие "Повышение доступности и качества реабилитационных услуг (развитие системы реабилитации, абилитации и социальной интеграции инвалидов)"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</si>
  <si>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</si>
  <si>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</si>
  <si>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</si>
  <si>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</si>
  <si>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</si>
  <si>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</si>
  <si>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</si>
  <si>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</si>
  <si>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</si>
  <si>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</si>
  <si>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</si>
  <si>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</si>
  <si>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Основное мероприятие "Водоотведение и очистка бытовых сточных вод"</t>
  </si>
  <si>
    <t>Основное мероприятие "Реализация мероприятий регионального проекта "Чистая вода"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</si>
  <si>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</si>
  <si>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</si>
  <si>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</si>
  <si>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</si>
  <si>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</si>
  <si>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</si>
  <si>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</si>
  <si>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</si>
  <si>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"Реализация отдельных мероприятий регионального проекта "Жилье"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</si>
  <si>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</si>
  <si>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</si>
  <si>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</si>
  <si>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</si>
  <si>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</si>
  <si>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</si>
  <si>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</si>
  <si>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</si>
  <si>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</si>
  <si>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</si>
  <si>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</si>
  <si>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18.2.</t>
  </si>
  <si>
    <t>Основное мероприятие "Совершенствование системы мер по сокращению спроса на наркотики"</t>
  </si>
  <si>
    <t>18.3.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</si>
  <si>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</si>
  <si>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18.4.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</si>
  <si>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</si>
  <si>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19.</t>
  </si>
  <si>
    <t>Муниципальная программа города Чебоксары "Развитие земельных и имущественных отношений"</t>
  </si>
  <si>
    <t>19.1.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</si>
  <si>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</si>
  <si>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</si>
  <si>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19.2.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</si>
  <si>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</si>
  <si>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</si>
  <si>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19.3.</t>
  </si>
  <si>
    <t>Обеспечение реализации муниципальной программы города Чебоксары "Развитие земельных и имущественных отношений"</t>
  </si>
  <si>
    <t>20.</t>
  </si>
  <si>
    <t>Муниципальная программа города Чебоксары "Формирование современной городской среды"</t>
  </si>
  <si>
    <t>20.1.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</si>
  <si>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</si>
  <si>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</si>
  <si>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</si>
  <si>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</si>
  <si>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</si>
  <si>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</si>
  <si>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</si>
  <si>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</si>
  <si>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</si>
  <si>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Уточненный план                               на 2020 год       </t>
  </si>
  <si>
    <t xml:space="preserve">%              исполнения    </t>
  </si>
  <si>
    <t>(в рублях)</t>
  </si>
  <si>
    <t xml:space="preserve">Отчет об исполнении бюджета города Чебоксары  </t>
  </si>
  <si>
    <t xml:space="preserve">Подпрограмма "Социальная защита населения" </t>
  </si>
  <si>
    <t xml:space="preserve">Подпрограмма "Поддержка социально ориентированных некоммерческих организаций в городе Чебоксары" </t>
  </si>
  <si>
    <t>Подпрограмма "Благоустройство дворовых и общественных территорий"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</si>
  <si>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</si>
  <si>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</si>
  <si>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</si>
  <si>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</si>
  <si>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</si>
  <si>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</si>
  <si>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</si>
  <si>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</si>
  <si>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</si>
  <si>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</si>
  <si>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</si>
  <si>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</si>
  <si>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</si>
  <si>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</si>
  <si>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</si>
  <si>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</si>
  <si>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</si>
  <si>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</si>
  <si>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</si>
  <si>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</si>
  <si>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</si>
  <si>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"Снижение административных барьеров, оптимизация и повышение качества предоставления государственных и  муниципальных услуг в городе Чебоксары"</t>
  </si>
  <si>
    <t xml:space="preserve">Подпрограмма "Совершенствование системы управления экономическим развитием"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</si>
  <si>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</si>
  <si>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</si>
  <si>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</si>
  <si>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</si>
  <si>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</si>
  <si>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</si>
  <si>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</si>
  <si>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</si>
  <si>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</si>
  <si>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</si>
  <si>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"Активная политика занятости населения и социальная поддержка безработных граждан"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</si>
  <si>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</si>
  <si>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</si>
  <si>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</si>
  <si>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</si>
  <si>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</si>
  <si>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"Реализация мероприятий регионального проекта "Культурная среда"</t>
  </si>
  <si>
    <t>Основное мероприятие "Поддержка детского и юношеского творчества"</t>
  </si>
  <si>
    <t>Основное мероприятие "Подготовка спортивного резерва, спортсменов высокого класса, материально-техническое обеспечение, участие в подготовке, организации и проведении официальных республиканских, межрегиональных, всероссийских и международных спортивных соревнований, проводимых на территории Чувашской Республики, а также мероприятий по управлению развитием отрасли физической культуры и спорта"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</si>
  <si>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</si>
  <si>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</si>
  <si>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"Реализация мероприятий регионального проекта "Поддержка семей, имеющих детей"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</si>
  <si>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</si>
  <si>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"Реализация мероприятий регионального проекта "Общесистемные меры развития дорожного хозяйства"</t>
  </si>
  <si>
    <t>Основное мероприятие "Строительство (реконструкция) автомобильных дорог общего пользования регионального (межмуниципального) значения"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</si>
  <si>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</si>
  <si>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 xml:space="preserve">Подпрограмма "Газификация города Чебоксары" </t>
  </si>
  <si>
    <t>Основное мероприятие "Газификация Заволжской территории г. Чебоксары"</t>
  </si>
  <si>
    <t>16.4.</t>
  </si>
  <si>
    <t>Основное мероприятие "Формирование комфортной городской среды"</t>
  </si>
  <si>
    <t>2</t>
  </si>
  <si>
    <t>Основное мероприятие "Оказание содействия в подготовке и проведении общероссийского голосования по вопросу одобрения изменений в Конституцию Российской Федерации, а также в информировании граждан Российской Федерации о его подготовке и проведении"</t>
  </si>
  <si>
    <t>Кассовое исполнение             на 01.09.2020</t>
  </si>
  <si>
    <t xml:space="preserve">      в разрезе муниципальных программ по состоянию на 01.09.2020 года </t>
  </si>
  <si>
    <t>21.</t>
  </si>
  <si>
    <t>21.1.</t>
  </si>
  <si>
    <t>Муниципальная программа города Чебоксары "Комплексное развитие сельских территорий"</t>
  </si>
  <si>
    <t>Подпрограмма "Создание и развитие инфраструктуры на сельских территорий"</t>
  </si>
  <si>
    <t>Основное мероприятие "Реализация проектов, направленных на благоустройство и развитие территорий населенных пунктов Чувашской Республики"</t>
  </si>
  <si>
    <t>Основное мероприятие "Проведение регионального этапа Всероссийского конкурса "Лучшая муниципальная практика"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</si>
</sst>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2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62">
    <xf numFmtId="164" fontId="0" fillId="0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justify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vertical="top" wrapText="1"/>
    </xf>
    <xf numFmtId="164" fontId="10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166" fontId="3" fillId="0" borderId="0" xfId="0" applyNumberFormat="1" applyFont="1" applyFill="1" applyAlignment="1">
      <alignment vertical="top" wrapText="1"/>
    </xf>
    <xf numFmtId="166" fontId="3" fillId="0" borderId="0" xfId="0" applyNumberFormat="1" applyFont="1" applyFill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vertical="top" wrapText="1"/>
    </xf>
    <xf numFmtId="166" fontId="3" fillId="0" borderId="1" xfId="0" applyNumberFormat="1" applyFont="1" applyFill="1" applyBorder="1" applyAlignment="1">
      <alignment vertical="top" wrapText="1"/>
    </xf>
    <xf numFmtId="166" fontId="5" fillId="0" borderId="1" xfId="0" applyNumberFormat="1" applyFont="1" applyFill="1" applyBorder="1" applyAlignment="1">
      <alignment vertical="top" wrapText="1"/>
    </xf>
    <xf numFmtId="166" fontId="3" fillId="0" borderId="0" xfId="0" applyNumberFormat="1" applyFont="1" applyFill="1" applyBorder="1" applyAlignment="1">
      <alignment vertical="top" wrapText="1"/>
    </xf>
    <xf numFmtId="166" fontId="10" fillId="0" borderId="0" xfId="0" applyNumberFormat="1" applyFont="1" applyFill="1" applyAlignment="1">
      <alignment vertical="top" wrapText="1"/>
    </xf>
    <xf numFmtId="49" fontId="0" fillId="0" borderId="0" xfId="0" applyNumberFormat="1" applyFont="1" applyFill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Font="1" applyFill="1" applyBorder="1" applyAlignment="1">
      <alignment horizontal="left" vertical="top" wrapText="1"/>
    </xf>
    <xf numFmtId="164" fontId="7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4" fontId="0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horizontal="justify" vertical="top" wrapText="1"/>
    </xf>
    <xf numFmtId="49" fontId="4" fillId="0" borderId="0" xfId="0" applyNumberFormat="1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Alignment="1">
      <alignment horizontal="left" vertical="center" wrapText="1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8"/>
  <sheetViews>
    <sheetView tabSelected="1" view="pageBreakPreview" topLeftCell="A946" zoomScaleNormal="100" zoomScaleSheetLayoutView="100" workbookViewId="0">
      <selection activeCell="C965" sqref="C965"/>
    </sheetView>
  </sheetViews>
  <sheetFormatPr defaultRowHeight="15.75" x14ac:dyDescent="0.2"/>
  <cols>
    <col min="1" max="1" width="7.83203125" style="14" customWidth="1"/>
    <col min="2" max="2" width="72.83203125" style="40" customWidth="1"/>
    <col min="3" max="3" width="24" customWidth="1"/>
    <col min="4" max="4" width="23.5" customWidth="1"/>
    <col min="5" max="5" width="9.83203125" style="30" customWidth="1"/>
    <col min="6" max="6" width="9.33203125" style="1"/>
    <col min="7" max="7" width="14.5" style="1" bestFit="1" customWidth="1"/>
    <col min="8" max="16384" width="9.33203125" style="1"/>
  </cols>
  <sheetData>
    <row r="1" spans="1:5" ht="17.25" customHeight="1" x14ac:dyDescent="0.2"/>
    <row r="2" spans="1:5" ht="19.5" customHeight="1" x14ac:dyDescent="0.2">
      <c r="A2" s="56" t="s">
        <v>205</v>
      </c>
      <c r="B2" s="56"/>
      <c r="C2" s="56"/>
      <c r="D2" s="56"/>
      <c r="E2" s="56"/>
    </row>
    <row r="3" spans="1:5" ht="16.5" customHeight="1" x14ac:dyDescent="0.2">
      <c r="A3" s="57" t="s">
        <v>265</v>
      </c>
      <c r="B3" s="57"/>
      <c r="C3" s="57"/>
      <c r="D3" s="57"/>
      <c r="E3" s="57"/>
    </row>
    <row r="4" spans="1:5" ht="15" customHeight="1" x14ac:dyDescent="0.2">
      <c r="B4" s="14"/>
      <c r="C4" s="14"/>
      <c r="D4" s="14"/>
      <c r="E4" s="31"/>
    </row>
    <row r="5" spans="1:5" ht="18" customHeight="1" x14ac:dyDescent="0.25">
      <c r="C5" s="26"/>
      <c r="D5" s="58" t="s">
        <v>204</v>
      </c>
      <c r="E5" s="58"/>
    </row>
    <row r="6" spans="1:5" ht="47.25" customHeight="1" x14ac:dyDescent="0.2">
      <c r="A6" s="27" t="s">
        <v>201</v>
      </c>
      <c r="B6" s="41" t="s">
        <v>200</v>
      </c>
      <c r="C6" s="27" t="s">
        <v>202</v>
      </c>
      <c r="D6" s="2" t="s">
        <v>264</v>
      </c>
      <c r="E6" s="32" t="s">
        <v>203</v>
      </c>
    </row>
    <row r="7" spans="1:5" ht="15.75" customHeight="1" x14ac:dyDescent="0.2">
      <c r="A7" s="15">
        <v>1</v>
      </c>
      <c r="B7" s="3" t="s">
        <v>262</v>
      </c>
      <c r="C7" s="15" t="s">
        <v>1</v>
      </c>
      <c r="D7" s="15" t="s">
        <v>2</v>
      </c>
      <c r="E7" s="33" t="s">
        <v>3</v>
      </c>
    </row>
    <row r="8" spans="1:5" ht="18" customHeight="1" x14ac:dyDescent="0.25">
      <c r="A8" s="42"/>
      <c r="B8" s="43" t="s">
        <v>195</v>
      </c>
      <c r="C8" s="16">
        <f>C10+C11+C12</f>
        <v>13721862016.129999</v>
      </c>
      <c r="D8" s="16">
        <f>D10+D11+D12</f>
        <v>6808551915.3800011</v>
      </c>
      <c r="E8" s="34">
        <f>D8/C8*100</f>
        <v>49.618279992734024</v>
      </c>
    </row>
    <row r="9" spans="1:5" ht="15.75" customHeight="1" x14ac:dyDescent="0.2">
      <c r="A9" s="4"/>
      <c r="B9" s="44" t="s">
        <v>196</v>
      </c>
      <c r="C9" s="17"/>
      <c r="D9" s="17"/>
      <c r="E9" s="35"/>
    </row>
    <row r="10" spans="1:5" ht="15.75" customHeight="1" x14ac:dyDescent="0.2">
      <c r="A10" s="4"/>
      <c r="B10" s="45" t="s">
        <v>197</v>
      </c>
      <c r="C10" s="18">
        <f t="shared" ref="C10:D12" si="0">C16+C46+C141+C191+C216+C331+C381+C396+C421+C476+C531+C566+C616+C676+C691+C716+C771+C821+C881+C926+C951</f>
        <v>2990301162.29</v>
      </c>
      <c r="D10" s="18">
        <f t="shared" si="0"/>
        <v>861259038.27999997</v>
      </c>
      <c r="E10" s="35">
        <f t="shared" ref="E10:E12" si="1">D10/C10*100</f>
        <v>28.801749106114784</v>
      </c>
    </row>
    <row r="11" spans="1:5" ht="15.75" customHeight="1" x14ac:dyDescent="0.2">
      <c r="A11" s="4"/>
      <c r="B11" s="45" t="s">
        <v>198</v>
      </c>
      <c r="C11" s="18">
        <f t="shared" si="0"/>
        <v>6153405091.9200001</v>
      </c>
      <c r="D11" s="18">
        <f t="shared" si="0"/>
        <v>3511701007.1100006</v>
      </c>
      <c r="E11" s="35">
        <f t="shared" si="1"/>
        <v>57.069231663639286</v>
      </c>
    </row>
    <row r="12" spans="1:5" ht="15.75" customHeight="1" x14ac:dyDescent="0.2">
      <c r="A12" s="4"/>
      <c r="B12" s="45" t="s">
        <v>199</v>
      </c>
      <c r="C12" s="18">
        <f t="shared" si="0"/>
        <v>4578155761.9200001</v>
      </c>
      <c r="D12" s="18">
        <f t="shared" si="0"/>
        <v>2435591869.9900002</v>
      </c>
      <c r="E12" s="35">
        <f t="shared" si="1"/>
        <v>53.2002840586742</v>
      </c>
    </row>
    <row r="13" spans="1:5" ht="15.75" customHeight="1" x14ac:dyDescent="0.2">
      <c r="A13" s="4"/>
      <c r="B13" s="45"/>
      <c r="C13" s="17"/>
      <c r="D13" s="17"/>
      <c r="E13" s="36"/>
    </row>
    <row r="14" spans="1:5" ht="32.25" customHeight="1" x14ac:dyDescent="0.2">
      <c r="A14" s="8" t="s">
        <v>4</v>
      </c>
      <c r="B14" s="46" t="s">
        <v>5</v>
      </c>
      <c r="C14" s="19">
        <f>C16+C17+C18</f>
        <v>6816600</v>
      </c>
      <c r="D14" s="19">
        <f>D16+D17+D18</f>
        <v>4649841.33</v>
      </c>
      <c r="E14" s="37">
        <f>D14/C14*100</f>
        <v>68.213498371622222</v>
      </c>
    </row>
    <row r="15" spans="1:5" x14ac:dyDescent="0.2">
      <c r="A15" s="8"/>
      <c r="B15" s="44" t="s">
        <v>196</v>
      </c>
      <c r="C15" s="19"/>
      <c r="D15" s="20"/>
      <c r="E15" s="36"/>
    </row>
    <row r="16" spans="1:5" x14ac:dyDescent="0.2">
      <c r="A16" s="8"/>
      <c r="B16" s="45" t="s">
        <v>197</v>
      </c>
      <c r="C16" s="19">
        <f t="shared" ref="C16:D18" si="2">C21+C36</f>
        <v>0</v>
      </c>
      <c r="D16" s="19">
        <f t="shared" si="2"/>
        <v>0</v>
      </c>
      <c r="E16" s="37">
        <v>0</v>
      </c>
    </row>
    <row r="17" spans="1:5" x14ac:dyDescent="0.2">
      <c r="A17" s="8"/>
      <c r="B17" s="45" t="s">
        <v>198</v>
      </c>
      <c r="C17" s="19">
        <f t="shared" si="2"/>
        <v>1063700</v>
      </c>
      <c r="D17" s="19">
        <f t="shared" si="2"/>
        <v>671642.73</v>
      </c>
      <c r="E17" s="37">
        <f t="shared" ref="E17:E84" si="3">D17/C17*100</f>
        <v>63.142119958634957</v>
      </c>
    </row>
    <row r="18" spans="1:5" x14ac:dyDescent="0.2">
      <c r="A18" s="8"/>
      <c r="B18" s="45" t="s">
        <v>199</v>
      </c>
      <c r="C18" s="19">
        <f t="shared" si="2"/>
        <v>5752900</v>
      </c>
      <c r="D18" s="19">
        <f t="shared" si="2"/>
        <v>3978198.5999999996</v>
      </c>
      <c r="E18" s="37">
        <f t="shared" si="3"/>
        <v>69.15118635818456</v>
      </c>
    </row>
    <row r="19" spans="1:5" x14ac:dyDescent="0.2">
      <c r="A19" s="47" t="s">
        <v>6</v>
      </c>
      <c r="B19" s="48" t="s">
        <v>206</v>
      </c>
      <c r="C19" s="12">
        <f>C21+C22+C23</f>
        <v>4587100</v>
      </c>
      <c r="D19" s="12">
        <f>D21+D22+D23</f>
        <v>3360012.61</v>
      </c>
      <c r="E19" s="36">
        <f t="shared" si="3"/>
        <v>73.249168537856164</v>
      </c>
    </row>
    <row r="20" spans="1:5" x14ac:dyDescent="0.2">
      <c r="A20" s="47"/>
      <c r="B20" s="44" t="s">
        <v>196</v>
      </c>
      <c r="C20" s="12"/>
      <c r="D20" s="21"/>
      <c r="E20" s="36"/>
    </row>
    <row r="21" spans="1:5" x14ac:dyDescent="0.2">
      <c r="A21" s="49"/>
      <c r="B21" s="44" t="s">
        <v>197</v>
      </c>
      <c r="C21" s="12">
        <f t="shared" ref="C21:D23" si="4">C26+C31</f>
        <v>0</v>
      </c>
      <c r="D21" s="12">
        <f t="shared" si="4"/>
        <v>0</v>
      </c>
      <c r="E21" s="36">
        <v>0</v>
      </c>
    </row>
    <row r="22" spans="1:5" x14ac:dyDescent="0.2">
      <c r="A22" s="49"/>
      <c r="B22" s="44" t="s">
        <v>198</v>
      </c>
      <c r="C22" s="12">
        <f t="shared" si="4"/>
        <v>1063700</v>
      </c>
      <c r="D22" s="12">
        <f t="shared" si="4"/>
        <v>671642.73</v>
      </c>
      <c r="E22" s="36">
        <f t="shared" si="3"/>
        <v>63.142119958634957</v>
      </c>
    </row>
    <row r="23" spans="1:5" x14ac:dyDescent="0.2">
      <c r="A23" s="49"/>
      <c r="B23" s="44" t="s">
        <v>199</v>
      </c>
      <c r="C23" s="12">
        <f t="shared" si="4"/>
        <v>3523400</v>
      </c>
      <c r="D23" s="12">
        <f t="shared" si="4"/>
        <v>2688369.88</v>
      </c>
      <c r="E23" s="36">
        <f t="shared" si="3"/>
        <v>76.300445024692053</v>
      </c>
    </row>
    <row r="24" spans="1:5" ht="47.25" customHeight="1" x14ac:dyDescent="0.2">
      <c r="A24" s="47" t="s">
        <v>0</v>
      </c>
      <c r="B24" s="9" t="s">
        <v>7</v>
      </c>
      <c r="C24" s="12">
        <f>C26+C27+C28</f>
        <v>3643300</v>
      </c>
      <c r="D24" s="12">
        <f>D26+D27+D28</f>
        <v>2486457.61</v>
      </c>
      <c r="E24" s="36">
        <f t="shared" si="3"/>
        <v>68.247402355007807</v>
      </c>
    </row>
    <row r="25" spans="1:5" ht="15" customHeight="1" x14ac:dyDescent="0.2">
      <c r="A25" s="47"/>
      <c r="B25" s="44" t="s">
        <v>196</v>
      </c>
      <c r="C25" s="12"/>
      <c r="D25" s="17"/>
      <c r="E25" s="36"/>
    </row>
    <row r="26" spans="1:5" ht="15" customHeight="1" x14ac:dyDescent="0.2">
      <c r="A26" s="47"/>
      <c r="B26" s="44" t="s">
        <v>197</v>
      </c>
      <c r="C26" s="12"/>
      <c r="D26" s="17"/>
      <c r="E26" s="36"/>
    </row>
    <row r="27" spans="1:5" ht="15" customHeight="1" x14ac:dyDescent="0.2">
      <c r="A27" s="47"/>
      <c r="B27" s="44" t="s">
        <v>198</v>
      </c>
      <c r="C27" s="12">
        <v>1063700</v>
      </c>
      <c r="D27" s="17">
        <v>671642.73</v>
      </c>
      <c r="E27" s="36">
        <f t="shared" si="3"/>
        <v>63.142119958634957</v>
      </c>
    </row>
    <row r="28" spans="1:5" ht="15.75" customHeight="1" x14ac:dyDescent="0.2">
      <c r="A28" s="47"/>
      <c r="B28" s="44" t="s">
        <v>199</v>
      </c>
      <c r="C28" s="12">
        <v>2579600</v>
      </c>
      <c r="D28" s="17">
        <v>1814814.88</v>
      </c>
      <c r="E28" s="36">
        <f t="shared" si="3"/>
        <v>70.352569390603193</v>
      </c>
    </row>
    <row r="29" spans="1:5" ht="47.25" customHeight="1" x14ac:dyDescent="0.2">
      <c r="A29" s="47"/>
      <c r="B29" s="9" t="s">
        <v>247</v>
      </c>
      <c r="C29" s="12">
        <f>C31+C32+C33</f>
        <v>943800</v>
      </c>
      <c r="D29" s="12">
        <f>D31+D32+D33</f>
        <v>873555</v>
      </c>
      <c r="E29" s="36">
        <f t="shared" si="3"/>
        <v>92.557215511760973</v>
      </c>
    </row>
    <row r="30" spans="1:5" ht="15.75" customHeight="1" x14ac:dyDescent="0.2">
      <c r="A30" s="47"/>
      <c r="B30" s="44" t="s">
        <v>196</v>
      </c>
      <c r="C30" s="12"/>
      <c r="D30" s="17"/>
      <c r="E30" s="36"/>
    </row>
    <row r="31" spans="1:5" ht="15.75" customHeight="1" x14ac:dyDescent="0.2">
      <c r="A31" s="47"/>
      <c r="B31" s="44" t="s">
        <v>197</v>
      </c>
      <c r="C31" s="12"/>
      <c r="D31" s="17"/>
      <c r="E31" s="36"/>
    </row>
    <row r="32" spans="1:5" ht="15.75" customHeight="1" x14ac:dyDescent="0.2">
      <c r="A32" s="47"/>
      <c r="B32" s="44" t="s">
        <v>198</v>
      </c>
      <c r="C32" s="12"/>
      <c r="D32" s="17"/>
      <c r="E32" s="36"/>
    </row>
    <row r="33" spans="1:5" ht="15.75" customHeight="1" x14ac:dyDescent="0.2">
      <c r="A33" s="47"/>
      <c r="B33" s="44" t="s">
        <v>199</v>
      </c>
      <c r="C33" s="12">
        <v>943800</v>
      </c>
      <c r="D33" s="17">
        <v>873555</v>
      </c>
      <c r="E33" s="36">
        <f t="shared" ref="E33" si="5">D33/C33*100</f>
        <v>92.557215511760973</v>
      </c>
    </row>
    <row r="34" spans="1:5" ht="32.25" customHeight="1" x14ac:dyDescent="0.2">
      <c r="A34" s="47" t="s">
        <v>8</v>
      </c>
      <c r="B34" s="48" t="s">
        <v>207</v>
      </c>
      <c r="C34" s="12">
        <f>C36+C37+C38</f>
        <v>2229500</v>
      </c>
      <c r="D34" s="12">
        <f>D36+D37+D38</f>
        <v>1289828.72</v>
      </c>
      <c r="E34" s="36">
        <f t="shared" si="3"/>
        <v>57.852824400089709</v>
      </c>
    </row>
    <row r="35" spans="1:5" ht="15.75" customHeight="1" x14ac:dyDescent="0.2">
      <c r="A35" s="47"/>
      <c r="B35" s="44" t="s">
        <v>196</v>
      </c>
      <c r="C35" s="12"/>
      <c r="D35" s="20"/>
      <c r="E35" s="36"/>
    </row>
    <row r="36" spans="1:5" ht="15.75" customHeight="1" x14ac:dyDescent="0.2">
      <c r="A36" s="47"/>
      <c r="B36" s="44" t="s">
        <v>197</v>
      </c>
      <c r="C36" s="12">
        <f t="shared" ref="C36:D38" si="6">C41</f>
        <v>0</v>
      </c>
      <c r="D36" s="12">
        <f t="shared" si="6"/>
        <v>0</v>
      </c>
      <c r="E36" s="36">
        <v>0</v>
      </c>
    </row>
    <row r="37" spans="1:5" ht="15.75" customHeight="1" x14ac:dyDescent="0.2">
      <c r="A37" s="47"/>
      <c r="B37" s="44" t="s">
        <v>198</v>
      </c>
      <c r="C37" s="12">
        <f t="shared" si="6"/>
        <v>0</v>
      </c>
      <c r="D37" s="12">
        <f t="shared" si="6"/>
        <v>0</v>
      </c>
      <c r="E37" s="36">
        <v>0</v>
      </c>
    </row>
    <row r="38" spans="1:5" ht="17.25" customHeight="1" x14ac:dyDescent="0.2">
      <c r="A38" s="47"/>
      <c r="B38" s="44" t="s">
        <v>199</v>
      </c>
      <c r="C38" s="12">
        <f t="shared" si="6"/>
        <v>2229500</v>
      </c>
      <c r="D38" s="12">
        <f>D43</f>
        <v>1289828.72</v>
      </c>
      <c r="E38" s="36">
        <f t="shared" si="3"/>
        <v>57.852824400089709</v>
      </c>
    </row>
    <row r="39" spans="1:5" ht="47.25" x14ac:dyDescent="0.2">
      <c r="A39" s="8" t="s">
        <v>0</v>
      </c>
      <c r="B39" s="9" t="s">
        <v>9</v>
      </c>
      <c r="C39" s="12">
        <f>C41+C42+C43</f>
        <v>2229500</v>
      </c>
      <c r="D39" s="12">
        <f>D41+D42+D43</f>
        <v>1289828.72</v>
      </c>
      <c r="E39" s="36">
        <f t="shared" si="3"/>
        <v>57.852824400089709</v>
      </c>
    </row>
    <row r="40" spans="1:5" x14ac:dyDescent="0.2">
      <c r="A40" s="8"/>
      <c r="B40" s="44" t="s">
        <v>196</v>
      </c>
      <c r="C40" s="12"/>
      <c r="D40" s="17"/>
      <c r="E40" s="36"/>
    </row>
    <row r="41" spans="1:5" x14ac:dyDescent="0.2">
      <c r="A41" s="8"/>
      <c r="B41" s="44" t="s">
        <v>197</v>
      </c>
      <c r="C41" s="12"/>
      <c r="D41" s="17"/>
      <c r="E41" s="36"/>
    </row>
    <row r="42" spans="1:5" x14ac:dyDescent="0.2">
      <c r="A42" s="8"/>
      <c r="B42" s="44" t="s">
        <v>198</v>
      </c>
      <c r="C42" s="12"/>
      <c r="D42" s="17"/>
      <c r="E42" s="36"/>
    </row>
    <row r="43" spans="1:5" x14ac:dyDescent="0.2">
      <c r="A43" s="8"/>
      <c r="B43" s="44" t="s">
        <v>199</v>
      </c>
      <c r="C43" s="12">
        <v>2229500</v>
      </c>
      <c r="D43" s="17">
        <v>1289828.72</v>
      </c>
      <c r="E43" s="36">
        <f t="shared" si="3"/>
        <v>57.852824400089709</v>
      </c>
    </row>
    <row r="44" spans="1:5" ht="31.5" x14ac:dyDescent="0.2">
      <c r="A44" s="8" t="s">
        <v>10</v>
      </c>
      <c r="B44" s="46" t="s">
        <v>11</v>
      </c>
      <c r="C44" s="19">
        <f>C46+C47+C48</f>
        <v>947881473.07000005</v>
      </c>
      <c r="D44" s="19">
        <f>D46+D47+D48</f>
        <v>488400215.03999996</v>
      </c>
      <c r="E44" s="37">
        <f t="shared" si="3"/>
        <v>51.525452170530194</v>
      </c>
    </row>
    <row r="45" spans="1:5" x14ac:dyDescent="0.2">
      <c r="A45" s="8"/>
      <c r="B45" s="44" t="s">
        <v>196</v>
      </c>
      <c r="C45" s="19"/>
      <c r="D45" s="20"/>
      <c r="E45" s="36"/>
    </row>
    <row r="46" spans="1:5" x14ac:dyDescent="0.2">
      <c r="A46" s="8"/>
      <c r="B46" s="45" t="s">
        <v>197</v>
      </c>
      <c r="C46" s="22">
        <f t="shared" ref="C46:D48" si="7">C51+C116+C131</f>
        <v>349661814.00999999</v>
      </c>
      <c r="D46" s="22">
        <f t="shared" si="7"/>
        <v>199665047.87</v>
      </c>
      <c r="E46" s="37">
        <f t="shared" si="3"/>
        <v>57.102331415660323</v>
      </c>
    </row>
    <row r="47" spans="1:5" x14ac:dyDescent="0.2">
      <c r="A47" s="8"/>
      <c r="B47" s="45" t="s">
        <v>198</v>
      </c>
      <c r="C47" s="22">
        <f t="shared" si="7"/>
        <v>137269022.59999999</v>
      </c>
      <c r="D47" s="22">
        <f t="shared" si="7"/>
        <v>26178716.16</v>
      </c>
      <c r="E47" s="37">
        <f t="shared" si="3"/>
        <v>19.071102615980891</v>
      </c>
    </row>
    <row r="48" spans="1:5" x14ac:dyDescent="0.2">
      <c r="A48" s="8"/>
      <c r="B48" s="45" t="s">
        <v>199</v>
      </c>
      <c r="C48" s="22">
        <f t="shared" si="7"/>
        <v>460950636.46000004</v>
      </c>
      <c r="D48" s="22">
        <f t="shared" si="7"/>
        <v>262556451.00999999</v>
      </c>
      <c r="E48" s="37">
        <f t="shared" si="3"/>
        <v>56.959776219504988</v>
      </c>
    </row>
    <row r="49" spans="1:5" x14ac:dyDescent="0.2">
      <c r="A49" s="47" t="s">
        <v>12</v>
      </c>
      <c r="B49" s="48" t="s">
        <v>246</v>
      </c>
      <c r="C49" s="12">
        <f>C51+C52+C53</f>
        <v>528011285.37000006</v>
      </c>
      <c r="D49" s="12">
        <f>D51+D52+D53</f>
        <v>267494044.62</v>
      </c>
      <c r="E49" s="36">
        <f t="shared" si="3"/>
        <v>50.660668063667522</v>
      </c>
    </row>
    <row r="50" spans="1:5" x14ac:dyDescent="0.2">
      <c r="A50" s="47"/>
      <c r="B50" s="44" t="s">
        <v>196</v>
      </c>
      <c r="C50" s="12"/>
      <c r="D50" s="21"/>
      <c r="E50" s="36"/>
    </row>
    <row r="51" spans="1:5" x14ac:dyDescent="0.2">
      <c r="A51" s="47"/>
      <c r="B51" s="44" t="s">
        <v>197</v>
      </c>
      <c r="C51" s="12">
        <f>C56+C61+C66+C71+C76+C81+C86+C91+C96+C101+C106+C111</f>
        <v>5801690.75</v>
      </c>
      <c r="D51" s="12">
        <f>D56+D61+D66+D71+D76+D81+D86+D91+D96+D101+D106+D111</f>
        <v>469089.27</v>
      </c>
      <c r="E51" s="36">
        <f t="shared" si="3"/>
        <v>8.0853890738660965</v>
      </c>
    </row>
    <row r="52" spans="1:5" x14ac:dyDescent="0.2">
      <c r="A52" s="47"/>
      <c r="B52" s="44" t="s">
        <v>198</v>
      </c>
      <c r="C52" s="12">
        <f>C57+C62+C67+C72+C77+C82+C87+C92+C97+C102+C106+C112</f>
        <v>91515476.11999999</v>
      </c>
      <c r="D52" s="12">
        <f>D57+D62+D67+D72+D77+D82+D87+D92+D97+D102+D106+D112</f>
        <v>16007007.630000001</v>
      </c>
      <c r="E52" s="36">
        <f t="shared" si="3"/>
        <v>17.491039011817801</v>
      </c>
    </row>
    <row r="53" spans="1:5" x14ac:dyDescent="0.2">
      <c r="A53" s="47"/>
      <c r="B53" s="44" t="s">
        <v>199</v>
      </c>
      <c r="C53" s="12">
        <f>C58+C63+C68+C73+C78+C83+C88+C93+C98+C103+C108+C113</f>
        <v>430694118.50000006</v>
      </c>
      <c r="D53" s="12">
        <f>D58+D63+D68+D73+D78+D83+D88+D93+D98+D103+D108+D113</f>
        <v>251017947.72</v>
      </c>
      <c r="E53" s="36">
        <f t="shared" si="3"/>
        <v>58.282186112555415</v>
      </c>
    </row>
    <row r="54" spans="1:5" ht="16.5" customHeight="1" x14ac:dyDescent="0.2">
      <c r="A54" s="47" t="s">
        <v>0</v>
      </c>
      <c r="B54" s="9" t="s">
        <v>13</v>
      </c>
      <c r="C54" s="12">
        <f>C56+C57+C58</f>
        <v>48974500</v>
      </c>
      <c r="D54" s="12">
        <f>D56+D57+D58</f>
        <v>27454125</v>
      </c>
      <c r="E54" s="36">
        <f t="shared" si="3"/>
        <v>56.057999571205421</v>
      </c>
    </row>
    <row r="55" spans="1:5" x14ac:dyDescent="0.2">
      <c r="A55" s="47" t="s">
        <v>0</v>
      </c>
      <c r="B55" s="44" t="s">
        <v>196</v>
      </c>
      <c r="C55" s="12"/>
      <c r="D55" s="17"/>
      <c r="E55" s="36"/>
    </row>
    <row r="56" spans="1:5" x14ac:dyDescent="0.2">
      <c r="A56" s="7" t="s">
        <v>0</v>
      </c>
      <c r="B56" s="44" t="s">
        <v>197</v>
      </c>
      <c r="C56" s="12"/>
      <c r="D56" s="17"/>
      <c r="E56" s="36"/>
    </row>
    <row r="57" spans="1:5" x14ac:dyDescent="0.2">
      <c r="A57" s="7" t="s">
        <v>0</v>
      </c>
      <c r="B57" s="44" t="s">
        <v>198</v>
      </c>
      <c r="C57" s="12"/>
      <c r="D57" s="17"/>
      <c r="E57" s="36"/>
    </row>
    <row r="58" spans="1:5" x14ac:dyDescent="0.2">
      <c r="A58" s="7" t="s">
        <v>0</v>
      </c>
      <c r="B58" s="44" t="s">
        <v>199</v>
      </c>
      <c r="C58" s="12">
        <v>48974500</v>
      </c>
      <c r="D58" s="17">
        <v>27454125</v>
      </c>
      <c r="E58" s="36">
        <f t="shared" si="3"/>
        <v>56.057999571205421</v>
      </c>
    </row>
    <row r="59" spans="1:5" x14ac:dyDescent="0.2">
      <c r="A59" s="8" t="s">
        <v>0</v>
      </c>
      <c r="B59" s="9" t="s">
        <v>14</v>
      </c>
      <c r="C59" s="12">
        <f>C61+C62+C63</f>
        <v>3943700</v>
      </c>
      <c r="D59" s="12">
        <f>D61+D62+D63</f>
        <v>2534700</v>
      </c>
      <c r="E59" s="36">
        <f t="shared" si="3"/>
        <v>64.272130233029898</v>
      </c>
    </row>
    <row r="60" spans="1:5" ht="15.75" customHeight="1" x14ac:dyDescent="0.2">
      <c r="A60" s="7" t="s">
        <v>0</v>
      </c>
      <c r="B60" s="44" t="s">
        <v>196</v>
      </c>
      <c r="C60" s="12"/>
      <c r="D60" s="17"/>
      <c r="E60" s="36"/>
    </row>
    <row r="61" spans="1:5" x14ac:dyDescent="0.2">
      <c r="A61" s="7" t="s">
        <v>0</v>
      </c>
      <c r="B61" s="44" t="s">
        <v>197</v>
      </c>
      <c r="C61" s="12"/>
      <c r="D61" s="17"/>
      <c r="E61" s="36"/>
    </row>
    <row r="62" spans="1:5" x14ac:dyDescent="0.2">
      <c r="A62" s="7" t="s">
        <v>0</v>
      </c>
      <c r="B62" s="44" t="s">
        <v>198</v>
      </c>
      <c r="C62" s="12"/>
      <c r="D62" s="17"/>
      <c r="E62" s="36"/>
    </row>
    <row r="63" spans="1:5" x14ac:dyDescent="0.2">
      <c r="A63" s="7" t="s">
        <v>0</v>
      </c>
      <c r="B63" s="44" t="s">
        <v>199</v>
      </c>
      <c r="C63" s="12">
        <v>3943700</v>
      </c>
      <c r="D63" s="17">
        <v>2534700</v>
      </c>
      <c r="E63" s="36">
        <f t="shared" si="3"/>
        <v>64.272130233029898</v>
      </c>
    </row>
    <row r="64" spans="1:5" ht="31.5" x14ac:dyDescent="0.2">
      <c r="A64" s="8" t="s">
        <v>0</v>
      </c>
      <c r="B64" s="9" t="s">
        <v>15</v>
      </c>
      <c r="C64" s="12">
        <f>C66+C67+C68</f>
        <v>19724700</v>
      </c>
      <c r="D64" s="12">
        <f>D66+D67+D68</f>
        <v>11722000</v>
      </c>
      <c r="E64" s="36">
        <f t="shared" si="3"/>
        <v>59.428026788747104</v>
      </c>
    </row>
    <row r="65" spans="1:5" x14ac:dyDescent="0.2">
      <c r="A65" s="7" t="s">
        <v>0</v>
      </c>
      <c r="B65" s="44" t="s">
        <v>196</v>
      </c>
      <c r="C65" s="12"/>
      <c r="D65" s="17"/>
      <c r="E65" s="36"/>
    </row>
    <row r="66" spans="1:5" x14ac:dyDescent="0.2">
      <c r="A66" s="7" t="s">
        <v>0</v>
      </c>
      <c r="B66" s="44" t="s">
        <v>197</v>
      </c>
      <c r="C66" s="12"/>
      <c r="D66" s="17"/>
      <c r="E66" s="36"/>
    </row>
    <row r="67" spans="1:5" x14ac:dyDescent="0.2">
      <c r="A67" s="7" t="s">
        <v>0</v>
      </c>
      <c r="B67" s="44" t="s">
        <v>198</v>
      </c>
      <c r="C67" s="12">
        <v>400000</v>
      </c>
      <c r="D67" s="17"/>
      <c r="E67" s="36"/>
    </row>
    <row r="68" spans="1:5" x14ac:dyDescent="0.2">
      <c r="A68" s="7" t="s">
        <v>0</v>
      </c>
      <c r="B68" s="44" t="s">
        <v>199</v>
      </c>
      <c r="C68" s="12">
        <v>19324700</v>
      </c>
      <c r="D68" s="17">
        <v>11722000</v>
      </c>
      <c r="E68" s="36">
        <f t="shared" si="3"/>
        <v>60.658121471484684</v>
      </c>
    </row>
    <row r="69" spans="1:5" ht="31.5" x14ac:dyDescent="0.2">
      <c r="A69" s="7" t="s">
        <v>0</v>
      </c>
      <c r="B69" s="9" t="s">
        <v>16</v>
      </c>
      <c r="C69" s="12">
        <f>C71+C72+C73</f>
        <v>176813257</v>
      </c>
      <c r="D69" s="12">
        <f>D71+D72+D73</f>
        <v>110080051.92</v>
      </c>
      <c r="E69" s="36">
        <f t="shared" si="3"/>
        <v>62.25780452650109</v>
      </c>
    </row>
    <row r="70" spans="1:5" x14ac:dyDescent="0.2">
      <c r="A70" s="8" t="s">
        <v>0</v>
      </c>
      <c r="B70" s="44" t="s">
        <v>196</v>
      </c>
      <c r="C70" s="12"/>
      <c r="D70" s="17"/>
      <c r="E70" s="36"/>
    </row>
    <row r="71" spans="1:5" x14ac:dyDescent="0.2">
      <c r="A71" s="7" t="s">
        <v>0</v>
      </c>
      <c r="B71" s="44" t="s">
        <v>197</v>
      </c>
      <c r="C71" s="12"/>
      <c r="D71" s="17"/>
      <c r="E71" s="36"/>
    </row>
    <row r="72" spans="1:5" x14ac:dyDescent="0.2">
      <c r="A72" s="7" t="s">
        <v>0</v>
      </c>
      <c r="B72" s="44" t="s">
        <v>198</v>
      </c>
      <c r="C72" s="12">
        <v>23000000</v>
      </c>
      <c r="D72" s="17">
        <v>10704998.34</v>
      </c>
      <c r="E72" s="36">
        <f t="shared" si="3"/>
        <v>46.543471043478263</v>
      </c>
    </row>
    <row r="73" spans="1:5" x14ac:dyDescent="0.2">
      <c r="A73" s="7" t="s">
        <v>0</v>
      </c>
      <c r="B73" s="44" t="s">
        <v>199</v>
      </c>
      <c r="C73" s="12">
        <v>153813257</v>
      </c>
      <c r="D73" s="17">
        <v>99375053.579999998</v>
      </c>
      <c r="E73" s="36">
        <f t="shared" si="3"/>
        <v>64.607599837769513</v>
      </c>
    </row>
    <row r="74" spans="1:5" ht="31.5" x14ac:dyDescent="0.2">
      <c r="A74" s="7" t="s">
        <v>0</v>
      </c>
      <c r="B74" s="9" t="s">
        <v>17</v>
      </c>
      <c r="C74" s="12">
        <f>C76+C77+C78</f>
        <v>73995085.090000004</v>
      </c>
      <c r="D74" s="12">
        <f>D76+D77+D78</f>
        <v>47576563</v>
      </c>
      <c r="E74" s="36">
        <f t="shared" si="3"/>
        <v>64.296923156629617</v>
      </c>
    </row>
    <row r="75" spans="1:5" x14ac:dyDescent="0.2">
      <c r="A75" s="8" t="s">
        <v>0</v>
      </c>
      <c r="B75" s="44" t="s">
        <v>196</v>
      </c>
      <c r="C75" s="12"/>
      <c r="D75" s="17"/>
      <c r="E75" s="36"/>
    </row>
    <row r="76" spans="1:5" x14ac:dyDescent="0.2">
      <c r="A76" s="7" t="s">
        <v>0</v>
      </c>
      <c r="B76" s="44" t="s">
        <v>197</v>
      </c>
      <c r="C76" s="12"/>
      <c r="D76" s="17"/>
      <c r="E76" s="36"/>
    </row>
    <row r="77" spans="1:5" x14ac:dyDescent="0.2">
      <c r="A77" s="7" t="s">
        <v>0</v>
      </c>
      <c r="B77" s="44" t="s">
        <v>198</v>
      </c>
      <c r="C77" s="12"/>
      <c r="D77" s="17"/>
      <c r="E77" s="36"/>
    </row>
    <row r="78" spans="1:5" x14ac:dyDescent="0.2">
      <c r="A78" s="7" t="s">
        <v>0</v>
      </c>
      <c r="B78" s="44" t="s">
        <v>199</v>
      </c>
      <c r="C78" s="12">
        <v>73995085.090000004</v>
      </c>
      <c r="D78" s="17">
        <v>47576563</v>
      </c>
      <c r="E78" s="36">
        <f t="shared" si="3"/>
        <v>64.296923156629617</v>
      </c>
    </row>
    <row r="79" spans="1:5" ht="47.25" x14ac:dyDescent="0.2">
      <c r="A79" s="7" t="s">
        <v>0</v>
      </c>
      <c r="B79" s="9" t="s">
        <v>18</v>
      </c>
      <c r="C79" s="12">
        <f>C81+C82+C83</f>
        <v>43760232.18</v>
      </c>
      <c r="D79" s="12">
        <f>D81+D82+D83</f>
        <v>25369870</v>
      </c>
      <c r="E79" s="36">
        <f t="shared" si="3"/>
        <v>57.974715252070673</v>
      </c>
    </row>
    <row r="80" spans="1:5" x14ac:dyDescent="0.2">
      <c r="A80" s="8" t="s">
        <v>0</v>
      </c>
      <c r="B80" s="44" t="s">
        <v>196</v>
      </c>
      <c r="C80" s="12"/>
      <c r="D80" s="17"/>
      <c r="E80" s="36"/>
    </row>
    <row r="81" spans="1:5" x14ac:dyDescent="0.2">
      <c r="A81" s="7" t="s">
        <v>0</v>
      </c>
      <c r="B81" s="44" t="s">
        <v>197</v>
      </c>
      <c r="C81" s="12"/>
      <c r="D81" s="17"/>
      <c r="E81" s="36"/>
    </row>
    <row r="82" spans="1:5" x14ac:dyDescent="0.2">
      <c r="A82" s="7" t="s">
        <v>0</v>
      </c>
      <c r="B82" s="44" t="s">
        <v>198</v>
      </c>
      <c r="C82" s="12"/>
      <c r="D82" s="17"/>
      <c r="E82" s="36"/>
    </row>
    <row r="83" spans="1:5" x14ac:dyDescent="0.2">
      <c r="A83" s="7" t="s">
        <v>0</v>
      </c>
      <c r="B83" s="44" t="s">
        <v>199</v>
      </c>
      <c r="C83" s="12">
        <v>43760232.18</v>
      </c>
      <c r="D83" s="17">
        <v>25369870</v>
      </c>
      <c r="E83" s="36">
        <f t="shared" si="3"/>
        <v>57.974715252070673</v>
      </c>
    </row>
    <row r="84" spans="1:5" ht="31.5" x14ac:dyDescent="0.2">
      <c r="A84" s="7" t="s">
        <v>0</v>
      </c>
      <c r="B84" s="9" t="s">
        <v>19</v>
      </c>
      <c r="C84" s="12">
        <f>C86+C87+C88</f>
        <v>50032873.5</v>
      </c>
      <c r="D84" s="12">
        <f>D86+D87+D88</f>
        <v>28215092.920000002</v>
      </c>
      <c r="E84" s="36">
        <f t="shared" si="3"/>
        <v>56.393109062584621</v>
      </c>
    </row>
    <row r="85" spans="1:5" x14ac:dyDescent="0.2">
      <c r="A85" s="8" t="s">
        <v>0</v>
      </c>
      <c r="B85" s="44" t="s">
        <v>196</v>
      </c>
      <c r="C85" s="12"/>
      <c r="D85" s="21"/>
      <c r="E85" s="36"/>
    </row>
    <row r="86" spans="1:5" x14ac:dyDescent="0.2">
      <c r="A86" s="7" t="s">
        <v>0</v>
      </c>
      <c r="B86" s="44" t="s">
        <v>197</v>
      </c>
      <c r="C86" s="12"/>
      <c r="D86" s="17"/>
      <c r="E86" s="36"/>
    </row>
    <row r="87" spans="1:5" x14ac:dyDescent="0.2">
      <c r="A87" s="7" t="s">
        <v>0</v>
      </c>
      <c r="B87" s="44" t="s">
        <v>198</v>
      </c>
      <c r="C87" s="12"/>
      <c r="D87" s="17"/>
      <c r="E87" s="36"/>
    </row>
    <row r="88" spans="1:5" x14ac:dyDescent="0.2">
      <c r="A88" s="7" t="s">
        <v>0</v>
      </c>
      <c r="B88" s="44" t="s">
        <v>199</v>
      </c>
      <c r="C88" s="12">
        <v>50032873.5</v>
      </c>
      <c r="D88" s="13">
        <v>28215092.920000002</v>
      </c>
      <c r="E88" s="36">
        <f t="shared" ref="E88:E164" si="8">D88/C88*100</f>
        <v>56.393109062584621</v>
      </c>
    </row>
    <row r="89" spans="1:5" ht="31.5" x14ac:dyDescent="0.2">
      <c r="A89" s="7"/>
      <c r="B89" s="9" t="s">
        <v>248</v>
      </c>
      <c r="C89" s="12">
        <f>C91+C92+C93</f>
        <v>3795849.05</v>
      </c>
      <c r="D89" s="23">
        <f>D91+D92+D93</f>
        <v>444992.20999999996</v>
      </c>
      <c r="E89" s="36">
        <f t="shared" si="8"/>
        <v>11.723127135416513</v>
      </c>
    </row>
    <row r="90" spans="1:5" x14ac:dyDescent="0.2">
      <c r="A90" s="7"/>
      <c r="B90" s="44" t="s">
        <v>196</v>
      </c>
      <c r="C90" s="12"/>
      <c r="D90" s="13"/>
      <c r="E90" s="36"/>
    </row>
    <row r="91" spans="1:5" x14ac:dyDescent="0.2">
      <c r="A91" s="7"/>
      <c r="B91" s="44" t="s">
        <v>197</v>
      </c>
      <c r="C91" s="12">
        <v>3746349.05</v>
      </c>
      <c r="D91" s="13">
        <v>439189.27</v>
      </c>
      <c r="E91" s="36">
        <f t="shared" si="8"/>
        <v>11.723127347143482</v>
      </c>
    </row>
    <row r="92" spans="1:5" x14ac:dyDescent="0.2">
      <c r="A92" s="7"/>
      <c r="B92" s="44" t="s">
        <v>198</v>
      </c>
      <c r="C92" s="12">
        <v>24750</v>
      </c>
      <c r="D92" s="13">
        <v>2901.47</v>
      </c>
      <c r="E92" s="36">
        <f t="shared" si="8"/>
        <v>11.723111111111111</v>
      </c>
    </row>
    <row r="93" spans="1:5" x14ac:dyDescent="0.2">
      <c r="A93" s="7"/>
      <c r="B93" s="44" t="s">
        <v>199</v>
      </c>
      <c r="C93" s="12">
        <v>24750</v>
      </c>
      <c r="D93" s="13">
        <v>2901.47</v>
      </c>
      <c r="E93" s="36">
        <f t="shared" si="8"/>
        <v>11.723111111111111</v>
      </c>
    </row>
    <row r="94" spans="1:5" ht="63" x14ac:dyDescent="0.2">
      <c r="A94" s="7" t="s">
        <v>0</v>
      </c>
      <c r="B94" s="9" t="s">
        <v>20</v>
      </c>
      <c r="C94" s="12">
        <f>C96+C97+C98</f>
        <v>19317700</v>
      </c>
      <c r="D94" s="12">
        <f>D96+D97+D98</f>
        <v>7403313.9299999997</v>
      </c>
      <c r="E94" s="36">
        <f t="shared" si="8"/>
        <v>38.323992659581627</v>
      </c>
    </row>
    <row r="95" spans="1:5" x14ac:dyDescent="0.2">
      <c r="A95" s="8" t="s">
        <v>0</v>
      </c>
      <c r="B95" s="44" t="s">
        <v>196</v>
      </c>
      <c r="C95" s="12"/>
      <c r="D95" s="21"/>
      <c r="E95" s="36"/>
    </row>
    <row r="96" spans="1:5" x14ac:dyDescent="0.2">
      <c r="A96" s="7" t="s">
        <v>0</v>
      </c>
      <c r="B96" s="44" t="s">
        <v>197</v>
      </c>
      <c r="C96" s="12"/>
      <c r="D96" s="21"/>
      <c r="E96" s="36"/>
    </row>
    <row r="97" spans="1:5" x14ac:dyDescent="0.2">
      <c r="A97" s="7" t="s">
        <v>0</v>
      </c>
      <c r="B97" s="44" t="s">
        <v>198</v>
      </c>
      <c r="C97" s="12"/>
      <c r="D97" s="21"/>
      <c r="E97" s="36"/>
    </row>
    <row r="98" spans="1:5" x14ac:dyDescent="0.2">
      <c r="A98" s="7" t="s">
        <v>0</v>
      </c>
      <c r="B98" s="44" t="s">
        <v>199</v>
      </c>
      <c r="C98" s="12">
        <v>19317700</v>
      </c>
      <c r="D98" s="17">
        <v>7403313.9299999997</v>
      </c>
      <c r="E98" s="36">
        <f t="shared" si="8"/>
        <v>38.323992659581627</v>
      </c>
    </row>
    <row r="99" spans="1:5" ht="47.25" x14ac:dyDescent="0.2">
      <c r="A99" s="7" t="s">
        <v>0</v>
      </c>
      <c r="B99" s="9" t="s">
        <v>21</v>
      </c>
      <c r="C99" s="12">
        <f>C101+C102+C103</f>
        <v>2838727.91</v>
      </c>
      <c r="D99" s="12">
        <f>D101+D102+D103</f>
        <v>0</v>
      </c>
      <c r="E99" s="36">
        <f t="shared" si="8"/>
        <v>0</v>
      </c>
    </row>
    <row r="100" spans="1:5" x14ac:dyDescent="0.2">
      <c r="A100" s="8" t="s">
        <v>0</v>
      </c>
      <c r="B100" s="44" t="s">
        <v>196</v>
      </c>
      <c r="C100" s="12"/>
      <c r="D100" s="21"/>
      <c r="E100" s="36"/>
    </row>
    <row r="101" spans="1:5" x14ac:dyDescent="0.2">
      <c r="A101" s="7" t="s">
        <v>0</v>
      </c>
      <c r="B101" s="44" t="s">
        <v>197</v>
      </c>
      <c r="C101" s="12">
        <v>2025441.7</v>
      </c>
      <c r="D101" s="21"/>
      <c r="E101" s="36">
        <f t="shared" si="8"/>
        <v>0</v>
      </c>
    </row>
    <row r="102" spans="1:5" x14ac:dyDescent="0.2">
      <c r="A102" s="7" t="s">
        <v>0</v>
      </c>
      <c r="B102" s="44" t="s">
        <v>198</v>
      </c>
      <c r="C102" s="12">
        <v>774558.3</v>
      </c>
      <c r="D102" s="21"/>
      <c r="E102" s="36">
        <f t="shared" si="8"/>
        <v>0</v>
      </c>
    </row>
    <row r="103" spans="1:5" x14ac:dyDescent="0.2">
      <c r="A103" s="7" t="s">
        <v>0</v>
      </c>
      <c r="B103" s="44" t="s">
        <v>199</v>
      </c>
      <c r="C103" s="12">
        <v>38727.910000000003</v>
      </c>
      <c r="D103" s="21"/>
      <c r="E103" s="36">
        <f t="shared" si="8"/>
        <v>0</v>
      </c>
    </row>
    <row r="104" spans="1:5" ht="32.25" customHeight="1" x14ac:dyDescent="0.2">
      <c r="A104" s="7"/>
      <c r="B104" s="9" t="s">
        <v>249</v>
      </c>
      <c r="C104" s="12">
        <f>C106+C107+C108</f>
        <v>600000</v>
      </c>
      <c r="D104" s="12">
        <f>D106+D107+D108</f>
        <v>0</v>
      </c>
      <c r="E104" s="36">
        <f t="shared" si="8"/>
        <v>0</v>
      </c>
    </row>
    <row r="105" spans="1:5" x14ac:dyDescent="0.2">
      <c r="A105" s="7"/>
      <c r="B105" s="44" t="s">
        <v>196</v>
      </c>
      <c r="C105" s="12"/>
      <c r="D105" s="21"/>
      <c r="E105" s="36"/>
    </row>
    <row r="106" spans="1:5" x14ac:dyDescent="0.2">
      <c r="A106" s="7"/>
      <c r="B106" s="44" t="s">
        <v>197</v>
      </c>
      <c r="C106" s="12"/>
      <c r="D106" s="21"/>
      <c r="E106" s="36"/>
    </row>
    <row r="107" spans="1:5" x14ac:dyDescent="0.2">
      <c r="A107" s="7"/>
      <c r="B107" s="44" t="s">
        <v>198</v>
      </c>
      <c r="C107" s="12"/>
      <c r="D107" s="21"/>
      <c r="E107" s="36"/>
    </row>
    <row r="108" spans="1:5" x14ac:dyDescent="0.2">
      <c r="A108" s="7"/>
      <c r="B108" s="44" t="s">
        <v>199</v>
      </c>
      <c r="C108" s="12">
        <v>600000</v>
      </c>
      <c r="D108" s="21"/>
      <c r="E108" s="36">
        <f t="shared" ref="E108" si="9">D108/C108*100</f>
        <v>0</v>
      </c>
    </row>
    <row r="109" spans="1:5" ht="31.5" x14ac:dyDescent="0.2">
      <c r="A109" s="7" t="s">
        <v>0</v>
      </c>
      <c r="B109" s="9" t="s">
        <v>22</v>
      </c>
      <c r="C109" s="12">
        <f>C111+C112+C113</f>
        <v>84214660.639999986</v>
      </c>
      <c r="D109" s="12">
        <f>D111+D112+D113</f>
        <v>6693335.6400000006</v>
      </c>
      <c r="E109" s="36">
        <f t="shared" si="8"/>
        <v>7.9479458673028525</v>
      </c>
    </row>
    <row r="110" spans="1:5" x14ac:dyDescent="0.2">
      <c r="A110" s="8" t="s">
        <v>0</v>
      </c>
      <c r="B110" s="44" t="s">
        <v>196</v>
      </c>
      <c r="C110" s="12"/>
      <c r="D110" s="17"/>
      <c r="E110" s="36"/>
    </row>
    <row r="111" spans="1:5" x14ac:dyDescent="0.2">
      <c r="A111" s="7" t="s">
        <v>0</v>
      </c>
      <c r="B111" s="44" t="s">
        <v>197</v>
      </c>
      <c r="C111" s="12">
        <v>29900</v>
      </c>
      <c r="D111" s="17">
        <v>29900</v>
      </c>
      <c r="E111" s="36">
        <f t="shared" si="8"/>
        <v>100</v>
      </c>
    </row>
    <row r="112" spans="1:5" x14ac:dyDescent="0.2">
      <c r="A112" s="7" t="s">
        <v>0</v>
      </c>
      <c r="B112" s="44" t="s">
        <v>198</v>
      </c>
      <c r="C112" s="12">
        <v>67316167.819999993</v>
      </c>
      <c r="D112" s="17">
        <v>5299107.82</v>
      </c>
      <c r="E112" s="36">
        <f t="shared" si="8"/>
        <v>7.8719689364515597</v>
      </c>
    </row>
    <row r="113" spans="1:5" x14ac:dyDescent="0.2">
      <c r="A113" s="7" t="s">
        <v>0</v>
      </c>
      <c r="B113" s="44" t="s">
        <v>199</v>
      </c>
      <c r="C113" s="12">
        <v>16868592.82</v>
      </c>
      <c r="D113" s="17">
        <v>1364327.82</v>
      </c>
      <c r="E113" s="36">
        <f t="shared" si="8"/>
        <v>8.0879764812534027</v>
      </c>
    </row>
    <row r="114" spans="1:5" x14ac:dyDescent="0.2">
      <c r="A114" s="47" t="s">
        <v>23</v>
      </c>
      <c r="B114" s="48" t="s">
        <v>245</v>
      </c>
      <c r="C114" s="12">
        <f>C116+C117+C118</f>
        <v>417486887.69999999</v>
      </c>
      <c r="D114" s="12">
        <f>D116+D117+D118</f>
        <v>219594102.06999999</v>
      </c>
      <c r="E114" s="36">
        <f t="shared" si="8"/>
        <v>52.599041680034063</v>
      </c>
    </row>
    <row r="115" spans="1:5" x14ac:dyDescent="0.2">
      <c r="A115" s="47"/>
      <c r="B115" s="44" t="s">
        <v>196</v>
      </c>
      <c r="C115" s="12"/>
      <c r="D115" s="21"/>
      <c r="E115" s="36"/>
    </row>
    <row r="116" spans="1:5" x14ac:dyDescent="0.2">
      <c r="A116" s="47"/>
      <c r="B116" s="44" t="s">
        <v>197</v>
      </c>
      <c r="C116" s="12">
        <f t="shared" ref="C116:D118" si="10">C121+C126</f>
        <v>343860123.25999999</v>
      </c>
      <c r="D116" s="12">
        <f t="shared" si="10"/>
        <v>199195958.59999999</v>
      </c>
      <c r="E116" s="36">
        <f t="shared" si="8"/>
        <v>57.92935706283793</v>
      </c>
    </row>
    <row r="117" spans="1:5" x14ac:dyDescent="0.2">
      <c r="A117" s="47"/>
      <c r="B117" s="44" t="s">
        <v>198</v>
      </c>
      <c r="C117" s="12">
        <f t="shared" si="10"/>
        <v>45753546.479999997</v>
      </c>
      <c r="D117" s="12">
        <f t="shared" si="10"/>
        <v>10171708.529999999</v>
      </c>
      <c r="E117" s="36">
        <f t="shared" si="8"/>
        <v>22.231519330302195</v>
      </c>
    </row>
    <row r="118" spans="1:5" x14ac:dyDescent="0.2">
      <c r="A118" s="47"/>
      <c r="B118" s="44" t="s">
        <v>199</v>
      </c>
      <c r="C118" s="12">
        <f t="shared" si="10"/>
        <v>27873217.960000001</v>
      </c>
      <c r="D118" s="12">
        <f t="shared" si="10"/>
        <v>10226434.940000001</v>
      </c>
      <c r="E118" s="36">
        <f t="shared" si="8"/>
        <v>36.689107639726579</v>
      </c>
    </row>
    <row r="119" spans="1:5" ht="31.5" x14ac:dyDescent="0.2">
      <c r="A119" s="10"/>
      <c r="B119" s="9" t="s">
        <v>24</v>
      </c>
      <c r="C119" s="12">
        <f>C121+C122+C123</f>
        <v>7400000</v>
      </c>
      <c r="D119" s="12">
        <f>D121+D122+D123</f>
        <v>5500156</v>
      </c>
      <c r="E119" s="36">
        <f t="shared" si="8"/>
        <v>74.326432432432426</v>
      </c>
    </row>
    <row r="120" spans="1:5" x14ac:dyDescent="0.2">
      <c r="A120" s="47" t="s">
        <v>0</v>
      </c>
      <c r="B120" s="44" t="s">
        <v>196</v>
      </c>
      <c r="C120" s="12"/>
      <c r="D120" s="17"/>
      <c r="E120" s="36"/>
    </row>
    <row r="121" spans="1:5" x14ac:dyDescent="0.2">
      <c r="A121" s="47" t="s">
        <v>0</v>
      </c>
      <c r="B121" s="44" t="s">
        <v>197</v>
      </c>
      <c r="C121" s="12"/>
      <c r="D121" s="17"/>
      <c r="E121" s="36"/>
    </row>
    <row r="122" spans="1:5" x14ac:dyDescent="0.2">
      <c r="A122" s="47" t="s">
        <v>0</v>
      </c>
      <c r="B122" s="44" t="s">
        <v>198</v>
      </c>
      <c r="C122" s="12"/>
      <c r="D122" s="17"/>
      <c r="E122" s="36"/>
    </row>
    <row r="123" spans="1:5" x14ac:dyDescent="0.2">
      <c r="A123" s="47" t="s">
        <v>0</v>
      </c>
      <c r="B123" s="44" t="s">
        <v>199</v>
      </c>
      <c r="C123" s="12">
        <v>7400000</v>
      </c>
      <c r="D123" s="17">
        <v>5500156</v>
      </c>
      <c r="E123" s="36">
        <f t="shared" si="8"/>
        <v>74.326432432432426</v>
      </c>
    </row>
    <row r="124" spans="1:5" ht="31.5" x14ac:dyDescent="0.2">
      <c r="A124" s="47" t="s">
        <v>0</v>
      </c>
      <c r="B124" s="9" t="s">
        <v>25</v>
      </c>
      <c r="C124" s="12">
        <f>C126+C127+C128</f>
        <v>410086887.69999999</v>
      </c>
      <c r="D124" s="12">
        <f>D126+D127+D128</f>
        <v>214093946.06999999</v>
      </c>
      <c r="E124" s="36">
        <f t="shared" si="8"/>
        <v>52.206971861685304</v>
      </c>
    </row>
    <row r="125" spans="1:5" x14ac:dyDescent="0.2">
      <c r="A125" s="47" t="s">
        <v>0</v>
      </c>
      <c r="B125" s="44" t="s">
        <v>196</v>
      </c>
      <c r="C125" s="12"/>
      <c r="D125" s="21"/>
      <c r="E125" s="36"/>
    </row>
    <row r="126" spans="1:5" ht="16.5" customHeight="1" x14ac:dyDescent="0.2">
      <c r="A126" s="47" t="s">
        <v>0</v>
      </c>
      <c r="B126" s="44" t="s">
        <v>197</v>
      </c>
      <c r="C126" s="12">
        <v>343860123.25999999</v>
      </c>
      <c r="D126" s="17">
        <v>199195958.59999999</v>
      </c>
      <c r="E126" s="36">
        <f t="shared" si="8"/>
        <v>57.92935706283793</v>
      </c>
    </row>
    <row r="127" spans="1:5" ht="18" customHeight="1" x14ac:dyDescent="0.2">
      <c r="A127" s="47" t="s">
        <v>0</v>
      </c>
      <c r="B127" s="44" t="s">
        <v>198</v>
      </c>
      <c r="C127" s="12">
        <v>45753546.479999997</v>
      </c>
      <c r="D127" s="17">
        <v>10171708.529999999</v>
      </c>
      <c r="E127" s="36">
        <f t="shared" si="8"/>
        <v>22.231519330302195</v>
      </c>
    </row>
    <row r="128" spans="1:5" x14ac:dyDescent="0.2">
      <c r="A128" s="47" t="s">
        <v>0</v>
      </c>
      <c r="B128" s="44" t="s">
        <v>199</v>
      </c>
      <c r="C128" s="12">
        <v>20473217.960000001</v>
      </c>
      <c r="D128" s="17">
        <v>4726278.9400000004</v>
      </c>
      <c r="E128" s="36">
        <f t="shared" si="8"/>
        <v>23.085178642820448</v>
      </c>
    </row>
    <row r="129" spans="1:5" ht="33" customHeight="1" x14ac:dyDescent="0.2">
      <c r="A129" s="47" t="s">
        <v>26</v>
      </c>
      <c r="B129" s="48" t="s">
        <v>27</v>
      </c>
      <c r="C129" s="12">
        <f>C131+C132+C133</f>
        <v>2383300</v>
      </c>
      <c r="D129" s="12">
        <f>D131+D132+D133</f>
        <v>1312068.3500000001</v>
      </c>
      <c r="E129" s="36">
        <f t="shared" si="8"/>
        <v>55.052588847396464</v>
      </c>
    </row>
    <row r="130" spans="1:5" x14ac:dyDescent="0.2">
      <c r="A130" s="47"/>
      <c r="B130" s="44" t="s">
        <v>196</v>
      </c>
      <c r="C130" s="12"/>
      <c r="D130" s="21"/>
      <c r="E130" s="36"/>
    </row>
    <row r="131" spans="1:5" x14ac:dyDescent="0.2">
      <c r="A131" s="47"/>
      <c r="B131" s="44" t="s">
        <v>197</v>
      </c>
      <c r="C131" s="12">
        <f t="shared" ref="C131:D133" si="11">C136</f>
        <v>0</v>
      </c>
      <c r="D131" s="12">
        <f t="shared" si="11"/>
        <v>0</v>
      </c>
      <c r="E131" s="36">
        <v>0</v>
      </c>
    </row>
    <row r="132" spans="1:5" x14ac:dyDescent="0.2">
      <c r="A132" s="47"/>
      <c r="B132" s="44" t="s">
        <v>198</v>
      </c>
      <c r="C132" s="12">
        <f t="shared" si="11"/>
        <v>0</v>
      </c>
      <c r="D132" s="12">
        <f t="shared" si="11"/>
        <v>0</v>
      </c>
      <c r="E132" s="36">
        <v>0</v>
      </c>
    </row>
    <row r="133" spans="1:5" x14ac:dyDescent="0.2">
      <c r="A133" s="47"/>
      <c r="B133" s="44" t="s">
        <v>199</v>
      </c>
      <c r="C133" s="12">
        <f t="shared" si="11"/>
        <v>2383300</v>
      </c>
      <c r="D133" s="12">
        <f t="shared" si="11"/>
        <v>1312068.3500000001</v>
      </c>
      <c r="E133" s="36">
        <f t="shared" si="8"/>
        <v>55.052588847396464</v>
      </c>
    </row>
    <row r="134" spans="1:5" x14ac:dyDescent="0.2">
      <c r="A134" s="10"/>
      <c r="B134" s="9" t="s">
        <v>28</v>
      </c>
      <c r="C134" s="12">
        <f>C136+C137+C138</f>
        <v>2383300</v>
      </c>
      <c r="D134" s="12">
        <f>D136+D137+D138</f>
        <v>1312068.3500000001</v>
      </c>
      <c r="E134" s="36">
        <f t="shared" si="8"/>
        <v>55.052588847396464</v>
      </c>
    </row>
    <row r="135" spans="1:5" x14ac:dyDescent="0.2">
      <c r="A135" s="47" t="s">
        <v>0</v>
      </c>
      <c r="B135" s="44" t="s">
        <v>196</v>
      </c>
      <c r="C135" s="12"/>
      <c r="D135" s="17"/>
      <c r="E135" s="36"/>
    </row>
    <row r="136" spans="1:5" x14ac:dyDescent="0.2">
      <c r="A136" s="47" t="s">
        <v>0</v>
      </c>
      <c r="B136" s="44" t="s">
        <v>197</v>
      </c>
      <c r="C136" s="12"/>
      <c r="D136" s="17"/>
      <c r="E136" s="36"/>
    </row>
    <row r="137" spans="1:5" x14ac:dyDescent="0.2">
      <c r="A137" s="47" t="s">
        <v>0</v>
      </c>
      <c r="B137" s="44" t="s">
        <v>198</v>
      </c>
      <c r="C137" s="12"/>
      <c r="D137" s="17"/>
      <c r="E137" s="36"/>
    </row>
    <row r="138" spans="1:5" x14ac:dyDescent="0.2">
      <c r="A138" s="47" t="s">
        <v>0</v>
      </c>
      <c r="B138" s="44" t="s">
        <v>199</v>
      </c>
      <c r="C138" s="12">
        <v>2383300</v>
      </c>
      <c r="D138" s="17">
        <v>1312068.3500000001</v>
      </c>
      <c r="E138" s="36">
        <f t="shared" si="8"/>
        <v>55.052588847396464</v>
      </c>
    </row>
    <row r="139" spans="1:5" ht="32.25" customHeight="1" x14ac:dyDescent="0.2">
      <c r="A139" s="8" t="s">
        <v>29</v>
      </c>
      <c r="B139" s="46" t="s">
        <v>30</v>
      </c>
      <c r="C139" s="22">
        <f>C141+C142+C143</f>
        <v>391483225</v>
      </c>
      <c r="D139" s="22">
        <f>D141+D142+D143</f>
        <v>193016920.48000002</v>
      </c>
      <c r="E139" s="37">
        <f t="shared" si="8"/>
        <v>49.304007976331562</v>
      </c>
    </row>
    <row r="140" spans="1:5" x14ac:dyDescent="0.2">
      <c r="A140" s="8"/>
      <c r="B140" s="44" t="s">
        <v>196</v>
      </c>
      <c r="C140" s="23"/>
      <c r="D140" s="20"/>
      <c r="E140" s="36"/>
    </row>
    <row r="141" spans="1:5" x14ac:dyDescent="0.2">
      <c r="A141" s="8"/>
      <c r="B141" s="45" t="s">
        <v>197</v>
      </c>
      <c r="C141" s="22">
        <f t="shared" ref="C141:D143" si="12">C146+C161+C181</f>
        <v>0</v>
      </c>
      <c r="D141" s="22">
        <f t="shared" si="12"/>
        <v>0</v>
      </c>
      <c r="E141" s="37">
        <v>0</v>
      </c>
    </row>
    <row r="142" spans="1:5" x14ac:dyDescent="0.2">
      <c r="A142" s="8"/>
      <c r="B142" s="45" t="s">
        <v>198</v>
      </c>
      <c r="C142" s="22">
        <f t="shared" si="12"/>
        <v>91720000</v>
      </c>
      <c r="D142" s="22">
        <f t="shared" si="12"/>
        <v>9815964.3599999994</v>
      </c>
      <c r="E142" s="37">
        <v>0</v>
      </c>
    </row>
    <row r="143" spans="1:5" x14ac:dyDescent="0.2">
      <c r="A143" s="8"/>
      <c r="B143" s="45" t="s">
        <v>199</v>
      </c>
      <c r="C143" s="22">
        <f t="shared" si="12"/>
        <v>299763225</v>
      </c>
      <c r="D143" s="22">
        <f t="shared" si="12"/>
        <v>183200956.12</v>
      </c>
      <c r="E143" s="37">
        <f t="shared" si="8"/>
        <v>61.11522056116123</v>
      </c>
    </row>
    <row r="144" spans="1:5" ht="31.5" x14ac:dyDescent="0.2">
      <c r="A144" s="47" t="s">
        <v>31</v>
      </c>
      <c r="B144" s="48" t="s">
        <v>244</v>
      </c>
      <c r="C144" s="12">
        <f>C146+C147+C148</f>
        <v>133512625</v>
      </c>
      <c r="D144" s="12">
        <f>D146+D147+D148</f>
        <v>32543118.890000001</v>
      </c>
      <c r="E144" s="36">
        <f t="shared" si="8"/>
        <v>24.374562997319543</v>
      </c>
    </row>
    <row r="145" spans="1:5" x14ac:dyDescent="0.2">
      <c r="A145" s="47"/>
      <c r="B145" s="44" t="s">
        <v>196</v>
      </c>
      <c r="C145" s="12"/>
      <c r="D145" s="21"/>
      <c r="E145" s="36"/>
    </row>
    <row r="146" spans="1:5" x14ac:dyDescent="0.2">
      <c r="A146" s="47"/>
      <c r="B146" s="44" t="s">
        <v>197</v>
      </c>
      <c r="C146" s="12">
        <f t="shared" ref="C146:D148" si="13">C151+C156</f>
        <v>0</v>
      </c>
      <c r="D146" s="12">
        <f t="shared" si="13"/>
        <v>0</v>
      </c>
      <c r="E146" s="36">
        <v>0</v>
      </c>
    </row>
    <row r="147" spans="1:5" x14ac:dyDescent="0.2">
      <c r="A147" s="47"/>
      <c r="B147" s="44" t="s">
        <v>198</v>
      </c>
      <c r="C147" s="12">
        <f t="shared" si="13"/>
        <v>81720000</v>
      </c>
      <c r="D147" s="12">
        <f t="shared" si="13"/>
        <v>9815964.3599999994</v>
      </c>
      <c r="E147" s="36">
        <v>0</v>
      </c>
    </row>
    <row r="148" spans="1:5" x14ac:dyDescent="0.2">
      <c r="A148" s="47"/>
      <c r="B148" s="44" t="s">
        <v>199</v>
      </c>
      <c r="C148" s="12">
        <f t="shared" si="13"/>
        <v>51792625</v>
      </c>
      <c r="D148" s="12">
        <f t="shared" si="13"/>
        <v>22727154.530000001</v>
      </c>
      <c r="E148" s="36">
        <f t="shared" si="8"/>
        <v>43.881063240181398</v>
      </c>
    </row>
    <row r="149" spans="1:5" ht="30.75" customHeight="1" x14ac:dyDescent="0.2">
      <c r="A149" s="10"/>
      <c r="B149" s="9" t="s">
        <v>32</v>
      </c>
      <c r="C149" s="12">
        <f>C151+C152+C153</f>
        <v>31158600</v>
      </c>
      <c r="D149" s="12">
        <f>D151+D152+D153</f>
        <v>15987410</v>
      </c>
      <c r="E149" s="36">
        <f t="shared" si="8"/>
        <v>51.309782852888134</v>
      </c>
    </row>
    <row r="150" spans="1:5" x14ac:dyDescent="0.2">
      <c r="A150" s="47" t="s">
        <v>0</v>
      </c>
      <c r="B150" s="44" t="s">
        <v>196</v>
      </c>
      <c r="C150" s="12"/>
      <c r="D150" s="17"/>
      <c r="E150" s="36"/>
    </row>
    <row r="151" spans="1:5" x14ac:dyDescent="0.2">
      <c r="A151" s="47" t="s">
        <v>0</v>
      </c>
      <c r="B151" s="44" t="s">
        <v>197</v>
      </c>
      <c r="C151" s="12"/>
      <c r="D151" s="17"/>
      <c r="E151" s="36"/>
    </row>
    <row r="152" spans="1:5" x14ac:dyDescent="0.2">
      <c r="A152" s="47" t="s">
        <v>0</v>
      </c>
      <c r="B152" s="44" t="s">
        <v>198</v>
      </c>
      <c r="C152" s="12"/>
      <c r="D152" s="17"/>
      <c r="E152" s="36"/>
    </row>
    <row r="153" spans="1:5" x14ac:dyDescent="0.2">
      <c r="A153" s="47" t="s">
        <v>0</v>
      </c>
      <c r="B153" s="44" t="s">
        <v>199</v>
      </c>
      <c r="C153" s="12">
        <v>31158600</v>
      </c>
      <c r="D153" s="17">
        <v>15987410</v>
      </c>
      <c r="E153" s="36">
        <f t="shared" si="8"/>
        <v>51.309782852888134</v>
      </c>
    </row>
    <row r="154" spans="1:5" ht="63" customHeight="1" x14ac:dyDescent="0.2">
      <c r="A154" s="47"/>
      <c r="B154" s="50" t="s">
        <v>251</v>
      </c>
      <c r="C154" s="12">
        <f>C156+C157+C158</f>
        <v>102354025</v>
      </c>
      <c r="D154" s="12">
        <f>D156+D157+D158</f>
        <v>16555708.890000001</v>
      </c>
      <c r="E154" s="36">
        <f t="shared" si="8"/>
        <v>16.174946603223468</v>
      </c>
    </row>
    <row r="155" spans="1:5" x14ac:dyDescent="0.2">
      <c r="A155" s="47"/>
      <c r="B155" s="44" t="s">
        <v>196</v>
      </c>
      <c r="C155" s="23"/>
      <c r="D155" s="20"/>
      <c r="E155" s="36"/>
    </row>
    <row r="156" spans="1:5" x14ac:dyDescent="0.2">
      <c r="A156" s="47"/>
      <c r="B156" s="44" t="s">
        <v>197</v>
      </c>
      <c r="C156" s="12"/>
      <c r="D156" s="12"/>
      <c r="E156" s="36"/>
    </row>
    <row r="157" spans="1:5" x14ac:dyDescent="0.2">
      <c r="A157" s="47"/>
      <c r="B157" s="44" t="s">
        <v>198</v>
      </c>
      <c r="C157" s="12">
        <v>81720000</v>
      </c>
      <c r="D157" s="12">
        <v>9815964.3599999994</v>
      </c>
      <c r="E157" s="36">
        <f t="shared" si="8"/>
        <v>12.01170381791483</v>
      </c>
    </row>
    <row r="158" spans="1:5" x14ac:dyDescent="0.2">
      <c r="A158" s="47"/>
      <c r="B158" s="44" t="s">
        <v>199</v>
      </c>
      <c r="C158" s="12">
        <v>20634025</v>
      </c>
      <c r="D158" s="12">
        <v>6739744.5300000003</v>
      </c>
      <c r="E158" s="36">
        <f t="shared" si="8"/>
        <v>32.663256587117637</v>
      </c>
    </row>
    <row r="159" spans="1:5" ht="31.5" x14ac:dyDescent="0.2">
      <c r="A159" s="47" t="s">
        <v>33</v>
      </c>
      <c r="B159" s="48" t="s">
        <v>243</v>
      </c>
      <c r="C159" s="12">
        <f>C161+C162+C163</f>
        <v>240575200</v>
      </c>
      <c r="D159" s="12">
        <f>D161+D162+D163</f>
        <v>149254439.18000001</v>
      </c>
      <c r="E159" s="36">
        <f t="shared" si="8"/>
        <v>62.040658879219478</v>
      </c>
    </row>
    <row r="160" spans="1:5" x14ac:dyDescent="0.2">
      <c r="A160" s="8"/>
      <c r="B160" s="44" t="s">
        <v>196</v>
      </c>
      <c r="C160" s="23"/>
      <c r="D160" s="20"/>
      <c r="E160" s="36"/>
    </row>
    <row r="161" spans="1:5" x14ac:dyDescent="0.2">
      <c r="A161" s="47"/>
      <c r="B161" s="44" t="s">
        <v>197</v>
      </c>
      <c r="C161" s="12">
        <f t="shared" ref="C161:D163" si="14">C166+C171+C176</f>
        <v>0</v>
      </c>
      <c r="D161" s="12">
        <f t="shared" si="14"/>
        <v>0</v>
      </c>
      <c r="E161" s="36">
        <v>0</v>
      </c>
    </row>
    <row r="162" spans="1:5" x14ac:dyDescent="0.2">
      <c r="A162" s="47"/>
      <c r="B162" s="44" t="s">
        <v>198</v>
      </c>
      <c r="C162" s="12">
        <f t="shared" si="14"/>
        <v>10000000</v>
      </c>
      <c r="D162" s="12">
        <f t="shared" si="14"/>
        <v>0</v>
      </c>
      <c r="E162" s="36">
        <v>0</v>
      </c>
    </row>
    <row r="163" spans="1:5" x14ac:dyDescent="0.2">
      <c r="A163" s="47"/>
      <c r="B163" s="44" t="s">
        <v>199</v>
      </c>
      <c r="C163" s="12">
        <f t="shared" si="14"/>
        <v>230575200</v>
      </c>
      <c r="D163" s="12">
        <f t="shared" si="14"/>
        <v>149254439.18000001</v>
      </c>
      <c r="E163" s="36">
        <f t="shared" si="8"/>
        <v>64.731349763547868</v>
      </c>
    </row>
    <row r="164" spans="1:5" ht="16.5" customHeight="1" x14ac:dyDescent="0.2">
      <c r="A164" s="10"/>
      <c r="B164" s="9" t="s">
        <v>34</v>
      </c>
      <c r="C164" s="12">
        <f>C166+C167+C168</f>
        <v>220215200</v>
      </c>
      <c r="D164" s="12">
        <f>D166+D167+D168</f>
        <v>148628629.18000001</v>
      </c>
      <c r="E164" s="36">
        <f t="shared" si="8"/>
        <v>67.492447923667399</v>
      </c>
    </row>
    <row r="165" spans="1:5" x14ac:dyDescent="0.2">
      <c r="A165" s="47" t="s">
        <v>0</v>
      </c>
      <c r="B165" s="44" t="s">
        <v>196</v>
      </c>
      <c r="C165" s="12"/>
      <c r="D165" s="17"/>
      <c r="E165" s="36"/>
    </row>
    <row r="166" spans="1:5" x14ac:dyDescent="0.2">
      <c r="A166" s="47" t="s">
        <v>0</v>
      </c>
      <c r="B166" s="44" t="s">
        <v>197</v>
      </c>
      <c r="C166" s="12"/>
      <c r="D166" s="17"/>
      <c r="E166" s="36"/>
    </row>
    <row r="167" spans="1:5" x14ac:dyDescent="0.2">
      <c r="A167" s="47" t="s">
        <v>0</v>
      </c>
      <c r="B167" s="44" t="s">
        <v>198</v>
      </c>
      <c r="C167" s="12"/>
      <c r="D167" s="17"/>
      <c r="E167" s="36"/>
    </row>
    <row r="168" spans="1:5" x14ac:dyDescent="0.2">
      <c r="A168" s="47" t="s">
        <v>0</v>
      </c>
      <c r="B168" s="44" t="s">
        <v>199</v>
      </c>
      <c r="C168" s="12">
        <v>220215200</v>
      </c>
      <c r="D168" s="17">
        <v>148628629.18000001</v>
      </c>
      <c r="E168" s="36">
        <f t="shared" ref="E168:E234" si="15">D168/C168*100</f>
        <v>67.492447923667399</v>
      </c>
    </row>
    <row r="169" spans="1:5" ht="126.75" customHeight="1" x14ac:dyDescent="0.2">
      <c r="A169" s="47"/>
      <c r="B169" s="50" t="s">
        <v>250</v>
      </c>
      <c r="C169" s="12">
        <f>C171+C172+C173</f>
        <v>20000000</v>
      </c>
      <c r="D169" s="12">
        <f>D171+D172+D173</f>
        <v>405810</v>
      </c>
      <c r="E169" s="36">
        <f t="shared" si="15"/>
        <v>2.0290499999999998</v>
      </c>
    </row>
    <row r="170" spans="1:5" x14ac:dyDescent="0.2">
      <c r="A170" s="47"/>
      <c r="B170" s="44" t="s">
        <v>196</v>
      </c>
      <c r="C170" s="23"/>
      <c r="D170" s="20"/>
      <c r="E170" s="36"/>
    </row>
    <row r="171" spans="1:5" x14ac:dyDescent="0.2">
      <c r="A171" s="47"/>
      <c r="B171" s="44" t="s">
        <v>197</v>
      </c>
      <c r="C171" s="12"/>
      <c r="D171" s="12"/>
      <c r="E171" s="36"/>
    </row>
    <row r="172" spans="1:5" x14ac:dyDescent="0.2">
      <c r="A172" s="47"/>
      <c r="B172" s="44" t="s">
        <v>198</v>
      </c>
      <c r="C172" s="12">
        <v>10000000</v>
      </c>
      <c r="D172" s="12"/>
      <c r="E172" s="36">
        <v>0</v>
      </c>
    </row>
    <row r="173" spans="1:5" x14ac:dyDescent="0.2">
      <c r="A173" s="47"/>
      <c r="B173" s="44" t="s">
        <v>199</v>
      </c>
      <c r="C173" s="12">
        <v>10000000</v>
      </c>
      <c r="D173" s="12">
        <v>405810</v>
      </c>
      <c r="E173" s="36">
        <f t="shared" ref="E173" si="16">D173/C173*100</f>
        <v>4.0580999999999996</v>
      </c>
    </row>
    <row r="174" spans="1:5" ht="63" customHeight="1" x14ac:dyDescent="0.2">
      <c r="A174" s="47" t="s">
        <v>0</v>
      </c>
      <c r="B174" s="9" t="s">
        <v>35</v>
      </c>
      <c r="C174" s="12">
        <f>C176+C177+C178</f>
        <v>360000</v>
      </c>
      <c r="D174" s="12">
        <f>D176+D177+D178</f>
        <v>220000</v>
      </c>
      <c r="E174" s="36">
        <f t="shared" si="15"/>
        <v>61.111111111111114</v>
      </c>
    </row>
    <row r="175" spans="1:5" ht="17.25" customHeight="1" x14ac:dyDescent="0.2">
      <c r="A175" s="8"/>
      <c r="B175" s="44" t="s">
        <v>196</v>
      </c>
      <c r="C175" s="19"/>
      <c r="D175" s="17"/>
      <c r="E175" s="36"/>
    </row>
    <row r="176" spans="1:5" x14ac:dyDescent="0.2">
      <c r="A176" s="47"/>
      <c r="B176" s="44" t="s">
        <v>197</v>
      </c>
      <c r="C176" s="12"/>
      <c r="D176" s="17"/>
      <c r="E176" s="36"/>
    </row>
    <row r="177" spans="1:5" x14ac:dyDescent="0.2">
      <c r="A177" s="47"/>
      <c r="B177" s="44" t="s">
        <v>198</v>
      </c>
      <c r="C177" s="12"/>
      <c r="D177" s="17"/>
      <c r="E177" s="36"/>
    </row>
    <row r="178" spans="1:5" x14ac:dyDescent="0.2">
      <c r="A178" s="47"/>
      <c r="B178" s="44" t="s">
        <v>199</v>
      </c>
      <c r="C178" s="12">
        <v>360000</v>
      </c>
      <c r="D178" s="17">
        <v>220000</v>
      </c>
      <c r="E178" s="36">
        <f t="shared" si="15"/>
        <v>61.111111111111114</v>
      </c>
    </row>
    <row r="179" spans="1:5" ht="47.25" x14ac:dyDescent="0.2">
      <c r="A179" s="47" t="s">
        <v>36</v>
      </c>
      <c r="B179" s="48" t="s">
        <v>37</v>
      </c>
      <c r="C179" s="12">
        <f>C181+C182+C183</f>
        <v>17395400</v>
      </c>
      <c r="D179" s="12">
        <f>D181+D182+D183</f>
        <v>11219362.41</v>
      </c>
      <c r="E179" s="36">
        <f t="shared" si="15"/>
        <v>64.496145015348887</v>
      </c>
    </row>
    <row r="180" spans="1:5" x14ac:dyDescent="0.2">
      <c r="A180" s="47"/>
      <c r="B180" s="44" t="s">
        <v>196</v>
      </c>
      <c r="C180" s="12"/>
      <c r="D180" s="21"/>
      <c r="E180" s="36"/>
    </row>
    <row r="181" spans="1:5" x14ac:dyDescent="0.2">
      <c r="A181" s="47"/>
      <c r="B181" s="44" t="s">
        <v>197</v>
      </c>
      <c r="C181" s="12">
        <f t="shared" ref="C181:D183" si="17">C186</f>
        <v>0</v>
      </c>
      <c r="D181" s="12">
        <f t="shared" si="17"/>
        <v>0</v>
      </c>
      <c r="E181" s="36">
        <v>0</v>
      </c>
    </row>
    <row r="182" spans="1:5" x14ac:dyDescent="0.2">
      <c r="A182" s="47"/>
      <c r="B182" s="44" t="s">
        <v>198</v>
      </c>
      <c r="C182" s="12">
        <f t="shared" si="17"/>
        <v>0</v>
      </c>
      <c r="D182" s="12">
        <f t="shared" si="17"/>
        <v>0</v>
      </c>
      <c r="E182" s="36">
        <v>0</v>
      </c>
    </row>
    <row r="183" spans="1:5" x14ac:dyDescent="0.2">
      <c r="A183" s="47"/>
      <c r="B183" s="44" t="s">
        <v>199</v>
      </c>
      <c r="C183" s="12">
        <f t="shared" si="17"/>
        <v>17395400</v>
      </c>
      <c r="D183" s="12">
        <f t="shared" si="17"/>
        <v>11219362.41</v>
      </c>
      <c r="E183" s="36">
        <f t="shared" si="15"/>
        <v>64.496145015348887</v>
      </c>
    </row>
    <row r="184" spans="1:5" x14ac:dyDescent="0.2">
      <c r="A184" s="10"/>
      <c r="B184" s="9" t="s">
        <v>28</v>
      </c>
      <c r="C184" s="12">
        <f>C186+C187+C188</f>
        <v>17395400</v>
      </c>
      <c r="D184" s="12">
        <f>D186+D187+D188</f>
        <v>11219362.41</v>
      </c>
      <c r="E184" s="36">
        <f t="shared" si="15"/>
        <v>64.496145015348887</v>
      </c>
    </row>
    <row r="185" spans="1:5" x14ac:dyDescent="0.2">
      <c r="A185" s="47"/>
      <c r="B185" s="44" t="s">
        <v>196</v>
      </c>
      <c r="C185" s="12"/>
      <c r="D185" s="17"/>
      <c r="E185" s="36"/>
    </row>
    <row r="186" spans="1:5" x14ac:dyDescent="0.2">
      <c r="A186" s="47"/>
      <c r="B186" s="44" t="s">
        <v>197</v>
      </c>
      <c r="C186" s="12"/>
      <c r="D186" s="17"/>
      <c r="E186" s="36"/>
    </row>
    <row r="187" spans="1:5" x14ac:dyDescent="0.2">
      <c r="A187" s="47"/>
      <c r="B187" s="44" t="s">
        <v>198</v>
      </c>
      <c r="C187" s="12"/>
      <c r="D187" s="17"/>
      <c r="E187" s="36"/>
    </row>
    <row r="188" spans="1:5" x14ac:dyDescent="0.2">
      <c r="A188" s="47"/>
      <c r="B188" s="44" t="s">
        <v>199</v>
      </c>
      <c r="C188" s="12">
        <v>17395400</v>
      </c>
      <c r="D188" s="17">
        <v>11219362.41</v>
      </c>
      <c r="E188" s="36">
        <f t="shared" si="15"/>
        <v>64.496145015348887</v>
      </c>
    </row>
    <row r="189" spans="1:5" ht="31.5" x14ac:dyDescent="0.2">
      <c r="A189" s="8" t="s">
        <v>38</v>
      </c>
      <c r="B189" s="46" t="s">
        <v>39</v>
      </c>
      <c r="C189" s="22">
        <f>C191+C192+C193</f>
        <v>1608300</v>
      </c>
      <c r="D189" s="22">
        <f>D191+D192+D193</f>
        <v>617037.13</v>
      </c>
      <c r="E189" s="37">
        <f t="shared" si="15"/>
        <v>38.365798047627933</v>
      </c>
    </row>
    <row r="190" spans="1:5" x14ac:dyDescent="0.2">
      <c r="A190" s="8"/>
      <c r="B190" s="44" t="s">
        <v>196</v>
      </c>
      <c r="C190" s="23"/>
      <c r="D190" s="20"/>
      <c r="E190" s="36"/>
    </row>
    <row r="191" spans="1:5" x14ac:dyDescent="0.2">
      <c r="A191" s="8"/>
      <c r="B191" s="45" t="s">
        <v>197</v>
      </c>
      <c r="C191" s="22">
        <f t="shared" ref="C191:D193" si="18">C196+C206</f>
        <v>0</v>
      </c>
      <c r="D191" s="22">
        <f t="shared" si="18"/>
        <v>0</v>
      </c>
      <c r="E191" s="37">
        <v>0</v>
      </c>
    </row>
    <row r="192" spans="1:5" x14ac:dyDescent="0.2">
      <c r="A192" s="8"/>
      <c r="B192" s="45" t="s">
        <v>198</v>
      </c>
      <c r="C192" s="22">
        <f t="shared" si="18"/>
        <v>325300</v>
      </c>
      <c r="D192" s="22">
        <f t="shared" si="18"/>
        <v>195168.61</v>
      </c>
      <c r="E192" s="37">
        <f t="shared" si="15"/>
        <v>59.99649861666154</v>
      </c>
    </row>
    <row r="193" spans="1:5" x14ac:dyDescent="0.2">
      <c r="A193" s="8"/>
      <c r="B193" s="45" t="s">
        <v>199</v>
      </c>
      <c r="C193" s="22">
        <f t="shared" si="18"/>
        <v>1283000</v>
      </c>
      <c r="D193" s="22">
        <f t="shared" si="18"/>
        <v>421868.52</v>
      </c>
      <c r="E193" s="37">
        <f t="shared" si="15"/>
        <v>32.881412314886987</v>
      </c>
    </row>
    <row r="194" spans="1:5" ht="31.5" x14ac:dyDescent="0.2">
      <c r="A194" s="47" t="s">
        <v>40</v>
      </c>
      <c r="B194" s="48" t="s">
        <v>242</v>
      </c>
      <c r="C194" s="12">
        <f>C196+C197+C198</f>
        <v>1000000</v>
      </c>
      <c r="D194" s="12">
        <f>D196+D197+D198</f>
        <v>360368.52</v>
      </c>
      <c r="E194" s="36">
        <f t="shared" si="15"/>
        <v>36.036852000000003</v>
      </c>
    </row>
    <row r="195" spans="1:5" x14ac:dyDescent="0.2">
      <c r="A195" s="47"/>
      <c r="B195" s="44" t="s">
        <v>196</v>
      </c>
      <c r="C195" s="12"/>
      <c r="D195" s="21"/>
      <c r="E195" s="36"/>
    </row>
    <row r="196" spans="1:5" x14ac:dyDescent="0.2">
      <c r="A196" s="47"/>
      <c r="B196" s="44" t="s">
        <v>197</v>
      </c>
      <c r="C196" s="12">
        <f t="shared" ref="C196:D198" si="19">C201</f>
        <v>0</v>
      </c>
      <c r="D196" s="12">
        <f t="shared" si="19"/>
        <v>0</v>
      </c>
      <c r="E196" s="36">
        <v>0</v>
      </c>
    </row>
    <row r="197" spans="1:5" x14ac:dyDescent="0.2">
      <c r="A197" s="47"/>
      <c r="B197" s="44" t="s">
        <v>198</v>
      </c>
      <c r="C197" s="12">
        <f t="shared" si="19"/>
        <v>0</v>
      </c>
      <c r="D197" s="12">
        <f t="shared" si="19"/>
        <v>0</v>
      </c>
      <c r="E197" s="36">
        <v>0</v>
      </c>
    </row>
    <row r="198" spans="1:5" x14ac:dyDescent="0.2">
      <c r="A198" s="47"/>
      <c r="B198" s="44" t="s">
        <v>199</v>
      </c>
      <c r="C198" s="12">
        <f t="shared" si="19"/>
        <v>1000000</v>
      </c>
      <c r="D198" s="12">
        <f t="shared" si="19"/>
        <v>360368.52</v>
      </c>
      <c r="E198" s="36">
        <f t="shared" si="15"/>
        <v>36.036852000000003</v>
      </c>
    </row>
    <row r="199" spans="1:5" ht="32.25" customHeight="1" x14ac:dyDescent="0.2">
      <c r="A199" s="10"/>
      <c r="B199" s="9" t="s">
        <v>41</v>
      </c>
      <c r="C199" s="12">
        <f>C201+C202+C203</f>
        <v>1000000</v>
      </c>
      <c r="D199" s="12">
        <f>D201+D202+D203</f>
        <v>360368.52</v>
      </c>
      <c r="E199" s="36">
        <f t="shared" si="15"/>
        <v>36.036852000000003</v>
      </c>
    </row>
    <row r="200" spans="1:5" x14ac:dyDescent="0.2">
      <c r="A200" s="47" t="s">
        <v>0</v>
      </c>
      <c r="B200" s="44" t="s">
        <v>196</v>
      </c>
      <c r="C200" s="12"/>
      <c r="D200" s="17"/>
      <c r="E200" s="36"/>
    </row>
    <row r="201" spans="1:5" x14ac:dyDescent="0.2">
      <c r="A201" s="47" t="s">
        <v>0</v>
      </c>
      <c r="B201" s="44" t="s">
        <v>197</v>
      </c>
      <c r="C201" s="12"/>
      <c r="D201" s="17"/>
      <c r="E201" s="36"/>
    </row>
    <row r="202" spans="1:5" x14ac:dyDescent="0.2">
      <c r="A202" s="47" t="s">
        <v>0</v>
      </c>
      <c r="B202" s="44" t="s">
        <v>198</v>
      </c>
      <c r="C202" s="12"/>
      <c r="D202" s="17"/>
      <c r="E202" s="36"/>
    </row>
    <row r="203" spans="1:5" x14ac:dyDescent="0.2">
      <c r="A203" s="47" t="s">
        <v>0</v>
      </c>
      <c r="B203" s="44" t="s">
        <v>199</v>
      </c>
      <c r="C203" s="12">
        <v>1000000</v>
      </c>
      <c r="D203" s="17">
        <v>360368.52</v>
      </c>
      <c r="E203" s="36">
        <f t="shared" si="15"/>
        <v>36.036852000000003</v>
      </c>
    </row>
    <row r="204" spans="1:5" x14ac:dyDescent="0.2">
      <c r="A204" s="47" t="s">
        <v>42</v>
      </c>
      <c r="B204" s="48" t="s">
        <v>241</v>
      </c>
      <c r="C204" s="12">
        <f>C206+C207+C208</f>
        <v>608300</v>
      </c>
      <c r="D204" s="12">
        <f>D206+D207+D208</f>
        <v>256668.61</v>
      </c>
      <c r="E204" s="36">
        <f t="shared" si="15"/>
        <v>42.194412296564195</v>
      </c>
    </row>
    <row r="205" spans="1:5" x14ac:dyDescent="0.2">
      <c r="A205" s="47"/>
      <c r="B205" s="44" t="s">
        <v>196</v>
      </c>
      <c r="C205" s="12"/>
      <c r="D205" s="21"/>
      <c r="E205" s="36"/>
    </row>
    <row r="206" spans="1:5" x14ac:dyDescent="0.2">
      <c r="A206" s="47"/>
      <c r="B206" s="44" t="s">
        <v>197</v>
      </c>
      <c r="C206" s="12">
        <f t="shared" ref="C206:D208" si="20">C211</f>
        <v>0</v>
      </c>
      <c r="D206" s="12">
        <f t="shared" si="20"/>
        <v>0</v>
      </c>
      <c r="E206" s="36">
        <v>0</v>
      </c>
    </row>
    <row r="207" spans="1:5" x14ac:dyDescent="0.2">
      <c r="A207" s="47"/>
      <c r="B207" s="44" t="s">
        <v>198</v>
      </c>
      <c r="C207" s="12">
        <f t="shared" si="20"/>
        <v>325300</v>
      </c>
      <c r="D207" s="12">
        <f t="shared" si="20"/>
        <v>195168.61</v>
      </c>
      <c r="E207" s="36">
        <f t="shared" si="15"/>
        <v>59.99649861666154</v>
      </c>
    </row>
    <row r="208" spans="1:5" x14ac:dyDescent="0.2">
      <c r="A208" s="47"/>
      <c r="B208" s="44" t="s">
        <v>199</v>
      </c>
      <c r="C208" s="12">
        <f t="shared" si="20"/>
        <v>283000</v>
      </c>
      <c r="D208" s="12">
        <f t="shared" si="20"/>
        <v>61500</v>
      </c>
      <c r="E208" s="36">
        <f t="shared" si="15"/>
        <v>21.731448763250881</v>
      </c>
    </row>
    <row r="209" spans="1:5" ht="31.5" x14ac:dyDescent="0.2">
      <c r="A209" s="10"/>
      <c r="B209" s="9" t="s">
        <v>43</v>
      </c>
      <c r="C209" s="12">
        <f>C211+C212+C213</f>
        <v>608300</v>
      </c>
      <c r="D209" s="12">
        <f>D211+D212+D213</f>
        <v>256668.61</v>
      </c>
      <c r="E209" s="36">
        <f t="shared" si="15"/>
        <v>42.194412296564195</v>
      </c>
    </row>
    <row r="210" spans="1:5" x14ac:dyDescent="0.2">
      <c r="A210" s="47" t="s">
        <v>0</v>
      </c>
      <c r="B210" s="44" t="s">
        <v>196</v>
      </c>
      <c r="C210" s="12"/>
      <c r="D210" s="17"/>
      <c r="E210" s="36"/>
    </row>
    <row r="211" spans="1:5" ht="16.5" customHeight="1" x14ac:dyDescent="0.2">
      <c r="A211" s="47" t="s">
        <v>0</v>
      </c>
      <c r="B211" s="44" t="s">
        <v>197</v>
      </c>
      <c r="C211" s="12"/>
      <c r="D211" s="17"/>
      <c r="E211" s="36"/>
    </row>
    <row r="212" spans="1:5" x14ac:dyDescent="0.2">
      <c r="A212" s="47" t="s">
        <v>0</v>
      </c>
      <c r="B212" s="44" t="s">
        <v>198</v>
      </c>
      <c r="C212" s="12">
        <v>325300</v>
      </c>
      <c r="D212" s="17">
        <v>195168.61</v>
      </c>
      <c r="E212" s="36">
        <f t="shared" si="15"/>
        <v>59.99649861666154</v>
      </c>
    </row>
    <row r="213" spans="1:5" x14ac:dyDescent="0.2">
      <c r="A213" s="47" t="s">
        <v>0</v>
      </c>
      <c r="B213" s="44" t="s">
        <v>199</v>
      </c>
      <c r="C213" s="12">
        <v>283000</v>
      </c>
      <c r="D213" s="17">
        <v>61500</v>
      </c>
      <c r="E213" s="36">
        <f t="shared" si="15"/>
        <v>21.731448763250881</v>
      </c>
    </row>
    <row r="214" spans="1:5" ht="31.5" x14ac:dyDescent="0.2">
      <c r="A214" s="8" t="s">
        <v>44</v>
      </c>
      <c r="B214" s="46" t="s">
        <v>45</v>
      </c>
      <c r="C214" s="22">
        <f>C216+C217+C218</f>
        <v>6793721772.3400002</v>
      </c>
      <c r="D214" s="22">
        <f>D216+D217+D218</f>
        <v>4087070776.71</v>
      </c>
      <c r="E214" s="37">
        <f t="shared" si="15"/>
        <v>60.159525421693374</v>
      </c>
    </row>
    <row r="215" spans="1:5" x14ac:dyDescent="0.2">
      <c r="A215" s="8"/>
      <c r="B215" s="44" t="s">
        <v>196</v>
      </c>
      <c r="C215" s="23"/>
      <c r="D215" s="20"/>
      <c r="E215" s="36"/>
    </row>
    <row r="216" spans="1:5" x14ac:dyDescent="0.2">
      <c r="A216" s="8"/>
      <c r="B216" s="45" t="s">
        <v>197</v>
      </c>
      <c r="C216" s="22">
        <f>C221+C286+C301+C321</f>
        <v>1049449300</v>
      </c>
      <c r="D216" s="22">
        <f>D221+D286+D301+D321</f>
        <v>331631485.94</v>
      </c>
      <c r="E216" s="37">
        <f t="shared" si="15"/>
        <v>31.600524764750425</v>
      </c>
    </row>
    <row r="217" spans="1:5" x14ac:dyDescent="0.2">
      <c r="A217" s="8"/>
      <c r="B217" s="45" t="s">
        <v>198</v>
      </c>
      <c r="C217" s="22">
        <f>C222+C287+C302+C322</f>
        <v>4697207716.4499998</v>
      </c>
      <c r="D217" s="22">
        <f>D222+D287+D302+D322</f>
        <v>3206637813.46</v>
      </c>
      <c r="E217" s="37">
        <f t="shared" si="15"/>
        <v>68.266894015142142</v>
      </c>
    </row>
    <row r="218" spans="1:5" x14ac:dyDescent="0.2">
      <c r="A218" s="8"/>
      <c r="B218" s="45" t="s">
        <v>199</v>
      </c>
      <c r="C218" s="22">
        <f>C223+C288+C303+C328</f>
        <v>1047064755.89</v>
      </c>
      <c r="D218" s="22">
        <f>D223+D288+D303+D328</f>
        <v>548801477.31000006</v>
      </c>
      <c r="E218" s="37">
        <f t="shared" si="15"/>
        <v>52.413327277310692</v>
      </c>
    </row>
    <row r="219" spans="1:5" x14ac:dyDescent="0.2">
      <c r="A219" s="47" t="s">
        <v>46</v>
      </c>
      <c r="B219" s="48" t="s">
        <v>240</v>
      </c>
      <c r="C219" s="12">
        <f>C221+C222+C223</f>
        <v>6171992629.9699993</v>
      </c>
      <c r="D219" s="12">
        <f>D221+D222+D223</f>
        <v>3717053388.9100003</v>
      </c>
      <c r="E219" s="36">
        <f t="shared" si="15"/>
        <v>60.224527340825226</v>
      </c>
    </row>
    <row r="220" spans="1:5" x14ac:dyDescent="0.2">
      <c r="A220" s="47"/>
      <c r="B220" s="44" t="s">
        <v>196</v>
      </c>
      <c r="C220" s="12"/>
      <c r="D220" s="21"/>
      <c r="E220" s="36"/>
    </row>
    <row r="221" spans="1:5" x14ac:dyDescent="0.2">
      <c r="A221" s="47"/>
      <c r="B221" s="44" t="s">
        <v>197</v>
      </c>
      <c r="C221" s="12">
        <f>C226+C231+C236+C241+C246+C251+C256+C261+C266+C271+C276+C281</f>
        <v>613561000</v>
      </c>
      <c r="D221" s="12">
        <f>D226+D231+D236+D241+D246+D251+D256+D261+D266+D271+D281</f>
        <v>11935871.67</v>
      </c>
      <c r="E221" s="36">
        <f t="shared" si="15"/>
        <v>1.9453439299433959</v>
      </c>
    </row>
    <row r="222" spans="1:5" x14ac:dyDescent="0.2">
      <c r="A222" s="47"/>
      <c r="B222" s="44" t="s">
        <v>198</v>
      </c>
      <c r="C222" s="12">
        <f>C227+C232+C237+C242+C247+C252+C257+C262+C267+C272+C277+C282</f>
        <v>4560635266.4499998</v>
      </c>
      <c r="D222" s="12">
        <f>D227+D232+D237+D242+D247+D252+D257+D262+D267+D272+D282</f>
        <v>3178300284.9000001</v>
      </c>
      <c r="E222" s="36">
        <f t="shared" si="15"/>
        <v>69.689858960679189</v>
      </c>
    </row>
    <row r="223" spans="1:5" x14ac:dyDescent="0.2">
      <c r="A223" s="47"/>
      <c r="B223" s="44" t="s">
        <v>199</v>
      </c>
      <c r="C223" s="12">
        <f>C228+C233+C238+C243+C248+C253+C258+C263+C268+C273+C278+C283</f>
        <v>997796363.51999998</v>
      </c>
      <c r="D223" s="12">
        <f>D228+D233+D238+D243+D248+D253+D258+D263+D268+D273+D283</f>
        <v>526817232.34000015</v>
      </c>
      <c r="E223" s="36">
        <f t="shared" si="15"/>
        <v>52.798070989305678</v>
      </c>
    </row>
    <row r="224" spans="1:5" ht="31.5" x14ac:dyDescent="0.2">
      <c r="A224" s="10"/>
      <c r="B224" s="9" t="s">
        <v>47</v>
      </c>
      <c r="C224" s="12">
        <f>C226+C227+C228</f>
        <v>777467402.12</v>
      </c>
      <c r="D224" s="12">
        <f>D226+D227+D228</f>
        <v>461010698.73000002</v>
      </c>
      <c r="E224" s="36">
        <f t="shared" si="15"/>
        <v>59.296466639361981</v>
      </c>
    </row>
    <row r="225" spans="1:5" ht="16.5" customHeight="1" x14ac:dyDescent="0.2">
      <c r="A225" s="47" t="s">
        <v>0</v>
      </c>
      <c r="B225" s="44" t="s">
        <v>196</v>
      </c>
      <c r="C225" s="12"/>
      <c r="D225" s="17"/>
      <c r="E225" s="36"/>
    </row>
    <row r="226" spans="1:5" x14ac:dyDescent="0.2">
      <c r="A226" s="47" t="s">
        <v>0</v>
      </c>
      <c r="B226" s="44" t="s">
        <v>197</v>
      </c>
      <c r="C226" s="12"/>
      <c r="D226" s="17"/>
      <c r="E226" s="36"/>
    </row>
    <row r="227" spans="1:5" x14ac:dyDescent="0.2">
      <c r="A227" s="47" t="s">
        <v>0</v>
      </c>
      <c r="B227" s="44" t="s">
        <v>198</v>
      </c>
      <c r="C227" s="12"/>
      <c r="D227" s="17"/>
      <c r="E227" s="36"/>
    </row>
    <row r="228" spans="1:5" x14ac:dyDescent="0.2">
      <c r="A228" s="47" t="s">
        <v>0</v>
      </c>
      <c r="B228" s="44" t="s">
        <v>199</v>
      </c>
      <c r="C228" s="12">
        <v>777467402.12</v>
      </c>
      <c r="D228" s="17">
        <v>461010698.73000002</v>
      </c>
      <c r="E228" s="36">
        <f t="shared" si="15"/>
        <v>59.296466639361981</v>
      </c>
    </row>
    <row r="229" spans="1:5" ht="47.25" x14ac:dyDescent="0.2">
      <c r="A229" s="47" t="s">
        <v>0</v>
      </c>
      <c r="B229" s="9" t="s">
        <v>48</v>
      </c>
      <c r="C229" s="12">
        <f>C231+C232+C233</f>
        <v>4284955700</v>
      </c>
      <c r="D229" s="12">
        <f>D231+D232+D233</f>
        <v>3172292592.77</v>
      </c>
      <c r="E229" s="36">
        <f t="shared" si="15"/>
        <v>74.033264632584178</v>
      </c>
    </row>
    <row r="230" spans="1:5" x14ac:dyDescent="0.2">
      <c r="A230" s="47" t="s">
        <v>0</v>
      </c>
      <c r="B230" s="44" t="s">
        <v>196</v>
      </c>
      <c r="C230" s="12"/>
      <c r="D230" s="17"/>
      <c r="E230" s="36"/>
    </row>
    <row r="231" spans="1:5" x14ac:dyDescent="0.2">
      <c r="A231" s="47" t="s">
        <v>0</v>
      </c>
      <c r="B231" s="44" t="s">
        <v>197</v>
      </c>
      <c r="C231" s="12"/>
      <c r="D231" s="17"/>
      <c r="E231" s="36"/>
    </row>
    <row r="232" spans="1:5" x14ac:dyDescent="0.2">
      <c r="A232" s="47" t="s">
        <v>0</v>
      </c>
      <c r="B232" s="44" t="s">
        <v>198</v>
      </c>
      <c r="C232" s="12">
        <v>4284955700</v>
      </c>
      <c r="D232" s="17">
        <v>3172292592.77</v>
      </c>
      <c r="E232" s="36">
        <f t="shared" si="15"/>
        <v>74.033264632584178</v>
      </c>
    </row>
    <row r="233" spans="1:5" x14ac:dyDescent="0.2">
      <c r="A233" s="47" t="s">
        <v>0</v>
      </c>
      <c r="B233" s="44" t="s">
        <v>199</v>
      </c>
      <c r="C233" s="12"/>
      <c r="D233" s="17"/>
      <c r="E233" s="36"/>
    </row>
    <row r="234" spans="1:5" ht="31.5" x14ac:dyDescent="0.2">
      <c r="A234" s="47" t="s">
        <v>0</v>
      </c>
      <c r="B234" s="9" t="s">
        <v>49</v>
      </c>
      <c r="C234" s="12">
        <f>C236+C237+C238</f>
        <v>73525554.909999996</v>
      </c>
      <c r="D234" s="12">
        <f>D236+D237+D238</f>
        <v>31119353.239999998</v>
      </c>
      <c r="E234" s="36">
        <f t="shared" si="15"/>
        <v>42.324540465001711</v>
      </c>
    </row>
    <row r="235" spans="1:5" x14ac:dyDescent="0.2">
      <c r="A235" s="47" t="s">
        <v>0</v>
      </c>
      <c r="B235" s="44" t="s">
        <v>196</v>
      </c>
      <c r="C235" s="12"/>
      <c r="D235" s="17"/>
      <c r="E235" s="36"/>
    </row>
    <row r="236" spans="1:5" x14ac:dyDescent="0.2">
      <c r="A236" s="47" t="s">
        <v>0</v>
      </c>
      <c r="B236" s="44" t="s">
        <v>197</v>
      </c>
      <c r="C236" s="12"/>
      <c r="D236" s="17"/>
      <c r="E236" s="36"/>
    </row>
    <row r="237" spans="1:5" x14ac:dyDescent="0.2">
      <c r="A237" s="47" t="s">
        <v>0</v>
      </c>
      <c r="B237" s="44" t="s">
        <v>198</v>
      </c>
      <c r="C237" s="12"/>
      <c r="D237" s="17"/>
      <c r="E237" s="36"/>
    </row>
    <row r="238" spans="1:5" x14ac:dyDescent="0.2">
      <c r="A238" s="47" t="s">
        <v>0</v>
      </c>
      <c r="B238" s="44" t="s">
        <v>199</v>
      </c>
      <c r="C238" s="12">
        <v>73525554.909999996</v>
      </c>
      <c r="D238" s="17">
        <v>31119353.239999998</v>
      </c>
      <c r="E238" s="36">
        <f t="shared" ref="E238:E309" si="21">D238/C238*100</f>
        <v>42.324540465001711</v>
      </c>
    </row>
    <row r="239" spans="1:5" ht="80.25" customHeight="1" x14ac:dyDescent="0.2">
      <c r="A239" s="47"/>
      <c r="B239" s="50" t="s">
        <v>252</v>
      </c>
      <c r="C239" s="12">
        <f>C241+C242+C243</f>
        <v>57157900</v>
      </c>
      <c r="D239" s="12">
        <f>D241+D242+D243</f>
        <v>0</v>
      </c>
      <c r="E239" s="36">
        <f t="shared" si="21"/>
        <v>0</v>
      </c>
    </row>
    <row r="240" spans="1:5" x14ac:dyDescent="0.2">
      <c r="A240" s="47"/>
      <c r="B240" s="44" t="s">
        <v>196</v>
      </c>
      <c r="C240" s="12"/>
      <c r="D240" s="21"/>
      <c r="E240" s="36"/>
    </row>
    <row r="241" spans="1:5" x14ac:dyDescent="0.2">
      <c r="A241" s="47"/>
      <c r="B241" s="44" t="s">
        <v>197</v>
      </c>
      <c r="C241" s="12">
        <v>57157900</v>
      </c>
      <c r="D241" s="17"/>
      <c r="E241" s="36">
        <f t="shared" ref="E241" si="22">D241/C241*100</f>
        <v>0</v>
      </c>
    </row>
    <row r="242" spans="1:5" x14ac:dyDescent="0.2">
      <c r="A242" s="47"/>
      <c r="B242" s="44" t="s">
        <v>198</v>
      </c>
      <c r="C242" s="12"/>
      <c r="D242" s="17"/>
      <c r="E242" s="36"/>
    </row>
    <row r="243" spans="1:5" x14ac:dyDescent="0.2">
      <c r="A243" s="47"/>
      <c r="B243" s="44" t="s">
        <v>199</v>
      </c>
      <c r="C243" s="12"/>
      <c r="D243" s="17"/>
      <c r="E243" s="36"/>
    </row>
    <row r="244" spans="1:5" ht="63" x14ac:dyDescent="0.2">
      <c r="A244" s="47" t="s">
        <v>0</v>
      </c>
      <c r="B244" s="9" t="s">
        <v>50</v>
      </c>
      <c r="C244" s="12">
        <f>C246+C247+C248</f>
        <v>6253073.5</v>
      </c>
      <c r="D244" s="12">
        <f>D246+D247+D248</f>
        <v>3515440.72</v>
      </c>
      <c r="E244" s="36">
        <f t="shared" si="21"/>
        <v>56.219405065365059</v>
      </c>
    </row>
    <row r="245" spans="1:5" x14ac:dyDescent="0.2">
      <c r="A245" s="47" t="s">
        <v>0</v>
      </c>
      <c r="B245" s="44" t="s">
        <v>196</v>
      </c>
      <c r="C245" s="12"/>
      <c r="D245" s="17"/>
      <c r="E245" s="36"/>
    </row>
    <row r="246" spans="1:5" x14ac:dyDescent="0.2">
      <c r="A246" s="47" t="s">
        <v>0</v>
      </c>
      <c r="B246" s="44" t="s">
        <v>197</v>
      </c>
      <c r="C246" s="12"/>
      <c r="D246" s="17"/>
      <c r="E246" s="36"/>
    </row>
    <row r="247" spans="1:5" x14ac:dyDescent="0.2">
      <c r="A247" s="47" t="s">
        <v>0</v>
      </c>
      <c r="B247" s="44" t="s">
        <v>198</v>
      </c>
      <c r="C247" s="12"/>
      <c r="D247" s="17"/>
      <c r="E247" s="36"/>
    </row>
    <row r="248" spans="1:5" x14ac:dyDescent="0.2">
      <c r="A248" s="47" t="s">
        <v>0</v>
      </c>
      <c r="B248" s="44" t="s">
        <v>199</v>
      </c>
      <c r="C248" s="12">
        <v>6253073.5</v>
      </c>
      <c r="D248" s="17">
        <v>3515440.72</v>
      </c>
      <c r="E248" s="36">
        <f t="shared" si="21"/>
        <v>56.219405065365059</v>
      </c>
    </row>
    <row r="249" spans="1:5" ht="31.5" x14ac:dyDescent="0.2">
      <c r="A249" s="47" t="s">
        <v>0</v>
      </c>
      <c r="B249" s="9" t="s">
        <v>51</v>
      </c>
      <c r="C249" s="12">
        <f>C251+C252+C253</f>
        <v>943100</v>
      </c>
      <c r="D249" s="12">
        <f t="shared" ref="D249" si="23">D251+D252+D253</f>
        <v>413000</v>
      </c>
      <c r="E249" s="36">
        <f t="shared" si="21"/>
        <v>43.791750609691441</v>
      </c>
    </row>
    <row r="250" spans="1:5" x14ac:dyDescent="0.2">
      <c r="A250" s="47" t="s">
        <v>0</v>
      </c>
      <c r="B250" s="44" t="s">
        <v>196</v>
      </c>
      <c r="C250" s="12"/>
      <c r="D250" s="17"/>
      <c r="E250" s="36"/>
    </row>
    <row r="251" spans="1:5" x14ac:dyDescent="0.2">
      <c r="A251" s="47" t="s">
        <v>0</v>
      </c>
      <c r="B251" s="44" t="s">
        <v>197</v>
      </c>
      <c r="C251" s="12"/>
      <c r="D251" s="17"/>
      <c r="E251" s="36"/>
    </row>
    <row r="252" spans="1:5" x14ac:dyDescent="0.2">
      <c r="A252" s="47" t="s">
        <v>0</v>
      </c>
      <c r="B252" s="44" t="s">
        <v>198</v>
      </c>
      <c r="C252" s="12"/>
      <c r="D252" s="17"/>
      <c r="E252" s="36"/>
    </row>
    <row r="253" spans="1:5" x14ac:dyDescent="0.2">
      <c r="A253" s="47" t="s">
        <v>0</v>
      </c>
      <c r="B253" s="44" t="s">
        <v>199</v>
      </c>
      <c r="C253" s="12">
        <v>943100</v>
      </c>
      <c r="D253" s="17">
        <v>413000</v>
      </c>
      <c r="E253" s="36">
        <f t="shared" si="21"/>
        <v>43.791750609691441</v>
      </c>
    </row>
    <row r="254" spans="1:5" ht="16.5" customHeight="1" x14ac:dyDescent="0.2">
      <c r="A254" s="47" t="s">
        <v>0</v>
      </c>
      <c r="B254" s="9" t="s">
        <v>52</v>
      </c>
      <c r="C254" s="12">
        <f>C256+C257+C258</f>
        <v>175811692.44999999</v>
      </c>
      <c r="D254" s="12">
        <f>D256+D257+D258</f>
        <v>29928326.849999998</v>
      </c>
      <c r="E254" s="36">
        <f t="shared" si="21"/>
        <v>17.022944511219851</v>
      </c>
    </row>
    <row r="255" spans="1:5" x14ac:dyDescent="0.2">
      <c r="A255" s="47" t="s">
        <v>0</v>
      </c>
      <c r="B255" s="44" t="s">
        <v>196</v>
      </c>
      <c r="C255" s="12"/>
      <c r="D255" s="21"/>
      <c r="E255" s="36"/>
    </row>
    <row r="256" spans="1:5" x14ac:dyDescent="0.2">
      <c r="A256" s="47" t="s">
        <v>0</v>
      </c>
      <c r="B256" s="44" t="s">
        <v>197</v>
      </c>
      <c r="C256" s="12">
        <v>114743500</v>
      </c>
      <c r="D256" s="17">
        <v>1372859.93</v>
      </c>
      <c r="E256" s="36">
        <f t="shared" si="21"/>
        <v>1.1964598691864898</v>
      </c>
    </row>
    <row r="257" spans="1:5" x14ac:dyDescent="0.2">
      <c r="A257" s="47" t="s">
        <v>0</v>
      </c>
      <c r="B257" s="44" t="s">
        <v>198</v>
      </c>
      <c r="C257" s="12">
        <v>21890192.449999999</v>
      </c>
      <c r="D257" s="17">
        <v>5398887.3099999996</v>
      </c>
      <c r="E257" s="36">
        <f t="shared" si="21"/>
        <v>24.663498607112519</v>
      </c>
    </row>
    <row r="258" spans="1:5" x14ac:dyDescent="0.2">
      <c r="A258" s="47" t="s">
        <v>0</v>
      </c>
      <c r="B258" s="44" t="s">
        <v>199</v>
      </c>
      <c r="C258" s="12">
        <v>39178000</v>
      </c>
      <c r="D258" s="17">
        <v>23156579.609999999</v>
      </c>
      <c r="E258" s="36">
        <f t="shared" si="21"/>
        <v>59.106078947368424</v>
      </c>
    </row>
    <row r="259" spans="1:5" ht="31.5" x14ac:dyDescent="0.2">
      <c r="A259" s="47" t="s">
        <v>0</v>
      </c>
      <c r="B259" s="9" t="s">
        <v>53</v>
      </c>
      <c r="C259" s="12">
        <f>C261+C262+C263</f>
        <v>314367000</v>
      </c>
      <c r="D259" s="12">
        <f>D261+D262+D263</f>
        <v>694326.82</v>
      </c>
      <c r="E259" s="36">
        <f t="shared" si="21"/>
        <v>0.22086504626757897</v>
      </c>
    </row>
    <row r="260" spans="1:5" x14ac:dyDescent="0.2">
      <c r="A260" s="47" t="s">
        <v>0</v>
      </c>
      <c r="B260" s="44" t="s">
        <v>196</v>
      </c>
      <c r="C260" s="12"/>
      <c r="D260" s="13"/>
      <c r="E260" s="36"/>
    </row>
    <row r="261" spans="1:5" x14ac:dyDescent="0.2">
      <c r="A261" s="47" t="s">
        <v>0</v>
      </c>
      <c r="B261" s="44" t="s">
        <v>197</v>
      </c>
      <c r="C261" s="12"/>
      <c r="D261" s="13"/>
      <c r="E261" s="36"/>
    </row>
    <row r="262" spans="1:5" x14ac:dyDescent="0.2">
      <c r="A262" s="47" t="s">
        <v>0</v>
      </c>
      <c r="B262" s="44" t="s">
        <v>198</v>
      </c>
      <c r="C262" s="12">
        <v>251493500</v>
      </c>
      <c r="D262" s="13">
        <v>555461.46</v>
      </c>
      <c r="E262" s="36">
        <f t="shared" si="21"/>
        <v>0.22086513567945096</v>
      </c>
    </row>
    <row r="263" spans="1:5" x14ac:dyDescent="0.2">
      <c r="A263" s="47" t="s">
        <v>0</v>
      </c>
      <c r="B263" s="44" t="s">
        <v>199</v>
      </c>
      <c r="C263" s="12">
        <v>62873500</v>
      </c>
      <c r="D263" s="13">
        <v>138865.35999999999</v>
      </c>
      <c r="E263" s="36">
        <f t="shared" si="21"/>
        <v>0.22086468862080205</v>
      </c>
    </row>
    <row r="264" spans="1:5" ht="47.25" customHeight="1" x14ac:dyDescent="0.2">
      <c r="A264" s="47" t="s">
        <v>0</v>
      </c>
      <c r="B264" s="9" t="s">
        <v>54</v>
      </c>
      <c r="C264" s="12">
        <f>C266+C267+C268</f>
        <v>5186126</v>
      </c>
      <c r="D264" s="23">
        <f>D266+D267+D268</f>
        <v>206563.97</v>
      </c>
      <c r="E264" s="36">
        <f t="shared" si="21"/>
        <v>3.9830110182436753</v>
      </c>
    </row>
    <row r="265" spans="1:5" x14ac:dyDescent="0.2">
      <c r="A265" s="47" t="s">
        <v>0</v>
      </c>
      <c r="B265" s="44" t="s">
        <v>196</v>
      </c>
      <c r="C265" s="12"/>
      <c r="D265" s="13"/>
      <c r="E265" s="36"/>
    </row>
    <row r="266" spans="1:5" x14ac:dyDescent="0.2">
      <c r="A266" s="47" t="s">
        <v>0</v>
      </c>
      <c r="B266" s="44" t="s">
        <v>197</v>
      </c>
      <c r="C266" s="12"/>
      <c r="D266" s="13"/>
      <c r="E266" s="36"/>
    </row>
    <row r="267" spans="1:5" ht="18" customHeight="1" x14ac:dyDescent="0.2">
      <c r="A267" s="47" t="s">
        <v>0</v>
      </c>
      <c r="B267" s="44" t="s">
        <v>198</v>
      </c>
      <c r="C267" s="12"/>
      <c r="D267" s="13"/>
      <c r="E267" s="36"/>
    </row>
    <row r="268" spans="1:5" x14ac:dyDescent="0.2">
      <c r="A268" s="47" t="s">
        <v>0</v>
      </c>
      <c r="B268" s="44" t="s">
        <v>199</v>
      </c>
      <c r="C268" s="12">
        <v>5186126</v>
      </c>
      <c r="D268" s="13">
        <v>206563.97</v>
      </c>
      <c r="E268" s="36">
        <f t="shared" si="21"/>
        <v>3.9830110182436753</v>
      </c>
    </row>
    <row r="269" spans="1:5" ht="31.5" x14ac:dyDescent="0.2">
      <c r="A269" s="47" t="s">
        <v>0</v>
      </c>
      <c r="B269" s="9" t="s">
        <v>55</v>
      </c>
      <c r="C269" s="12">
        <f>C271+C272+C273</f>
        <v>30101507.989999998</v>
      </c>
      <c r="D269" s="12">
        <f>D271+D272+D273</f>
        <v>7203387.3499999996</v>
      </c>
      <c r="E269" s="36">
        <f t="shared" si="21"/>
        <v>23.930320542057334</v>
      </c>
    </row>
    <row r="270" spans="1:5" x14ac:dyDescent="0.2">
      <c r="A270" s="47" t="s">
        <v>0</v>
      </c>
      <c r="B270" s="44" t="s">
        <v>196</v>
      </c>
      <c r="C270" s="12"/>
      <c r="D270" s="13"/>
      <c r="E270" s="5"/>
    </row>
    <row r="271" spans="1:5" x14ac:dyDescent="0.2">
      <c r="A271" s="47" t="s">
        <v>0</v>
      </c>
      <c r="B271" s="44" t="s">
        <v>197</v>
      </c>
      <c r="C271" s="12"/>
      <c r="D271" s="13"/>
      <c r="E271" s="5"/>
    </row>
    <row r="272" spans="1:5" x14ac:dyDescent="0.2">
      <c r="A272" s="47" t="s">
        <v>0</v>
      </c>
      <c r="B272" s="44" t="s">
        <v>198</v>
      </c>
      <c r="C272" s="12"/>
      <c r="D272" s="13"/>
      <c r="E272" s="5"/>
    </row>
    <row r="273" spans="1:5" x14ac:dyDescent="0.2">
      <c r="A273" s="47" t="s">
        <v>0</v>
      </c>
      <c r="B273" s="44" t="s">
        <v>199</v>
      </c>
      <c r="C273" s="12">
        <v>30101507.989999998</v>
      </c>
      <c r="D273" s="13">
        <v>7203387.3499999996</v>
      </c>
      <c r="E273" s="5">
        <f t="shared" si="21"/>
        <v>23.930320542057334</v>
      </c>
    </row>
    <row r="274" spans="1:5" ht="33" customHeight="1" x14ac:dyDescent="0.2">
      <c r="A274" s="47"/>
      <c r="B274" s="50" t="s">
        <v>253</v>
      </c>
      <c r="C274" s="12">
        <f>C276+C277+C278</f>
        <v>102825</v>
      </c>
      <c r="D274" s="12">
        <f>D276+D277+D278</f>
        <v>0</v>
      </c>
      <c r="E274" s="36">
        <f t="shared" si="21"/>
        <v>0</v>
      </c>
    </row>
    <row r="275" spans="1:5" x14ac:dyDescent="0.2">
      <c r="A275" s="47"/>
      <c r="B275" s="44" t="s">
        <v>196</v>
      </c>
      <c r="C275" s="12"/>
      <c r="D275" s="21"/>
      <c r="E275" s="36"/>
    </row>
    <row r="276" spans="1:5" x14ac:dyDescent="0.2">
      <c r="A276" s="47"/>
      <c r="B276" s="44" t="s">
        <v>197</v>
      </c>
      <c r="C276" s="12"/>
      <c r="D276" s="17"/>
      <c r="E276" s="36"/>
    </row>
    <row r="277" spans="1:5" x14ac:dyDescent="0.2">
      <c r="A277" s="47"/>
      <c r="B277" s="44" t="s">
        <v>198</v>
      </c>
      <c r="C277" s="12">
        <v>65300</v>
      </c>
      <c r="D277" s="17"/>
      <c r="E277" s="36">
        <f t="shared" ref="E277:E278" si="24">D277/C277*100</f>
        <v>0</v>
      </c>
    </row>
    <row r="278" spans="1:5" x14ac:dyDescent="0.2">
      <c r="A278" s="47"/>
      <c r="B278" s="44" t="s">
        <v>199</v>
      </c>
      <c r="C278" s="12">
        <v>37525</v>
      </c>
      <c r="D278" s="17"/>
      <c r="E278" s="36">
        <f t="shared" si="24"/>
        <v>0</v>
      </c>
    </row>
    <row r="279" spans="1:5" ht="48" customHeight="1" x14ac:dyDescent="0.2">
      <c r="A279" s="47" t="s">
        <v>0</v>
      </c>
      <c r="B279" s="9" t="s">
        <v>56</v>
      </c>
      <c r="C279" s="12">
        <f>C281+C282+C283</f>
        <v>446120748</v>
      </c>
      <c r="D279" s="12">
        <f>D281+D282+D283</f>
        <v>10669698.459999999</v>
      </c>
      <c r="E279" s="36">
        <f t="shared" si="21"/>
        <v>2.3916615642364158</v>
      </c>
    </row>
    <row r="280" spans="1:5" x14ac:dyDescent="0.2">
      <c r="A280" s="47" t="s">
        <v>0</v>
      </c>
      <c r="B280" s="44" t="s">
        <v>196</v>
      </c>
      <c r="C280" s="12"/>
      <c r="D280" s="21"/>
      <c r="E280" s="36"/>
    </row>
    <row r="281" spans="1:5" x14ac:dyDescent="0.2">
      <c r="A281" s="47" t="s">
        <v>0</v>
      </c>
      <c r="B281" s="44" t="s">
        <v>197</v>
      </c>
      <c r="C281" s="12">
        <v>441659600</v>
      </c>
      <c r="D281" s="13">
        <v>10563011.74</v>
      </c>
      <c r="E281" s="36">
        <f t="shared" si="21"/>
        <v>2.3916635662397012</v>
      </c>
    </row>
    <row r="282" spans="1:5" ht="17.25" customHeight="1" x14ac:dyDescent="0.2">
      <c r="A282" s="47" t="s">
        <v>0</v>
      </c>
      <c r="B282" s="44" t="s">
        <v>198</v>
      </c>
      <c r="C282" s="12">
        <v>2230574</v>
      </c>
      <c r="D282" s="13">
        <v>53343.360000000001</v>
      </c>
      <c r="E282" s="36">
        <f t="shared" si="21"/>
        <v>2.391463363241928</v>
      </c>
    </row>
    <row r="283" spans="1:5" x14ac:dyDescent="0.2">
      <c r="A283" s="47" t="s">
        <v>0</v>
      </c>
      <c r="B283" s="44" t="s">
        <v>199</v>
      </c>
      <c r="C283" s="12">
        <v>2230574</v>
      </c>
      <c r="D283" s="13">
        <v>53343.360000000001</v>
      </c>
      <c r="E283" s="36">
        <f t="shared" si="21"/>
        <v>2.391463363241928</v>
      </c>
    </row>
    <row r="284" spans="1:5" ht="31.5" x14ac:dyDescent="0.2">
      <c r="A284" s="47" t="s">
        <v>57</v>
      </c>
      <c r="B284" s="48" t="s">
        <v>239</v>
      </c>
      <c r="C284" s="12">
        <f>C286+C287+C288</f>
        <v>1217876.8</v>
      </c>
      <c r="D284" s="12">
        <f>D286+D287+D288</f>
        <v>1098059.7</v>
      </c>
      <c r="E284" s="36">
        <f t="shared" si="21"/>
        <v>90.161804543776498</v>
      </c>
    </row>
    <row r="285" spans="1:5" x14ac:dyDescent="0.2">
      <c r="A285" s="47"/>
      <c r="B285" s="44" t="s">
        <v>196</v>
      </c>
      <c r="C285" s="12"/>
      <c r="D285" s="21"/>
      <c r="E285" s="36"/>
    </row>
    <row r="286" spans="1:5" x14ac:dyDescent="0.2">
      <c r="A286" s="47"/>
      <c r="B286" s="44" t="s">
        <v>197</v>
      </c>
      <c r="C286" s="12">
        <f t="shared" ref="C286:D288" si="25">C291+C296</f>
        <v>0</v>
      </c>
      <c r="D286" s="12">
        <f t="shared" si="25"/>
        <v>0</v>
      </c>
      <c r="E286" s="36">
        <v>0</v>
      </c>
    </row>
    <row r="287" spans="1:5" x14ac:dyDescent="0.2">
      <c r="A287" s="47"/>
      <c r="B287" s="44" t="s">
        <v>198</v>
      </c>
      <c r="C287" s="12">
        <f t="shared" si="25"/>
        <v>0</v>
      </c>
      <c r="D287" s="12">
        <f t="shared" si="25"/>
        <v>0</v>
      </c>
      <c r="E287" s="36">
        <v>0</v>
      </c>
    </row>
    <row r="288" spans="1:5" x14ac:dyDescent="0.2">
      <c r="A288" s="47"/>
      <c r="B288" s="44" t="s">
        <v>199</v>
      </c>
      <c r="C288" s="12">
        <f t="shared" si="25"/>
        <v>1217876.8</v>
      </c>
      <c r="D288" s="12">
        <f t="shared" si="25"/>
        <v>1098059.7</v>
      </c>
      <c r="E288" s="36">
        <f t="shared" si="21"/>
        <v>90.161804543776498</v>
      </c>
    </row>
    <row r="289" spans="1:5" ht="31.5" x14ac:dyDescent="0.2">
      <c r="A289" s="10"/>
      <c r="B289" s="9" t="s">
        <v>58</v>
      </c>
      <c r="C289" s="12">
        <f>C291+C292+C293</f>
        <v>250000</v>
      </c>
      <c r="D289" s="12">
        <f>D291+D292+D293</f>
        <v>250000</v>
      </c>
      <c r="E289" s="36">
        <f t="shared" si="21"/>
        <v>100</v>
      </c>
    </row>
    <row r="290" spans="1:5" ht="15" customHeight="1" x14ac:dyDescent="0.2">
      <c r="A290" s="47" t="s">
        <v>0</v>
      </c>
      <c r="B290" s="44" t="s">
        <v>196</v>
      </c>
      <c r="C290" s="12"/>
      <c r="D290" s="17"/>
      <c r="E290" s="36"/>
    </row>
    <row r="291" spans="1:5" x14ac:dyDescent="0.2">
      <c r="A291" s="47" t="s">
        <v>0</v>
      </c>
      <c r="B291" s="44" t="s">
        <v>197</v>
      </c>
      <c r="C291" s="12"/>
      <c r="D291" s="17"/>
      <c r="E291" s="36"/>
    </row>
    <row r="292" spans="1:5" x14ac:dyDescent="0.2">
      <c r="A292" s="47" t="s">
        <v>0</v>
      </c>
      <c r="B292" s="44" t="s">
        <v>198</v>
      </c>
      <c r="C292" s="12"/>
      <c r="D292" s="17"/>
      <c r="E292" s="36"/>
    </row>
    <row r="293" spans="1:5" x14ac:dyDescent="0.2">
      <c r="A293" s="47" t="s">
        <v>0</v>
      </c>
      <c r="B293" s="44" t="s">
        <v>199</v>
      </c>
      <c r="C293" s="12">
        <v>250000</v>
      </c>
      <c r="D293" s="17">
        <v>250000</v>
      </c>
      <c r="E293" s="36">
        <f t="shared" si="21"/>
        <v>100</v>
      </c>
    </row>
    <row r="294" spans="1:5" x14ac:dyDescent="0.2">
      <c r="A294" s="47" t="s">
        <v>0</v>
      </c>
      <c r="B294" s="9" t="s">
        <v>59</v>
      </c>
      <c r="C294" s="12">
        <f>C296+C297+C298</f>
        <v>967876.8</v>
      </c>
      <c r="D294" s="12">
        <f>D296+D297+D298</f>
        <v>848059.7</v>
      </c>
      <c r="E294" s="36">
        <f t="shared" si="21"/>
        <v>87.620624856386669</v>
      </c>
    </row>
    <row r="295" spans="1:5" x14ac:dyDescent="0.2">
      <c r="A295" s="47" t="s">
        <v>0</v>
      </c>
      <c r="B295" s="44" t="s">
        <v>196</v>
      </c>
      <c r="C295" s="12"/>
      <c r="D295" s="17"/>
      <c r="E295" s="36"/>
    </row>
    <row r="296" spans="1:5" x14ac:dyDescent="0.2">
      <c r="A296" s="47" t="s">
        <v>0</v>
      </c>
      <c r="B296" s="44" t="s">
        <v>197</v>
      </c>
      <c r="C296" s="12"/>
      <c r="D296" s="17"/>
      <c r="E296" s="36"/>
    </row>
    <row r="297" spans="1:5" x14ac:dyDescent="0.2">
      <c r="A297" s="47" t="s">
        <v>0</v>
      </c>
      <c r="B297" s="44" t="s">
        <v>198</v>
      </c>
      <c r="C297" s="12"/>
      <c r="D297" s="17"/>
      <c r="E297" s="36"/>
    </row>
    <row r="298" spans="1:5" x14ac:dyDescent="0.2">
      <c r="A298" s="47" t="s">
        <v>0</v>
      </c>
      <c r="B298" s="44" t="s">
        <v>199</v>
      </c>
      <c r="C298" s="12">
        <v>967876.8</v>
      </c>
      <c r="D298" s="17">
        <v>848059.7</v>
      </c>
      <c r="E298" s="36">
        <f t="shared" si="21"/>
        <v>87.620624856386669</v>
      </c>
    </row>
    <row r="299" spans="1:5" ht="63.75" customHeight="1" x14ac:dyDescent="0.2">
      <c r="A299" s="47" t="s">
        <v>60</v>
      </c>
      <c r="B299" s="48" t="s">
        <v>235</v>
      </c>
      <c r="C299" s="12">
        <f>C301+C302+C303</f>
        <v>599337265.57000005</v>
      </c>
      <c r="D299" s="12">
        <f>D301+D302+D303</f>
        <v>356971020.44999999</v>
      </c>
      <c r="E299" s="36">
        <f t="shared" si="21"/>
        <v>59.560958571548603</v>
      </c>
    </row>
    <row r="300" spans="1:5" ht="16.5" customHeight="1" x14ac:dyDescent="0.2">
      <c r="A300" s="47"/>
      <c r="B300" s="44" t="s">
        <v>196</v>
      </c>
      <c r="C300" s="12"/>
      <c r="D300" s="21"/>
      <c r="E300" s="36"/>
    </row>
    <row r="301" spans="1:5" ht="16.5" customHeight="1" x14ac:dyDescent="0.2">
      <c r="A301" s="47"/>
      <c r="B301" s="44" t="s">
        <v>197</v>
      </c>
      <c r="C301" s="12">
        <f t="shared" ref="C301:D303" si="26">C306+C311+C316</f>
        <v>435888300</v>
      </c>
      <c r="D301" s="12">
        <f t="shared" si="26"/>
        <v>319695614.26999998</v>
      </c>
      <c r="E301" s="36">
        <f t="shared" si="21"/>
        <v>73.343472231303281</v>
      </c>
    </row>
    <row r="302" spans="1:5" ht="17.25" customHeight="1" x14ac:dyDescent="0.2">
      <c r="A302" s="47"/>
      <c r="B302" s="44" t="s">
        <v>198</v>
      </c>
      <c r="C302" s="12">
        <f t="shared" si="26"/>
        <v>126341050</v>
      </c>
      <c r="D302" s="12">
        <f t="shared" si="26"/>
        <v>22882674.219999999</v>
      </c>
      <c r="E302" s="36">
        <f t="shared" si="21"/>
        <v>18.111828435809262</v>
      </c>
    </row>
    <row r="303" spans="1:5" ht="15.75" customHeight="1" x14ac:dyDescent="0.2">
      <c r="A303" s="47"/>
      <c r="B303" s="44" t="s">
        <v>199</v>
      </c>
      <c r="C303" s="12">
        <f t="shared" si="26"/>
        <v>37107915.57</v>
      </c>
      <c r="D303" s="12">
        <f t="shared" si="26"/>
        <v>14392731.960000001</v>
      </c>
      <c r="E303" s="36">
        <f t="shared" si="21"/>
        <v>38.786150445043717</v>
      </c>
    </row>
    <row r="304" spans="1:5" ht="47.25" customHeight="1" x14ac:dyDescent="0.2">
      <c r="A304" s="10"/>
      <c r="B304" s="9" t="s">
        <v>61</v>
      </c>
      <c r="C304" s="12">
        <f>C306+C307+C308</f>
        <v>59458355</v>
      </c>
      <c r="D304" s="12">
        <f>D306+D307+D308</f>
        <v>7747962.620000001</v>
      </c>
      <c r="E304" s="36">
        <f t="shared" si="21"/>
        <v>13.030906455451047</v>
      </c>
    </row>
    <row r="305" spans="1:5" x14ac:dyDescent="0.2">
      <c r="A305" s="47" t="s">
        <v>0</v>
      </c>
      <c r="B305" s="44" t="s">
        <v>196</v>
      </c>
      <c r="C305" s="12"/>
      <c r="D305" s="21"/>
      <c r="E305" s="36"/>
    </row>
    <row r="306" spans="1:5" x14ac:dyDescent="0.2">
      <c r="A306" s="47" t="s">
        <v>0</v>
      </c>
      <c r="B306" s="44" t="s">
        <v>197</v>
      </c>
      <c r="C306" s="12">
        <v>27726400</v>
      </c>
      <c r="D306" s="13">
        <v>7670473.3200000003</v>
      </c>
      <c r="E306" s="36">
        <f t="shared" si="21"/>
        <v>27.664872900917537</v>
      </c>
    </row>
    <row r="307" spans="1:5" x14ac:dyDescent="0.2">
      <c r="A307" s="47" t="s">
        <v>0</v>
      </c>
      <c r="B307" s="44" t="s">
        <v>198</v>
      </c>
      <c r="C307" s="12">
        <v>29262450</v>
      </c>
      <c r="D307" s="13">
        <v>38744.65</v>
      </c>
      <c r="E307" s="36">
        <f t="shared" si="21"/>
        <v>0.13240398531223463</v>
      </c>
    </row>
    <row r="308" spans="1:5" x14ac:dyDescent="0.2">
      <c r="A308" s="47" t="s">
        <v>0</v>
      </c>
      <c r="B308" s="44" t="s">
        <v>199</v>
      </c>
      <c r="C308" s="12">
        <v>2469505</v>
      </c>
      <c r="D308" s="13">
        <v>38744.65</v>
      </c>
      <c r="E308" s="36">
        <f t="shared" si="21"/>
        <v>1.5689237316790208</v>
      </c>
    </row>
    <row r="309" spans="1:5" ht="63.75" customHeight="1" x14ac:dyDescent="0.2">
      <c r="A309" s="47" t="s">
        <v>0</v>
      </c>
      <c r="B309" s="9" t="s">
        <v>62</v>
      </c>
      <c r="C309" s="12">
        <f>C311+C312+C313</f>
        <v>5771460.5700000003</v>
      </c>
      <c r="D309" s="12">
        <f>D311+D312+D313</f>
        <v>1859889.08</v>
      </c>
      <c r="E309" s="36">
        <f t="shared" si="21"/>
        <v>32.225622222348477</v>
      </c>
    </row>
    <row r="310" spans="1:5" ht="16.5" customHeight="1" x14ac:dyDescent="0.2">
      <c r="A310" s="47" t="s">
        <v>0</v>
      </c>
      <c r="B310" s="44" t="s">
        <v>196</v>
      </c>
      <c r="C310" s="12"/>
      <c r="D310" s="13"/>
      <c r="E310" s="5"/>
    </row>
    <row r="311" spans="1:5" x14ac:dyDescent="0.2">
      <c r="A311" s="47" t="s">
        <v>0</v>
      </c>
      <c r="B311" s="44" t="s">
        <v>197</v>
      </c>
      <c r="C311" s="12"/>
      <c r="D311" s="13"/>
      <c r="E311" s="5"/>
    </row>
    <row r="312" spans="1:5" x14ac:dyDescent="0.2">
      <c r="A312" s="47" t="s">
        <v>0</v>
      </c>
      <c r="B312" s="44" t="s">
        <v>198</v>
      </c>
      <c r="C312" s="12"/>
      <c r="D312" s="13"/>
      <c r="E312" s="5"/>
    </row>
    <row r="313" spans="1:5" x14ac:dyDescent="0.2">
      <c r="A313" s="47" t="s">
        <v>0</v>
      </c>
      <c r="B313" s="44" t="s">
        <v>199</v>
      </c>
      <c r="C313" s="12">
        <v>5771460.5700000003</v>
      </c>
      <c r="D313" s="13">
        <v>1859889.08</v>
      </c>
      <c r="E313" s="5">
        <f t="shared" ref="E313:E379" si="27">D313/C313*100</f>
        <v>32.225622222348477</v>
      </c>
    </row>
    <row r="314" spans="1:5" ht="31.5" customHeight="1" x14ac:dyDescent="0.2">
      <c r="A314" s="47" t="s">
        <v>0</v>
      </c>
      <c r="B314" s="9" t="s">
        <v>63</v>
      </c>
      <c r="C314" s="12">
        <f>C316+C317+C318</f>
        <v>534107450</v>
      </c>
      <c r="D314" s="12">
        <f>D316+D317+D318</f>
        <v>347363168.75</v>
      </c>
      <c r="E314" s="36">
        <f t="shared" si="27"/>
        <v>65.036196134317166</v>
      </c>
    </row>
    <row r="315" spans="1:5" x14ac:dyDescent="0.2">
      <c r="A315" s="47" t="s">
        <v>0</v>
      </c>
      <c r="B315" s="44" t="s">
        <v>196</v>
      </c>
      <c r="C315" s="12"/>
      <c r="D315" s="21"/>
      <c r="E315" s="36"/>
    </row>
    <row r="316" spans="1:5" x14ac:dyDescent="0.2">
      <c r="A316" s="47" t="s">
        <v>0</v>
      </c>
      <c r="B316" s="44" t="s">
        <v>197</v>
      </c>
      <c r="C316" s="12">
        <v>408161900</v>
      </c>
      <c r="D316" s="13">
        <v>312025140.94999999</v>
      </c>
      <c r="E316" s="36">
        <f t="shared" si="27"/>
        <v>76.446415246008996</v>
      </c>
    </row>
    <row r="317" spans="1:5" ht="16.5" customHeight="1" x14ac:dyDescent="0.2">
      <c r="A317" s="47" t="s">
        <v>0</v>
      </c>
      <c r="B317" s="44" t="s">
        <v>198</v>
      </c>
      <c r="C317" s="12">
        <v>97078600</v>
      </c>
      <c r="D317" s="13">
        <v>22843929.57</v>
      </c>
      <c r="E317" s="36">
        <f t="shared" si="27"/>
        <v>23.531375164042334</v>
      </c>
    </row>
    <row r="318" spans="1:5" x14ac:dyDescent="0.2">
      <c r="A318" s="47" t="s">
        <v>0</v>
      </c>
      <c r="B318" s="44" t="s">
        <v>199</v>
      </c>
      <c r="C318" s="12">
        <v>28866950</v>
      </c>
      <c r="D318" s="13">
        <v>12494098.23</v>
      </c>
      <c r="E318" s="36">
        <f t="shared" si="27"/>
        <v>43.281670664895323</v>
      </c>
    </row>
    <row r="319" spans="1:5" ht="31.5" x14ac:dyDescent="0.2">
      <c r="A319" s="47" t="s">
        <v>64</v>
      </c>
      <c r="B319" s="48" t="s">
        <v>65</v>
      </c>
      <c r="C319" s="12">
        <f>C321+C322+C323</f>
        <v>21174000</v>
      </c>
      <c r="D319" s="12">
        <f>D321+D322+D323</f>
        <v>11948307.649999999</v>
      </c>
      <c r="E319" s="36">
        <f t="shared" si="27"/>
        <v>56.429147303296489</v>
      </c>
    </row>
    <row r="320" spans="1:5" x14ac:dyDescent="0.2">
      <c r="A320" s="47"/>
      <c r="B320" s="44" t="s">
        <v>196</v>
      </c>
      <c r="C320" s="12"/>
      <c r="D320" s="21"/>
      <c r="E320" s="36"/>
    </row>
    <row r="321" spans="1:5" x14ac:dyDescent="0.2">
      <c r="A321" s="47"/>
      <c r="B321" s="44" t="s">
        <v>197</v>
      </c>
      <c r="C321" s="12">
        <f t="shared" ref="C321:D323" si="28">C326</f>
        <v>0</v>
      </c>
      <c r="D321" s="12">
        <f t="shared" si="28"/>
        <v>0</v>
      </c>
      <c r="E321" s="36">
        <v>0</v>
      </c>
    </row>
    <row r="322" spans="1:5" x14ac:dyDescent="0.2">
      <c r="A322" s="47"/>
      <c r="B322" s="44" t="s">
        <v>198</v>
      </c>
      <c r="C322" s="12">
        <f t="shared" si="28"/>
        <v>10231400</v>
      </c>
      <c r="D322" s="12">
        <f t="shared" si="28"/>
        <v>5454854.3399999999</v>
      </c>
      <c r="E322" s="36">
        <f t="shared" si="27"/>
        <v>53.314838047579016</v>
      </c>
    </row>
    <row r="323" spans="1:5" x14ac:dyDescent="0.2">
      <c r="A323" s="47"/>
      <c r="B323" s="44" t="s">
        <v>199</v>
      </c>
      <c r="C323" s="12">
        <f t="shared" si="28"/>
        <v>10942600</v>
      </c>
      <c r="D323" s="12">
        <f t="shared" si="28"/>
        <v>6493453.3099999996</v>
      </c>
      <c r="E323" s="36">
        <f t="shared" si="27"/>
        <v>59.341046095077957</v>
      </c>
    </row>
    <row r="324" spans="1:5" x14ac:dyDescent="0.2">
      <c r="A324" s="10"/>
      <c r="B324" s="9" t="s">
        <v>28</v>
      </c>
      <c r="C324" s="12">
        <f>C326+C327+C328</f>
        <v>21174000</v>
      </c>
      <c r="D324" s="12">
        <f>D326+D327+D328</f>
        <v>11948307.649999999</v>
      </c>
      <c r="E324" s="36">
        <f t="shared" si="27"/>
        <v>56.429147303296489</v>
      </c>
    </row>
    <row r="325" spans="1:5" x14ac:dyDescent="0.2">
      <c r="A325" s="47"/>
      <c r="B325" s="44" t="s">
        <v>196</v>
      </c>
      <c r="C325" s="12"/>
      <c r="D325" s="17"/>
      <c r="E325" s="36"/>
    </row>
    <row r="326" spans="1:5" x14ac:dyDescent="0.2">
      <c r="A326" s="47"/>
      <c r="B326" s="44" t="s">
        <v>197</v>
      </c>
      <c r="C326" s="12"/>
      <c r="D326" s="17"/>
      <c r="E326" s="36"/>
    </row>
    <row r="327" spans="1:5" x14ac:dyDescent="0.2">
      <c r="A327" s="47"/>
      <c r="B327" s="44" t="s">
        <v>198</v>
      </c>
      <c r="C327" s="12">
        <v>10231400</v>
      </c>
      <c r="D327" s="17">
        <v>5454854.3399999999</v>
      </c>
      <c r="E327" s="36">
        <f t="shared" si="27"/>
        <v>53.314838047579016</v>
      </c>
    </row>
    <row r="328" spans="1:5" x14ac:dyDescent="0.2">
      <c r="A328" s="47"/>
      <c r="B328" s="44" t="s">
        <v>199</v>
      </c>
      <c r="C328" s="12">
        <v>10942600</v>
      </c>
      <c r="D328" s="17">
        <v>6493453.3099999996</v>
      </c>
      <c r="E328" s="36">
        <f t="shared" si="27"/>
        <v>59.341046095077957</v>
      </c>
    </row>
    <row r="329" spans="1:5" ht="47.25" x14ac:dyDescent="0.2">
      <c r="A329" s="8" t="s">
        <v>66</v>
      </c>
      <c r="B329" s="46" t="s">
        <v>67</v>
      </c>
      <c r="C329" s="22">
        <f>C331+C332+C333</f>
        <v>52105449.990000002</v>
      </c>
      <c r="D329" s="22">
        <f>D331+D332+D333</f>
        <v>24530525.949999999</v>
      </c>
      <c r="E329" s="37">
        <f t="shared" si="27"/>
        <v>47.078618368535075</v>
      </c>
    </row>
    <row r="330" spans="1:5" x14ac:dyDescent="0.2">
      <c r="A330" s="8"/>
      <c r="B330" s="44" t="s">
        <v>196</v>
      </c>
      <c r="C330" s="23"/>
      <c r="D330" s="20"/>
      <c r="E330" s="37"/>
    </row>
    <row r="331" spans="1:5" x14ac:dyDescent="0.2">
      <c r="A331" s="8"/>
      <c r="B331" s="45" t="s">
        <v>197</v>
      </c>
      <c r="C331" s="22">
        <f>C336+C351+C361+C371</f>
        <v>0</v>
      </c>
      <c r="D331" s="22">
        <f>D336+D351+D361+D371</f>
        <v>0</v>
      </c>
      <c r="E331" s="37">
        <v>0</v>
      </c>
    </row>
    <row r="332" spans="1:5" x14ac:dyDescent="0.2">
      <c r="A332" s="8"/>
      <c r="B332" s="45" t="s">
        <v>198</v>
      </c>
      <c r="C332" s="22">
        <f>C337+C352+C362+C372</f>
        <v>3388300</v>
      </c>
      <c r="D332" s="22">
        <f>D337+D352+D362+D372</f>
        <v>2679612.61</v>
      </c>
      <c r="E332" s="37">
        <f t="shared" si="27"/>
        <v>79.084278546763869</v>
      </c>
    </row>
    <row r="333" spans="1:5" x14ac:dyDescent="0.2">
      <c r="A333" s="8"/>
      <c r="B333" s="45" t="s">
        <v>199</v>
      </c>
      <c r="C333" s="22">
        <f>C343+C348+C353+C363+C378</f>
        <v>48717149.990000002</v>
      </c>
      <c r="D333" s="22">
        <f>D343+D348+D353+D363+D378</f>
        <v>21850913.34</v>
      </c>
      <c r="E333" s="37">
        <f t="shared" si="27"/>
        <v>44.852610106472277</v>
      </c>
    </row>
    <row r="334" spans="1:5" ht="78.75" x14ac:dyDescent="0.2">
      <c r="A334" s="47" t="s">
        <v>68</v>
      </c>
      <c r="B334" s="48" t="s">
        <v>234</v>
      </c>
      <c r="C334" s="12">
        <f>C336+C337+C338</f>
        <v>5491619.9900000002</v>
      </c>
      <c r="D334" s="12">
        <f>D336+D337+D338</f>
        <v>2782932.6</v>
      </c>
      <c r="E334" s="36">
        <f t="shared" si="27"/>
        <v>50.675986413255082</v>
      </c>
    </row>
    <row r="335" spans="1:5" x14ac:dyDescent="0.2">
      <c r="A335" s="47"/>
      <c r="B335" s="44" t="s">
        <v>196</v>
      </c>
      <c r="C335" s="12"/>
      <c r="D335" s="21"/>
      <c r="E335" s="36"/>
    </row>
    <row r="336" spans="1:5" x14ac:dyDescent="0.2">
      <c r="A336" s="47"/>
      <c r="B336" s="44" t="s">
        <v>197</v>
      </c>
      <c r="C336" s="12">
        <f t="shared" ref="C336:D338" si="29">C341+C346</f>
        <v>0</v>
      </c>
      <c r="D336" s="12">
        <f t="shared" si="29"/>
        <v>0</v>
      </c>
      <c r="E336" s="36">
        <v>0</v>
      </c>
    </row>
    <row r="337" spans="1:5" x14ac:dyDescent="0.2">
      <c r="A337" s="47"/>
      <c r="B337" s="44" t="s">
        <v>198</v>
      </c>
      <c r="C337" s="12">
        <f t="shared" si="29"/>
        <v>3388300</v>
      </c>
      <c r="D337" s="12">
        <f t="shared" si="29"/>
        <v>2679612.61</v>
      </c>
      <c r="E337" s="36">
        <f>D337/C337*100</f>
        <v>79.084278546763869</v>
      </c>
    </row>
    <row r="338" spans="1:5" x14ac:dyDescent="0.2">
      <c r="A338" s="47"/>
      <c r="B338" s="44" t="s">
        <v>199</v>
      </c>
      <c r="C338" s="12">
        <f t="shared" si="29"/>
        <v>2103319.9900000002</v>
      </c>
      <c r="D338" s="12">
        <f t="shared" si="29"/>
        <v>103319.99</v>
      </c>
      <c r="E338" s="36">
        <f t="shared" si="27"/>
        <v>4.912233539890428</v>
      </c>
    </row>
    <row r="339" spans="1:5" ht="33" customHeight="1" x14ac:dyDescent="0.2">
      <c r="A339" s="47"/>
      <c r="B339" s="9" t="s">
        <v>73</v>
      </c>
      <c r="C339" s="12">
        <f>C341+C342+C343</f>
        <v>3491619.99</v>
      </c>
      <c r="D339" s="12">
        <f>D341+D342+D343</f>
        <v>2782932.6</v>
      </c>
      <c r="E339" s="36">
        <f t="shared" si="27"/>
        <v>79.703192442772092</v>
      </c>
    </row>
    <row r="340" spans="1:5" x14ac:dyDescent="0.2">
      <c r="A340" s="47"/>
      <c r="B340" s="44" t="s">
        <v>196</v>
      </c>
      <c r="C340" s="19"/>
      <c r="D340" s="17"/>
      <c r="E340" s="36"/>
    </row>
    <row r="341" spans="1:5" x14ac:dyDescent="0.2">
      <c r="A341" s="47"/>
      <c r="B341" s="44" t="s">
        <v>197</v>
      </c>
      <c r="C341" s="12"/>
      <c r="D341" s="17"/>
      <c r="E341" s="36"/>
    </row>
    <row r="342" spans="1:5" x14ac:dyDescent="0.2">
      <c r="A342" s="47"/>
      <c r="B342" s="44" t="s">
        <v>198</v>
      </c>
      <c r="C342" s="12">
        <v>3388300</v>
      </c>
      <c r="D342" s="17">
        <v>2679612.61</v>
      </c>
      <c r="E342" s="36">
        <f t="shared" si="27"/>
        <v>79.084278546763869</v>
      </c>
    </row>
    <row r="343" spans="1:5" x14ac:dyDescent="0.2">
      <c r="A343" s="47"/>
      <c r="B343" s="44" t="s">
        <v>199</v>
      </c>
      <c r="C343" s="12">
        <v>103319.99</v>
      </c>
      <c r="D343" s="17">
        <v>103319.99</v>
      </c>
      <c r="E343" s="36">
        <f t="shared" si="27"/>
        <v>100</v>
      </c>
    </row>
    <row r="344" spans="1:5" ht="78.75" customHeight="1" x14ac:dyDescent="0.2">
      <c r="A344" s="47"/>
      <c r="B344" s="9" t="s">
        <v>69</v>
      </c>
      <c r="C344" s="12">
        <f>C346+C347+C348</f>
        <v>2000000</v>
      </c>
      <c r="D344" s="12">
        <f>D346+D347+D348</f>
        <v>0</v>
      </c>
      <c r="E344" s="36">
        <f t="shared" si="27"/>
        <v>0</v>
      </c>
    </row>
    <row r="345" spans="1:5" x14ac:dyDescent="0.2">
      <c r="A345" s="11"/>
      <c r="B345" s="44" t="s">
        <v>196</v>
      </c>
      <c r="C345" s="19"/>
      <c r="D345" s="17"/>
      <c r="E345" s="36"/>
    </row>
    <row r="346" spans="1:5" x14ac:dyDescent="0.2">
      <c r="A346" s="47" t="s">
        <v>0</v>
      </c>
      <c r="B346" s="44" t="s">
        <v>197</v>
      </c>
      <c r="C346" s="12"/>
      <c r="D346" s="17"/>
      <c r="E346" s="36"/>
    </row>
    <row r="347" spans="1:5" x14ac:dyDescent="0.2">
      <c r="A347" s="47" t="s">
        <v>0</v>
      </c>
      <c r="B347" s="44" t="s">
        <v>198</v>
      </c>
      <c r="C347" s="12"/>
      <c r="D347" s="17"/>
      <c r="E347" s="36"/>
    </row>
    <row r="348" spans="1:5" x14ac:dyDescent="0.2">
      <c r="A348" s="47" t="s">
        <v>0</v>
      </c>
      <c r="B348" s="44" t="s">
        <v>199</v>
      </c>
      <c r="C348" s="12">
        <v>2000000</v>
      </c>
      <c r="D348" s="17"/>
      <c r="E348" s="36">
        <f t="shared" si="27"/>
        <v>0</v>
      </c>
    </row>
    <row r="349" spans="1:5" ht="31.5" x14ac:dyDescent="0.2">
      <c r="A349" s="47" t="s">
        <v>70</v>
      </c>
      <c r="B349" s="48" t="s">
        <v>233</v>
      </c>
      <c r="C349" s="12">
        <f>C351+C352+C353</f>
        <v>220000</v>
      </c>
      <c r="D349" s="12">
        <f>D351+D352+D353</f>
        <v>2380</v>
      </c>
      <c r="E349" s="36">
        <f t="shared" si="27"/>
        <v>1.0818181818181818</v>
      </c>
    </row>
    <row r="350" spans="1:5" x14ac:dyDescent="0.2">
      <c r="A350" s="47"/>
      <c r="B350" s="44" t="s">
        <v>196</v>
      </c>
      <c r="C350" s="12"/>
      <c r="D350" s="21"/>
      <c r="E350" s="36"/>
    </row>
    <row r="351" spans="1:5" x14ac:dyDescent="0.2">
      <c r="A351" s="47"/>
      <c r="B351" s="44" t="s">
        <v>197</v>
      </c>
      <c r="C351" s="12">
        <f t="shared" ref="C351:D353" si="30">C356</f>
        <v>0</v>
      </c>
      <c r="D351" s="12">
        <f t="shared" si="30"/>
        <v>0</v>
      </c>
      <c r="E351" s="36">
        <v>0</v>
      </c>
    </row>
    <row r="352" spans="1:5" x14ac:dyDescent="0.2">
      <c r="A352" s="47"/>
      <c r="B352" s="44" t="s">
        <v>198</v>
      </c>
      <c r="C352" s="12">
        <f t="shared" si="30"/>
        <v>0</v>
      </c>
      <c r="D352" s="12">
        <f t="shared" si="30"/>
        <v>0</v>
      </c>
      <c r="E352" s="36">
        <v>0</v>
      </c>
    </row>
    <row r="353" spans="1:5" x14ac:dyDescent="0.2">
      <c r="A353" s="47"/>
      <c r="B353" s="44" t="s">
        <v>199</v>
      </c>
      <c r="C353" s="12">
        <f t="shared" si="30"/>
        <v>220000</v>
      </c>
      <c r="D353" s="12">
        <f t="shared" si="30"/>
        <v>2380</v>
      </c>
      <c r="E353" s="36">
        <f t="shared" si="27"/>
        <v>1.0818181818181818</v>
      </c>
    </row>
    <row r="354" spans="1:5" ht="47.25" x14ac:dyDescent="0.2">
      <c r="A354" s="10"/>
      <c r="B354" s="9" t="s">
        <v>71</v>
      </c>
      <c r="C354" s="12">
        <f>C356+C357+C358</f>
        <v>220000</v>
      </c>
      <c r="D354" s="23">
        <f>D356+D357+D358</f>
        <v>2380</v>
      </c>
      <c r="E354" s="36">
        <f t="shared" si="27"/>
        <v>1.0818181818181818</v>
      </c>
    </row>
    <row r="355" spans="1:5" x14ac:dyDescent="0.2">
      <c r="A355" s="47" t="s">
        <v>0</v>
      </c>
      <c r="B355" s="44" t="s">
        <v>196</v>
      </c>
      <c r="C355" s="12"/>
      <c r="D355" s="13"/>
      <c r="E355" s="36"/>
    </row>
    <row r="356" spans="1:5" x14ac:dyDescent="0.2">
      <c r="A356" s="47" t="s">
        <v>0</v>
      </c>
      <c r="B356" s="44" t="s">
        <v>197</v>
      </c>
      <c r="C356" s="12"/>
      <c r="D356" s="13"/>
      <c r="E356" s="36"/>
    </row>
    <row r="357" spans="1:5" x14ac:dyDescent="0.2">
      <c r="A357" s="47" t="s">
        <v>0</v>
      </c>
      <c r="B357" s="44" t="s">
        <v>198</v>
      </c>
      <c r="C357" s="12"/>
      <c r="D357" s="13"/>
      <c r="E357" s="36"/>
    </row>
    <row r="358" spans="1:5" x14ac:dyDescent="0.2">
      <c r="A358" s="47" t="s">
        <v>0</v>
      </c>
      <c r="B358" s="44" t="s">
        <v>199</v>
      </c>
      <c r="C358" s="12">
        <v>220000</v>
      </c>
      <c r="D358" s="13">
        <v>2380</v>
      </c>
      <c r="E358" s="36">
        <f t="shared" si="27"/>
        <v>1.0818181818181818</v>
      </c>
    </row>
    <row r="359" spans="1:5" ht="47.25" x14ac:dyDescent="0.2">
      <c r="A359" s="47" t="s">
        <v>72</v>
      </c>
      <c r="B359" s="48" t="s">
        <v>232</v>
      </c>
      <c r="C359" s="12">
        <f>C361+C362+C363</f>
        <v>25915330</v>
      </c>
      <c r="D359" s="23">
        <f>D361+D362+D363</f>
        <v>10470000</v>
      </c>
      <c r="E359" s="36">
        <f t="shared" si="27"/>
        <v>40.400797520232231</v>
      </c>
    </row>
    <row r="360" spans="1:5" x14ac:dyDescent="0.2">
      <c r="A360" s="47"/>
      <c r="B360" s="44" t="s">
        <v>196</v>
      </c>
      <c r="C360" s="12"/>
      <c r="D360" s="21"/>
      <c r="E360" s="36"/>
    </row>
    <row r="361" spans="1:5" x14ac:dyDescent="0.2">
      <c r="A361" s="47"/>
      <c r="B361" s="44" t="s">
        <v>197</v>
      </c>
      <c r="C361" s="12">
        <f t="shared" ref="C361:D363" si="31">C366</f>
        <v>0</v>
      </c>
      <c r="D361" s="12">
        <f t="shared" si="31"/>
        <v>0</v>
      </c>
      <c r="E361" s="36">
        <v>0</v>
      </c>
    </row>
    <row r="362" spans="1:5" x14ac:dyDescent="0.2">
      <c r="A362" s="47"/>
      <c r="B362" s="44" t="s">
        <v>198</v>
      </c>
      <c r="C362" s="12">
        <f t="shared" si="31"/>
        <v>0</v>
      </c>
      <c r="D362" s="12">
        <f t="shared" si="31"/>
        <v>0</v>
      </c>
      <c r="E362" s="36">
        <v>0</v>
      </c>
    </row>
    <row r="363" spans="1:5" x14ac:dyDescent="0.2">
      <c r="A363" s="47"/>
      <c r="B363" s="44" t="s">
        <v>199</v>
      </c>
      <c r="C363" s="12">
        <f t="shared" si="31"/>
        <v>25915330</v>
      </c>
      <c r="D363" s="12">
        <f t="shared" si="31"/>
        <v>10470000</v>
      </c>
      <c r="E363" s="36">
        <f t="shared" si="27"/>
        <v>40.400797520232231</v>
      </c>
    </row>
    <row r="364" spans="1:5" ht="31.5" customHeight="1" x14ac:dyDescent="0.2">
      <c r="A364" s="10"/>
      <c r="B364" s="9" t="s">
        <v>73</v>
      </c>
      <c r="C364" s="12">
        <f>C366+C367+C368</f>
        <v>25915330</v>
      </c>
      <c r="D364" s="12">
        <f>D366+D367+D368</f>
        <v>10470000</v>
      </c>
      <c r="E364" s="36">
        <f t="shared" si="27"/>
        <v>40.400797520232231</v>
      </c>
    </row>
    <row r="365" spans="1:5" x14ac:dyDescent="0.2">
      <c r="A365" s="10"/>
      <c r="B365" s="44" t="s">
        <v>196</v>
      </c>
      <c r="C365" s="12"/>
      <c r="D365" s="17"/>
      <c r="E365" s="36"/>
    </row>
    <row r="366" spans="1:5" ht="17.25" customHeight="1" x14ac:dyDescent="0.2">
      <c r="A366" s="47" t="s">
        <v>0</v>
      </c>
      <c r="B366" s="44" t="s">
        <v>197</v>
      </c>
      <c r="C366" s="12"/>
      <c r="D366" s="17"/>
      <c r="E366" s="36"/>
    </row>
    <row r="367" spans="1:5" x14ac:dyDescent="0.2">
      <c r="A367" s="47" t="s">
        <v>0</v>
      </c>
      <c r="B367" s="44" t="s">
        <v>198</v>
      </c>
      <c r="C367" s="12"/>
      <c r="D367" s="17"/>
      <c r="E367" s="36"/>
    </row>
    <row r="368" spans="1:5" x14ac:dyDescent="0.2">
      <c r="A368" s="47" t="s">
        <v>0</v>
      </c>
      <c r="B368" s="44" t="s">
        <v>199</v>
      </c>
      <c r="C368" s="12">
        <v>25915330</v>
      </c>
      <c r="D368" s="17">
        <v>10470000</v>
      </c>
      <c r="E368" s="36">
        <f t="shared" si="27"/>
        <v>40.400797520232231</v>
      </c>
    </row>
    <row r="369" spans="1:5" ht="47.25" customHeight="1" x14ac:dyDescent="0.2">
      <c r="A369" s="47" t="s">
        <v>74</v>
      </c>
      <c r="B369" s="48" t="s">
        <v>75</v>
      </c>
      <c r="C369" s="12">
        <f>C371+C372+C373</f>
        <v>20478500</v>
      </c>
      <c r="D369" s="12">
        <f>D371+D372+D373</f>
        <v>11275213.35</v>
      </c>
      <c r="E369" s="36">
        <f t="shared" si="27"/>
        <v>55.058785311424174</v>
      </c>
    </row>
    <row r="370" spans="1:5" ht="17.25" customHeight="1" x14ac:dyDescent="0.2">
      <c r="A370" s="47"/>
      <c r="B370" s="44" t="s">
        <v>196</v>
      </c>
      <c r="C370" s="12"/>
      <c r="D370" s="21"/>
      <c r="E370" s="36"/>
    </row>
    <row r="371" spans="1:5" ht="16.5" customHeight="1" x14ac:dyDescent="0.2">
      <c r="A371" s="47"/>
      <c r="B371" s="44" t="s">
        <v>197</v>
      </c>
      <c r="C371" s="12">
        <f t="shared" ref="C371:D373" si="32">C376</f>
        <v>0</v>
      </c>
      <c r="D371" s="12">
        <f t="shared" si="32"/>
        <v>0</v>
      </c>
      <c r="E371" s="36">
        <v>0</v>
      </c>
    </row>
    <row r="372" spans="1:5" ht="17.25" customHeight="1" x14ac:dyDescent="0.2">
      <c r="A372" s="47"/>
      <c r="B372" s="44" t="s">
        <v>198</v>
      </c>
      <c r="C372" s="12">
        <f t="shared" si="32"/>
        <v>0</v>
      </c>
      <c r="D372" s="12">
        <f t="shared" si="32"/>
        <v>0</v>
      </c>
      <c r="E372" s="36">
        <v>0</v>
      </c>
    </row>
    <row r="373" spans="1:5" ht="16.5" customHeight="1" x14ac:dyDescent="0.2">
      <c r="A373" s="47"/>
      <c r="B373" s="44" t="s">
        <v>199</v>
      </c>
      <c r="C373" s="12">
        <f t="shared" si="32"/>
        <v>20478500</v>
      </c>
      <c r="D373" s="12">
        <f t="shared" si="32"/>
        <v>11275213.35</v>
      </c>
      <c r="E373" s="36">
        <f t="shared" si="27"/>
        <v>55.058785311424174</v>
      </c>
    </row>
    <row r="374" spans="1:5" x14ac:dyDescent="0.2">
      <c r="A374" s="10"/>
      <c r="B374" s="9" t="s">
        <v>28</v>
      </c>
      <c r="C374" s="12">
        <f>C376+C377+C378</f>
        <v>20478500</v>
      </c>
      <c r="D374" s="12">
        <f>D376+D377+D378</f>
        <v>11275213.35</v>
      </c>
      <c r="E374" s="36">
        <f t="shared" si="27"/>
        <v>55.058785311424174</v>
      </c>
    </row>
    <row r="375" spans="1:5" x14ac:dyDescent="0.2">
      <c r="A375" s="10"/>
      <c r="B375" s="44" t="s">
        <v>196</v>
      </c>
      <c r="C375" s="12"/>
      <c r="D375" s="17"/>
      <c r="E375" s="36"/>
    </row>
    <row r="376" spans="1:5" x14ac:dyDescent="0.2">
      <c r="A376" s="47" t="s">
        <v>0</v>
      </c>
      <c r="B376" s="44" t="s">
        <v>197</v>
      </c>
      <c r="C376" s="12"/>
      <c r="D376" s="17"/>
      <c r="E376" s="36"/>
    </row>
    <row r="377" spans="1:5" x14ac:dyDescent="0.2">
      <c r="A377" s="47" t="s">
        <v>0</v>
      </c>
      <c r="B377" s="44" t="s">
        <v>198</v>
      </c>
      <c r="C377" s="12"/>
      <c r="D377" s="17"/>
      <c r="E377" s="36"/>
    </row>
    <row r="378" spans="1:5" x14ac:dyDescent="0.2">
      <c r="A378" s="47" t="s">
        <v>0</v>
      </c>
      <c r="B378" s="44" t="s">
        <v>199</v>
      </c>
      <c r="C378" s="12">
        <v>20478500</v>
      </c>
      <c r="D378" s="17">
        <v>11275213.35</v>
      </c>
      <c r="E378" s="36">
        <f t="shared" si="27"/>
        <v>55.058785311424174</v>
      </c>
    </row>
    <row r="379" spans="1:5" ht="63" x14ac:dyDescent="0.2">
      <c r="A379" s="8" t="s">
        <v>76</v>
      </c>
      <c r="B379" s="46" t="s">
        <v>77</v>
      </c>
      <c r="C379" s="22">
        <f>C381+C382+C383</f>
        <v>5682900</v>
      </c>
      <c r="D379" s="22">
        <f>D381+D382+D383</f>
        <v>2147076.46</v>
      </c>
      <c r="E379" s="37">
        <f t="shared" si="27"/>
        <v>37.781352126555099</v>
      </c>
    </row>
    <row r="380" spans="1:5" x14ac:dyDescent="0.2">
      <c r="A380" s="8"/>
      <c r="B380" s="44" t="s">
        <v>196</v>
      </c>
      <c r="C380" s="23"/>
      <c r="D380" s="20"/>
      <c r="E380" s="36"/>
    </row>
    <row r="381" spans="1:5" x14ac:dyDescent="0.2">
      <c r="A381" s="8"/>
      <c r="B381" s="45" t="s">
        <v>197</v>
      </c>
      <c r="C381" s="22">
        <f t="shared" ref="C381:D383" si="33">C386</f>
        <v>0</v>
      </c>
      <c r="D381" s="22">
        <f t="shared" si="33"/>
        <v>0</v>
      </c>
      <c r="E381" s="37">
        <v>0</v>
      </c>
    </row>
    <row r="382" spans="1:5" x14ac:dyDescent="0.2">
      <c r="A382" s="8"/>
      <c r="B382" s="45" t="s">
        <v>198</v>
      </c>
      <c r="C382" s="22">
        <f t="shared" si="33"/>
        <v>1828600</v>
      </c>
      <c r="D382" s="22">
        <f t="shared" si="33"/>
        <v>377590</v>
      </c>
      <c r="E382" s="37">
        <f t="shared" ref="E382:E454" si="34">D382/C382*100</f>
        <v>20.649130482336215</v>
      </c>
    </row>
    <row r="383" spans="1:5" x14ac:dyDescent="0.2">
      <c r="A383" s="8"/>
      <c r="B383" s="45" t="s">
        <v>199</v>
      </c>
      <c r="C383" s="22">
        <f t="shared" si="33"/>
        <v>3854300</v>
      </c>
      <c r="D383" s="22">
        <f t="shared" si="33"/>
        <v>1769486.46</v>
      </c>
      <c r="E383" s="37">
        <f t="shared" si="34"/>
        <v>45.909411825753054</v>
      </c>
    </row>
    <row r="384" spans="1:5" ht="15.75" customHeight="1" x14ac:dyDescent="0.2">
      <c r="A384" s="47" t="s">
        <v>78</v>
      </c>
      <c r="B384" s="48" t="s">
        <v>236</v>
      </c>
      <c r="C384" s="12">
        <f>C386+C387+C388</f>
        <v>5682900</v>
      </c>
      <c r="D384" s="12">
        <f>D386+D387+D388</f>
        <v>2147076.46</v>
      </c>
      <c r="E384" s="36">
        <f t="shared" si="34"/>
        <v>37.781352126555099</v>
      </c>
    </row>
    <row r="385" spans="1:5" ht="16.5" customHeight="1" x14ac:dyDescent="0.2">
      <c r="A385" s="47"/>
      <c r="B385" s="44" t="s">
        <v>196</v>
      </c>
      <c r="C385" s="12"/>
      <c r="D385" s="21"/>
      <c r="E385" s="36"/>
    </row>
    <row r="386" spans="1:5" ht="18" customHeight="1" x14ac:dyDescent="0.2">
      <c r="A386" s="47"/>
      <c r="B386" s="44" t="s">
        <v>197</v>
      </c>
      <c r="C386" s="12">
        <f t="shared" ref="C386:D388" si="35">C391</f>
        <v>0</v>
      </c>
      <c r="D386" s="12">
        <f t="shared" si="35"/>
        <v>0</v>
      </c>
      <c r="E386" s="36">
        <v>0</v>
      </c>
    </row>
    <row r="387" spans="1:5" ht="18.75" customHeight="1" x14ac:dyDescent="0.2">
      <c r="A387" s="47"/>
      <c r="B387" s="44" t="s">
        <v>198</v>
      </c>
      <c r="C387" s="12">
        <f t="shared" si="35"/>
        <v>1828600</v>
      </c>
      <c r="D387" s="12">
        <f t="shared" si="35"/>
        <v>377590</v>
      </c>
      <c r="E387" s="36">
        <f t="shared" si="34"/>
        <v>20.649130482336215</v>
      </c>
    </row>
    <row r="388" spans="1:5" ht="15.75" customHeight="1" x14ac:dyDescent="0.2">
      <c r="A388" s="47"/>
      <c r="B388" s="44" t="s">
        <v>199</v>
      </c>
      <c r="C388" s="12">
        <f t="shared" si="35"/>
        <v>3854300</v>
      </c>
      <c r="D388" s="12">
        <f t="shared" si="35"/>
        <v>1769486.46</v>
      </c>
      <c r="E388" s="36">
        <f t="shared" si="34"/>
        <v>45.909411825753054</v>
      </c>
    </row>
    <row r="389" spans="1:5" ht="31.5" x14ac:dyDescent="0.2">
      <c r="A389" s="10"/>
      <c r="B389" s="9" t="s">
        <v>79</v>
      </c>
      <c r="C389" s="12">
        <f>C392+C393</f>
        <v>5682900</v>
      </c>
      <c r="D389" s="12">
        <f>D392+D393</f>
        <v>2147076.46</v>
      </c>
      <c r="E389" s="36">
        <f t="shared" si="34"/>
        <v>37.781352126555099</v>
      </c>
    </row>
    <row r="390" spans="1:5" x14ac:dyDescent="0.2">
      <c r="A390" s="10"/>
      <c r="B390" s="44" t="s">
        <v>196</v>
      </c>
      <c r="C390" s="12"/>
      <c r="D390" s="17"/>
      <c r="E390" s="36"/>
    </row>
    <row r="391" spans="1:5" x14ac:dyDescent="0.2">
      <c r="A391" s="47" t="s">
        <v>0</v>
      </c>
      <c r="B391" s="44" t="s">
        <v>197</v>
      </c>
      <c r="C391" s="12"/>
      <c r="D391" s="17"/>
      <c r="E391" s="36"/>
    </row>
    <row r="392" spans="1:5" x14ac:dyDescent="0.2">
      <c r="A392" s="47" t="s">
        <v>0</v>
      </c>
      <c r="B392" s="44" t="s">
        <v>198</v>
      </c>
      <c r="C392" s="12">
        <v>1828600</v>
      </c>
      <c r="D392" s="17">
        <v>377590</v>
      </c>
      <c r="E392" s="36">
        <f t="shared" si="34"/>
        <v>20.649130482336215</v>
      </c>
    </row>
    <row r="393" spans="1:5" x14ac:dyDescent="0.2">
      <c r="A393" s="47" t="s">
        <v>0</v>
      </c>
      <c r="B393" s="44" t="s">
        <v>199</v>
      </c>
      <c r="C393" s="12">
        <v>3854300</v>
      </c>
      <c r="D393" s="17">
        <v>1769486.46</v>
      </c>
      <c r="E393" s="36">
        <f t="shared" si="34"/>
        <v>45.909411825753054</v>
      </c>
    </row>
    <row r="394" spans="1:5" ht="31.5" x14ac:dyDescent="0.2">
      <c r="A394" s="8" t="s">
        <v>80</v>
      </c>
      <c r="B394" s="46" t="s">
        <v>81</v>
      </c>
      <c r="C394" s="22">
        <f>C396+C397+C398</f>
        <v>114593700</v>
      </c>
      <c r="D394" s="22">
        <f>D396+D397+D398</f>
        <v>67056000</v>
      </c>
      <c r="E394" s="37">
        <f t="shared" si="34"/>
        <v>58.516305870217998</v>
      </c>
    </row>
    <row r="395" spans="1:5" x14ac:dyDescent="0.2">
      <c r="A395" s="8"/>
      <c r="B395" s="44" t="s">
        <v>196</v>
      </c>
      <c r="C395" s="23"/>
      <c r="D395" s="20"/>
      <c r="E395" s="36"/>
    </row>
    <row r="396" spans="1:5" x14ac:dyDescent="0.2">
      <c r="A396" s="8"/>
      <c r="B396" s="45" t="s">
        <v>197</v>
      </c>
      <c r="C396" s="22">
        <f t="shared" ref="C396:D398" si="36">C401+C411</f>
        <v>3172500</v>
      </c>
      <c r="D396" s="22">
        <f t="shared" si="36"/>
        <v>0</v>
      </c>
      <c r="E396" s="37">
        <v>0</v>
      </c>
    </row>
    <row r="397" spans="1:5" x14ac:dyDescent="0.2">
      <c r="A397" s="8"/>
      <c r="B397" s="45" t="s">
        <v>198</v>
      </c>
      <c r="C397" s="22">
        <f t="shared" si="36"/>
        <v>0</v>
      </c>
      <c r="D397" s="22">
        <f t="shared" si="36"/>
        <v>0</v>
      </c>
      <c r="E397" s="37">
        <v>0</v>
      </c>
    </row>
    <row r="398" spans="1:5" x14ac:dyDescent="0.2">
      <c r="A398" s="8"/>
      <c r="B398" s="45" t="s">
        <v>199</v>
      </c>
      <c r="C398" s="22">
        <f t="shared" si="36"/>
        <v>111421200</v>
      </c>
      <c r="D398" s="22">
        <f t="shared" si="36"/>
        <v>67056000</v>
      </c>
      <c r="E398" s="37">
        <f t="shared" si="34"/>
        <v>60.182442838526242</v>
      </c>
    </row>
    <row r="399" spans="1:5" ht="31.5" x14ac:dyDescent="0.2">
      <c r="A399" s="47" t="s">
        <v>82</v>
      </c>
      <c r="B399" s="48" t="s">
        <v>231</v>
      </c>
      <c r="C399" s="12">
        <f>C401+C402+C403</f>
        <v>3172500</v>
      </c>
      <c r="D399" s="12">
        <f>D401+D402+D403</f>
        <v>0</v>
      </c>
      <c r="E399" s="36">
        <f t="shared" si="34"/>
        <v>0</v>
      </c>
    </row>
    <row r="400" spans="1:5" x14ac:dyDescent="0.2">
      <c r="A400" s="8"/>
      <c r="B400" s="44" t="s">
        <v>196</v>
      </c>
      <c r="C400" s="19"/>
      <c r="D400" s="20"/>
      <c r="E400" s="36"/>
    </row>
    <row r="401" spans="1:5" x14ac:dyDescent="0.2">
      <c r="A401" s="8"/>
      <c r="B401" s="44" t="s">
        <v>197</v>
      </c>
      <c r="C401" s="12">
        <f t="shared" ref="C401:D403" si="37">C406</f>
        <v>3172500</v>
      </c>
      <c r="D401" s="12">
        <f t="shared" si="37"/>
        <v>0</v>
      </c>
      <c r="E401" s="36">
        <f t="shared" si="34"/>
        <v>0</v>
      </c>
    </row>
    <row r="402" spans="1:5" x14ac:dyDescent="0.2">
      <c r="A402" s="8"/>
      <c r="B402" s="44" t="s">
        <v>198</v>
      </c>
      <c r="C402" s="12">
        <f t="shared" si="37"/>
        <v>0</v>
      </c>
      <c r="D402" s="12">
        <f t="shared" si="37"/>
        <v>0</v>
      </c>
      <c r="E402" s="36">
        <v>0</v>
      </c>
    </row>
    <row r="403" spans="1:5" x14ac:dyDescent="0.2">
      <c r="A403" s="8"/>
      <c r="B403" s="44" t="s">
        <v>199</v>
      </c>
      <c r="C403" s="12">
        <f t="shared" si="37"/>
        <v>0</v>
      </c>
      <c r="D403" s="12">
        <f t="shared" si="37"/>
        <v>0</v>
      </c>
      <c r="E403" s="36">
        <v>0</v>
      </c>
    </row>
    <row r="404" spans="1:5" ht="30.75" customHeight="1" x14ac:dyDescent="0.2">
      <c r="A404" s="11"/>
      <c r="B404" s="9" t="s">
        <v>83</v>
      </c>
      <c r="C404" s="12">
        <f>C406+C407+C408</f>
        <v>3172500</v>
      </c>
      <c r="D404" s="12">
        <f>D406+D407+D408</f>
        <v>0</v>
      </c>
      <c r="E404" s="36">
        <f t="shared" si="34"/>
        <v>0</v>
      </c>
    </row>
    <row r="405" spans="1:5" ht="17.25" customHeight="1" x14ac:dyDescent="0.2">
      <c r="A405" s="11"/>
      <c r="B405" s="44" t="s">
        <v>196</v>
      </c>
      <c r="C405" s="19"/>
      <c r="D405" s="20"/>
      <c r="E405" s="36"/>
    </row>
    <row r="406" spans="1:5" x14ac:dyDescent="0.2">
      <c r="A406" s="47" t="s">
        <v>0</v>
      </c>
      <c r="B406" s="44" t="s">
        <v>197</v>
      </c>
      <c r="C406" s="12">
        <v>3172500</v>
      </c>
      <c r="D406" s="21"/>
      <c r="E406" s="36">
        <f t="shared" si="34"/>
        <v>0</v>
      </c>
    </row>
    <row r="407" spans="1:5" x14ac:dyDescent="0.2">
      <c r="A407" s="47" t="s">
        <v>0</v>
      </c>
      <c r="B407" s="44" t="s">
        <v>198</v>
      </c>
      <c r="C407" s="12"/>
      <c r="D407" s="21"/>
      <c r="E407" s="36"/>
    </row>
    <row r="408" spans="1:5" x14ac:dyDescent="0.2">
      <c r="A408" s="47" t="s">
        <v>0</v>
      </c>
      <c r="B408" s="44" t="s">
        <v>199</v>
      </c>
      <c r="C408" s="12"/>
      <c r="D408" s="21"/>
      <c r="E408" s="36"/>
    </row>
    <row r="409" spans="1:5" ht="48.75" customHeight="1" x14ac:dyDescent="0.2">
      <c r="A409" s="47" t="s">
        <v>84</v>
      </c>
      <c r="B409" s="48" t="s">
        <v>230</v>
      </c>
      <c r="C409" s="12">
        <f>C411+C412+C413</f>
        <v>111421200</v>
      </c>
      <c r="D409" s="12">
        <f>D411+D412+D413</f>
        <v>67056000</v>
      </c>
      <c r="E409" s="36">
        <f t="shared" si="34"/>
        <v>60.182442838526242</v>
      </c>
    </row>
    <row r="410" spans="1:5" x14ac:dyDescent="0.2">
      <c r="A410" s="47"/>
      <c r="B410" s="44" t="s">
        <v>196</v>
      </c>
      <c r="C410" s="12"/>
      <c r="D410" s="21"/>
      <c r="E410" s="36"/>
    </row>
    <row r="411" spans="1:5" x14ac:dyDescent="0.2">
      <c r="A411" s="47"/>
      <c r="B411" s="44" t="s">
        <v>197</v>
      </c>
      <c r="C411" s="12">
        <f t="shared" ref="C411:D413" si="38">C416</f>
        <v>0</v>
      </c>
      <c r="D411" s="12">
        <f t="shared" si="38"/>
        <v>0</v>
      </c>
      <c r="E411" s="36">
        <v>0</v>
      </c>
    </row>
    <row r="412" spans="1:5" x14ac:dyDescent="0.2">
      <c r="A412" s="47"/>
      <c r="B412" s="44" t="s">
        <v>198</v>
      </c>
      <c r="C412" s="12">
        <f t="shared" si="38"/>
        <v>0</v>
      </c>
      <c r="D412" s="12">
        <f t="shared" si="38"/>
        <v>0</v>
      </c>
      <c r="E412" s="36">
        <v>0</v>
      </c>
    </row>
    <row r="413" spans="1:5" x14ac:dyDescent="0.2">
      <c r="A413" s="47"/>
      <c r="B413" s="44" t="s">
        <v>199</v>
      </c>
      <c r="C413" s="12">
        <f t="shared" si="38"/>
        <v>111421200</v>
      </c>
      <c r="D413" s="12">
        <f t="shared" si="38"/>
        <v>67056000</v>
      </c>
      <c r="E413" s="36">
        <f t="shared" si="34"/>
        <v>60.182442838526242</v>
      </c>
    </row>
    <row r="414" spans="1:5" ht="47.25" x14ac:dyDescent="0.2">
      <c r="A414" s="10"/>
      <c r="B414" s="9" t="s">
        <v>85</v>
      </c>
      <c r="C414" s="12">
        <f>C416+C417+C418</f>
        <v>111421200</v>
      </c>
      <c r="D414" s="12">
        <f>D416+D417+D418</f>
        <v>67056000</v>
      </c>
      <c r="E414" s="36">
        <f t="shared" si="34"/>
        <v>60.182442838526242</v>
      </c>
    </row>
    <row r="415" spans="1:5" x14ac:dyDescent="0.2">
      <c r="A415" s="10"/>
      <c r="B415" s="44" t="s">
        <v>196</v>
      </c>
      <c r="C415" s="12"/>
      <c r="D415" s="17"/>
      <c r="E415" s="36"/>
    </row>
    <row r="416" spans="1:5" x14ac:dyDescent="0.2">
      <c r="A416" s="47" t="s">
        <v>0</v>
      </c>
      <c r="B416" s="44" t="s">
        <v>197</v>
      </c>
      <c r="C416" s="12"/>
      <c r="D416" s="17"/>
      <c r="E416" s="36"/>
    </row>
    <row r="417" spans="1:5" x14ac:dyDescent="0.2">
      <c r="A417" s="47" t="s">
        <v>0</v>
      </c>
      <c r="B417" s="44" t="s">
        <v>198</v>
      </c>
      <c r="C417" s="12"/>
      <c r="D417" s="17"/>
      <c r="E417" s="36"/>
    </row>
    <row r="418" spans="1:5" x14ac:dyDescent="0.2">
      <c r="A418" s="47" t="s">
        <v>0</v>
      </c>
      <c r="B418" s="44" t="s">
        <v>199</v>
      </c>
      <c r="C418" s="12">
        <v>111421200</v>
      </c>
      <c r="D418" s="17">
        <v>67056000</v>
      </c>
      <c r="E418" s="36">
        <f t="shared" si="34"/>
        <v>60.182442838526242</v>
      </c>
    </row>
    <row r="419" spans="1:5" ht="31.5" x14ac:dyDescent="0.2">
      <c r="A419" s="8" t="s">
        <v>86</v>
      </c>
      <c r="B419" s="46" t="s">
        <v>87</v>
      </c>
      <c r="C419" s="22">
        <f>C421+C422+C423</f>
        <v>2529407054.6399999</v>
      </c>
      <c r="D419" s="22">
        <f>D421+D422+D423</f>
        <v>847966867.93000007</v>
      </c>
      <c r="E419" s="37">
        <f t="shared" si="34"/>
        <v>33.524333949115501</v>
      </c>
    </row>
    <row r="420" spans="1:5" x14ac:dyDescent="0.2">
      <c r="A420" s="8"/>
      <c r="B420" s="44" t="s">
        <v>196</v>
      </c>
      <c r="C420" s="23"/>
      <c r="D420" s="20"/>
      <c r="E420" s="36"/>
    </row>
    <row r="421" spans="1:5" x14ac:dyDescent="0.2">
      <c r="A421" s="8"/>
      <c r="B421" s="45" t="s">
        <v>197</v>
      </c>
      <c r="C421" s="22">
        <f t="shared" ref="C421:D423" si="39">C426+C451+C466</f>
        <v>1027561800</v>
      </c>
      <c r="D421" s="22">
        <f t="shared" si="39"/>
        <v>192346731.5</v>
      </c>
      <c r="E421" s="37">
        <f t="shared" si="34"/>
        <v>18.718750687306592</v>
      </c>
    </row>
    <row r="422" spans="1:5" x14ac:dyDescent="0.2">
      <c r="A422" s="8"/>
      <c r="B422" s="45" t="s">
        <v>198</v>
      </c>
      <c r="C422" s="22">
        <f t="shared" si="39"/>
        <v>562725800</v>
      </c>
      <c r="D422" s="22">
        <f t="shared" si="39"/>
        <v>177906494</v>
      </c>
      <c r="E422" s="37">
        <f t="shared" si="34"/>
        <v>31.615130139759007</v>
      </c>
    </row>
    <row r="423" spans="1:5" x14ac:dyDescent="0.2">
      <c r="A423" s="8"/>
      <c r="B423" s="45" t="s">
        <v>199</v>
      </c>
      <c r="C423" s="22">
        <f t="shared" si="39"/>
        <v>939119454.63999999</v>
      </c>
      <c r="D423" s="22">
        <f t="shared" si="39"/>
        <v>477713642.43000001</v>
      </c>
      <c r="E423" s="37">
        <f t="shared" si="34"/>
        <v>50.868251112221472</v>
      </c>
    </row>
    <row r="424" spans="1:5" ht="31.5" x14ac:dyDescent="0.2">
      <c r="A424" s="47" t="s">
        <v>88</v>
      </c>
      <c r="B424" s="48" t="s">
        <v>237</v>
      </c>
      <c r="C424" s="12">
        <f>C426+C427+C428</f>
        <v>2418918506.6399999</v>
      </c>
      <c r="D424" s="12">
        <f>D426+D427+D428</f>
        <v>782430388.73000002</v>
      </c>
      <c r="E424" s="36">
        <f t="shared" si="34"/>
        <v>32.346289739906759</v>
      </c>
    </row>
    <row r="425" spans="1:5" x14ac:dyDescent="0.2">
      <c r="A425" s="47"/>
      <c r="B425" s="44" t="s">
        <v>196</v>
      </c>
      <c r="C425" s="12"/>
      <c r="D425" s="21"/>
      <c r="E425" s="36"/>
    </row>
    <row r="426" spans="1:5" x14ac:dyDescent="0.2">
      <c r="A426" s="47"/>
      <c r="B426" s="44" t="s">
        <v>197</v>
      </c>
      <c r="C426" s="12">
        <f>C431+C436+C441+C446</f>
        <v>1027561800</v>
      </c>
      <c r="D426" s="12">
        <f>D431+D436+D441+D446</f>
        <v>192346731.5</v>
      </c>
      <c r="E426" s="36">
        <f t="shared" si="34"/>
        <v>18.718750687306592</v>
      </c>
    </row>
    <row r="427" spans="1:5" x14ac:dyDescent="0.2">
      <c r="A427" s="47"/>
      <c r="B427" s="44" t="s">
        <v>198</v>
      </c>
      <c r="C427" s="12">
        <f>C431+C437+C442+C447</f>
        <v>562725800</v>
      </c>
      <c r="D427" s="12">
        <f>D431+D437+D442+D447</f>
        <v>177906494</v>
      </c>
      <c r="E427" s="36">
        <f t="shared" si="34"/>
        <v>31.615130139759007</v>
      </c>
    </row>
    <row r="428" spans="1:5" x14ac:dyDescent="0.2">
      <c r="A428" s="47"/>
      <c r="B428" s="44" t="s">
        <v>199</v>
      </c>
      <c r="C428" s="12">
        <f>C433+C438+C443+C448</f>
        <v>828630906.63999999</v>
      </c>
      <c r="D428" s="12">
        <f>D433+D438+D443+D448</f>
        <v>412177163.23000002</v>
      </c>
      <c r="E428" s="36">
        <f t="shared" si="34"/>
        <v>49.741949030278086</v>
      </c>
    </row>
    <row r="429" spans="1:5" ht="47.25" x14ac:dyDescent="0.2">
      <c r="A429" s="47"/>
      <c r="B429" s="50" t="s">
        <v>256</v>
      </c>
      <c r="C429" s="12">
        <f>C431+C432+C433</f>
        <v>1300000</v>
      </c>
      <c r="D429" s="12">
        <f>D431+D432+D433</f>
        <v>0</v>
      </c>
      <c r="E429" s="36">
        <f t="shared" si="34"/>
        <v>0</v>
      </c>
    </row>
    <row r="430" spans="1:5" x14ac:dyDescent="0.2">
      <c r="A430" s="47"/>
      <c r="B430" s="44" t="s">
        <v>196</v>
      </c>
      <c r="C430" s="19"/>
      <c r="D430" s="20"/>
      <c r="E430" s="36"/>
    </row>
    <row r="431" spans="1:5" x14ac:dyDescent="0.2">
      <c r="A431" s="47"/>
      <c r="B431" s="44" t="s">
        <v>197</v>
      </c>
      <c r="C431" s="12"/>
      <c r="D431" s="21"/>
      <c r="E431" s="36"/>
    </row>
    <row r="432" spans="1:5" x14ac:dyDescent="0.2">
      <c r="A432" s="47"/>
      <c r="B432" s="44" t="s">
        <v>198</v>
      </c>
      <c r="C432" s="12"/>
      <c r="D432" s="21"/>
      <c r="E432" s="36"/>
    </row>
    <row r="433" spans="1:5" x14ac:dyDescent="0.2">
      <c r="A433" s="47"/>
      <c r="B433" s="44" t="s">
        <v>199</v>
      </c>
      <c r="C433" s="12">
        <v>1300000</v>
      </c>
      <c r="D433" s="21"/>
      <c r="E433" s="36">
        <f t="shared" ref="E433" si="40">D433/C433*100</f>
        <v>0</v>
      </c>
    </row>
    <row r="434" spans="1:5" ht="47.25" x14ac:dyDescent="0.2">
      <c r="A434" s="10"/>
      <c r="B434" s="9" t="s">
        <v>89</v>
      </c>
      <c r="C434" s="12">
        <f>C436+C437+C438</f>
        <v>791194481.09000003</v>
      </c>
      <c r="D434" s="12">
        <f>D436+D437+D438</f>
        <v>397736925.05000001</v>
      </c>
      <c r="E434" s="36">
        <f t="shared" si="34"/>
        <v>50.270437238395829</v>
      </c>
    </row>
    <row r="435" spans="1:5" x14ac:dyDescent="0.2">
      <c r="A435" s="10"/>
      <c r="B435" s="44" t="s">
        <v>196</v>
      </c>
      <c r="C435" s="12"/>
      <c r="D435" s="17"/>
      <c r="E435" s="36"/>
    </row>
    <row r="436" spans="1:5" x14ac:dyDescent="0.2">
      <c r="A436" s="47" t="s">
        <v>0</v>
      </c>
      <c r="B436" s="44" t="s">
        <v>197</v>
      </c>
      <c r="C436" s="12"/>
      <c r="D436" s="17"/>
      <c r="E436" s="36"/>
    </row>
    <row r="437" spans="1:5" x14ac:dyDescent="0.2">
      <c r="A437" s="47" t="s">
        <v>0</v>
      </c>
      <c r="B437" s="44" t="s">
        <v>198</v>
      </c>
      <c r="C437" s="12">
        <v>92676400</v>
      </c>
      <c r="D437" s="17">
        <v>24029110</v>
      </c>
      <c r="E437" s="36">
        <f t="shared" si="34"/>
        <v>25.927970875001616</v>
      </c>
    </row>
    <row r="438" spans="1:5" x14ac:dyDescent="0.2">
      <c r="A438" s="47" t="s">
        <v>0</v>
      </c>
      <c r="B438" s="44" t="s">
        <v>199</v>
      </c>
      <c r="C438" s="12">
        <v>698518081.09000003</v>
      </c>
      <c r="D438" s="17">
        <v>373707815.05000001</v>
      </c>
      <c r="E438" s="36">
        <f t="shared" si="34"/>
        <v>53.500091861165423</v>
      </c>
    </row>
    <row r="439" spans="1:5" ht="31.5" x14ac:dyDescent="0.2">
      <c r="A439" s="47" t="s">
        <v>0</v>
      </c>
      <c r="B439" s="9" t="s">
        <v>90</v>
      </c>
      <c r="C439" s="12">
        <f>C441+C442+C443</f>
        <v>1526424025.55</v>
      </c>
      <c r="D439" s="12">
        <f>D441+D442+D443</f>
        <v>384693463.68000001</v>
      </c>
      <c r="E439" s="36">
        <f t="shared" si="34"/>
        <v>25.202267341238134</v>
      </c>
    </row>
    <row r="440" spans="1:5" x14ac:dyDescent="0.2">
      <c r="A440" s="7" t="s">
        <v>0</v>
      </c>
      <c r="B440" s="44" t="s">
        <v>196</v>
      </c>
      <c r="C440" s="19"/>
      <c r="D440" s="13"/>
      <c r="E440" s="5"/>
    </row>
    <row r="441" spans="1:5" x14ac:dyDescent="0.2">
      <c r="A441" s="8" t="s">
        <v>0</v>
      </c>
      <c r="B441" s="44" t="s">
        <v>197</v>
      </c>
      <c r="C441" s="12">
        <v>927561800</v>
      </c>
      <c r="D441" s="13">
        <v>192346731.5</v>
      </c>
      <c r="E441" s="5">
        <f t="shared" si="34"/>
        <v>20.736810366705484</v>
      </c>
    </row>
    <row r="442" spans="1:5" ht="15.75" customHeight="1" x14ac:dyDescent="0.2">
      <c r="A442" s="7" t="s">
        <v>0</v>
      </c>
      <c r="B442" s="44" t="s">
        <v>198</v>
      </c>
      <c r="C442" s="12">
        <v>470049400</v>
      </c>
      <c r="D442" s="13">
        <v>153877384</v>
      </c>
      <c r="E442" s="5">
        <f t="shared" si="34"/>
        <v>32.736428128617973</v>
      </c>
    </row>
    <row r="443" spans="1:5" x14ac:dyDescent="0.2">
      <c r="A443" s="47" t="s">
        <v>0</v>
      </c>
      <c r="B443" s="44" t="s">
        <v>199</v>
      </c>
      <c r="C443" s="12">
        <v>128812825.55</v>
      </c>
      <c r="D443" s="13">
        <v>38469348.18</v>
      </c>
      <c r="E443" s="5">
        <f t="shared" si="34"/>
        <v>29.864532522864138</v>
      </c>
    </row>
    <row r="444" spans="1:5" ht="47.25" x14ac:dyDescent="0.2">
      <c r="A444" s="47"/>
      <c r="B444" s="50" t="s">
        <v>255</v>
      </c>
      <c r="C444" s="12">
        <f>C446+C447+C448</f>
        <v>100000000</v>
      </c>
      <c r="D444" s="12">
        <f>D446+D447+D448</f>
        <v>0</v>
      </c>
      <c r="E444" s="36">
        <f t="shared" si="34"/>
        <v>0</v>
      </c>
    </row>
    <row r="445" spans="1:5" x14ac:dyDescent="0.2">
      <c r="A445" s="47"/>
      <c r="B445" s="44" t="s">
        <v>196</v>
      </c>
      <c r="C445" s="19"/>
      <c r="D445" s="20"/>
      <c r="E445" s="36"/>
    </row>
    <row r="446" spans="1:5" x14ac:dyDescent="0.2">
      <c r="A446" s="47"/>
      <c r="B446" s="44" t="s">
        <v>197</v>
      </c>
      <c r="C446" s="12">
        <v>100000000</v>
      </c>
      <c r="D446" s="21"/>
      <c r="E446" s="36">
        <f t="shared" ref="E446" si="41">D446/C446*100</f>
        <v>0</v>
      </c>
    </row>
    <row r="447" spans="1:5" x14ac:dyDescent="0.2">
      <c r="A447" s="47"/>
      <c r="B447" s="44" t="s">
        <v>198</v>
      </c>
      <c r="C447" s="12"/>
      <c r="D447" s="21"/>
      <c r="E447" s="36"/>
    </row>
    <row r="448" spans="1:5" x14ac:dyDescent="0.2">
      <c r="A448" s="47"/>
      <c r="B448" s="44" t="s">
        <v>199</v>
      </c>
      <c r="C448" s="12"/>
      <c r="D448" s="21"/>
      <c r="E448" s="36"/>
    </row>
    <row r="449" spans="1:5" x14ac:dyDescent="0.2">
      <c r="A449" s="47" t="s">
        <v>91</v>
      </c>
      <c r="B449" s="48" t="s">
        <v>238</v>
      </c>
      <c r="C449" s="12">
        <f>C451+C452+C453</f>
        <v>97779548</v>
      </c>
      <c r="D449" s="12">
        <f>D451+D452+D453</f>
        <v>59772934.809999995</v>
      </c>
      <c r="E449" s="36">
        <f t="shared" si="34"/>
        <v>61.130303864771385</v>
      </c>
    </row>
    <row r="450" spans="1:5" x14ac:dyDescent="0.2">
      <c r="A450" s="47"/>
      <c r="B450" s="44" t="s">
        <v>196</v>
      </c>
      <c r="C450" s="12"/>
      <c r="D450" s="21"/>
      <c r="E450" s="36"/>
    </row>
    <row r="451" spans="1:5" x14ac:dyDescent="0.2">
      <c r="A451" s="47"/>
      <c r="B451" s="44" t="s">
        <v>197</v>
      </c>
      <c r="C451" s="12">
        <f t="shared" ref="C451:D453" si="42">C456+C461</f>
        <v>0</v>
      </c>
      <c r="D451" s="12">
        <f t="shared" si="42"/>
        <v>0</v>
      </c>
      <c r="E451" s="36">
        <v>0</v>
      </c>
    </row>
    <row r="452" spans="1:5" x14ac:dyDescent="0.2">
      <c r="A452" s="47"/>
      <c r="B452" s="44" t="s">
        <v>198</v>
      </c>
      <c r="C452" s="12">
        <f t="shared" si="42"/>
        <v>0</v>
      </c>
      <c r="D452" s="12">
        <f t="shared" si="42"/>
        <v>0</v>
      </c>
      <c r="E452" s="36">
        <v>0</v>
      </c>
    </row>
    <row r="453" spans="1:5" x14ac:dyDescent="0.2">
      <c r="A453" s="47"/>
      <c r="B453" s="44" t="s">
        <v>199</v>
      </c>
      <c r="C453" s="12">
        <f t="shared" si="42"/>
        <v>97779548</v>
      </c>
      <c r="D453" s="12">
        <f t="shared" si="42"/>
        <v>59772934.809999995</v>
      </c>
      <c r="E453" s="36">
        <f t="shared" si="34"/>
        <v>61.130303864771385</v>
      </c>
    </row>
    <row r="454" spans="1:5" ht="31.5" x14ac:dyDescent="0.2">
      <c r="A454" s="47"/>
      <c r="B454" s="9" t="s">
        <v>92</v>
      </c>
      <c r="C454" s="12">
        <f>C456+C457+C458</f>
        <v>89829548</v>
      </c>
      <c r="D454" s="12">
        <f>D456+D457+D458</f>
        <v>57129897.829999998</v>
      </c>
      <c r="E454" s="36">
        <f t="shared" si="34"/>
        <v>63.598113429224867</v>
      </c>
    </row>
    <row r="455" spans="1:5" x14ac:dyDescent="0.2">
      <c r="A455" s="10"/>
      <c r="B455" s="44" t="s">
        <v>196</v>
      </c>
      <c r="C455" s="12"/>
      <c r="D455" s="17"/>
      <c r="E455" s="36"/>
    </row>
    <row r="456" spans="1:5" x14ac:dyDescent="0.2">
      <c r="A456" s="47" t="s">
        <v>0</v>
      </c>
      <c r="B456" s="44" t="s">
        <v>197</v>
      </c>
      <c r="C456" s="12"/>
      <c r="D456" s="17"/>
      <c r="E456" s="36"/>
    </row>
    <row r="457" spans="1:5" x14ac:dyDescent="0.2">
      <c r="A457" s="47" t="s">
        <v>0</v>
      </c>
      <c r="B457" s="44" t="s">
        <v>198</v>
      </c>
      <c r="C457" s="12"/>
      <c r="D457" s="17"/>
      <c r="E457" s="36"/>
    </row>
    <row r="458" spans="1:5" x14ac:dyDescent="0.2">
      <c r="A458" s="47" t="s">
        <v>0</v>
      </c>
      <c r="B458" s="44" t="s">
        <v>199</v>
      </c>
      <c r="C458" s="12">
        <v>89829548</v>
      </c>
      <c r="D458" s="17">
        <v>57129897.829999998</v>
      </c>
      <c r="E458" s="36">
        <f t="shared" ref="E458:E524" si="43">D458/C458*100</f>
        <v>63.598113429224867</v>
      </c>
    </row>
    <row r="459" spans="1:5" ht="47.25" x14ac:dyDescent="0.2">
      <c r="A459" s="47"/>
      <c r="B459" s="50" t="s">
        <v>254</v>
      </c>
      <c r="C459" s="12">
        <f>C461+C462+C463</f>
        <v>7950000</v>
      </c>
      <c r="D459" s="12">
        <f>D461+D462+D463</f>
        <v>2643036.98</v>
      </c>
      <c r="E459" s="36">
        <f t="shared" si="43"/>
        <v>33.245748176100633</v>
      </c>
    </row>
    <row r="460" spans="1:5" x14ac:dyDescent="0.2">
      <c r="A460" s="47"/>
      <c r="B460" s="44" t="s">
        <v>196</v>
      </c>
      <c r="C460" s="19"/>
      <c r="D460" s="20"/>
      <c r="E460" s="36"/>
    </row>
    <row r="461" spans="1:5" x14ac:dyDescent="0.2">
      <c r="A461" s="47"/>
      <c r="B461" s="44" t="s">
        <v>197</v>
      </c>
      <c r="C461" s="12"/>
      <c r="D461" s="21"/>
      <c r="E461" s="36"/>
    </row>
    <row r="462" spans="1:5" x14ac:dyDescent="0.2">
      <c r="A462" s="47"/>
      <c r="B462" s="44" t="s">
        <v>198</v>
      </c>
      <c r="C462" s="12"/>
      <c r="D462" s="13"/>
      <c r="E462" s="5"/>
    </row>
    <row r="463" spans="1:5" x14ac:dyDescent="0.2">
      <c r="A463" s="47"/>
      <c r="B463" s="44" t="s">
        <v>199</v>
      </c>
      <c r="C463" s="12">
        <v>7950000</v>
      </c>
      <c r="D463" s="13">
        <v>2643036.98</v>
      </c>
      <c r="E463" s="5">
        <f t="shared" ref="E463" si="44">D463/C463*100</f>
        <v>33.245748176100633</v>
      </c>
    </row>
    <row r="464" spans="1:5" x14ac:dyDescent="0.2">
      <c r="A464" s="47" t="s">
        <v>93</v>
      </c>
      <c r="B464" s="48" t="s">
        <v>229</v>
      </c>
      <c r="C464" s="12">
        <f>C466+C467+C468</f>
        <v>12709000</v>
      </c>
      <c r="D464" s="12">
        <f>D466+D467+D468</f>
        <v>5763544.3899999997</v>
      </c>
      <c r="E464" s="36">
        <f t="shared" si="43"/>
        <v>45.350101424187585</v>
      </c>
    </row>
    <row r="465" spans="1:5" x14ac:dyDescent="0.2">
      <c r="A465" s="47"/>
      <c r="B465" s="44" t="s">
        <v>196</v>
      </c>
      <c r="C465" s="12"/>
      <c r="D465" s="21"/>
      <c r="E465" s="36"/>
    </row>
    <row r="466" spans="1:5" x14ac:dyDescent="0.2">
      <c r="A466" s="47"/>
      <c r="B466" s="44" t="s">
        <v>197</v>
      </c>
      <c r="C466" s="12">
        <f t="shared" ref="C466:D468" si="45">C471</f>
        <v>0</v>
      </c>
      <c r="D466" s="12">
        <f t="shared" si="45"/>
        <v>0</v>
      </c>
      <c r="E466" s="36">
        <v>0</v>
      </c>
    </row>
    <row r="467" spans="1:5" x14ac:dyDescent="0.2">
      <c r="A467" s="47"/>
      <c r="B467" s="44" t="s">
        <v>198</v>
      </c>
      <c r="C467" s="12">
        <f t="shared" si="45"/>
        <v>0</v>
      </c>
      <c r="D467" s="12">
        <f t="shared" si="45"/>
        <v>0</v>
      </c>
      <c r="E467" s="36">
        <v>0</v>
      </c>
    </row>
    <row r="468" spans="1:5" x14ac:dyDescent="0.2">
      <c r="A468" s="47"/>
      <c r="B468" s="44" t="s">
        <v>199</v>
      </c>
      <c r="C468" s="12">
        <f t="shared" si="45"/>
        <v>12709000</v>
      </c>
      <c r="D468" s="12">
        <f t="shared" si="45"/>
        <v>5763544.3899999997</v>
      </c>
      <c r="E468" s="36">
        <f t="shared" si="43"/>
        <v>45.350101424187585</v>
      </c>
    </row>
    <row r="469" spans="1:5" ht="47.25" x14ac:dyDescent="0.2">
      <c r="A469" s="10"/>
      <c r="B469" s="9" t="s">
        <v>94</v>
      </c>
      <c r="C469" s="12">
        <f>C471+C472+C473</f>
        <v>12709000</v>
      </c>
      <c r="D469" s="12">
        <f>D471+D472+D473</f>
        <v>5763544.3899999997</v>
      </c>
      <c r="E469" s="36">
        <f t="shared" si="43"/>
        <v>45.350101424187585</v>
      </c>
    </row>
    <row r="470" spans="1:5" x14ac:dyDescent="0.2">
      <c r="A470" s="10"/>
      <c r="B470" s="44" t="s">
        <v>196</v>
      </c>
      <c r="C470" s="12"/>
      <c r="D470" s="21"/>
      <c r="E470" s="36"/>
    </row>
    <row r="471" spans="1:5" x14ac:dyDescent="0.2">
      <c r="A471" s="47" t="s">
        <v>0</v>
      </c>
      <c r="B471" s="44" t="s">
        <v>197</v>
      </c>
      <c r="C471" s="12"/>
      <c r="D471" s="21"/>
      <c r="E471" s="36"/>
    </row>
    <row r="472" spans="1:5" x14ac:dyDescent="0.2">
      <c r="A472" s="47" t="s">
        <v>0</v>
      </c>
      <c r="B472" s="44" t="s">
        <v>198</v>
      </c>
      <c r="C472" s="12"/>
      <c r="D472" s="13"/>
      <c r="E472" s="5"/>
    </row>
    <row r="473" spans="1:5" x14ac:dyDescent="0.2">
      <c r="A473" s="47" t="s">
        <v>0</v>
      </c>
      <c r="B473" s="44" t="s">
        <v>199</v>
      </c>
      <c r="C473" s="12">
        <v>12709000</v>
      </c>
      <c r="D473" s="13">
        <v>5763544.3899999997</v>
      </c>
      <c r="E473" s="5">
        <f t="shared" si="43"/>
        <v>45.350101424187585</v>
      </c>
    </row>
    <row r="474" spans="1:5" ht="47.25" x14ac:dyDescent="0.2">
      <c r="A474" s="8" t="s">
        <v>95</v>
      </c>
      <c r="B474" s="46" t="s">
        <v>96</v>
      </c>
      <c r="C474" s="22">
        <f>C476+C477+C478</f>
        <v>203199420</v>
      </c>
      <c r="D474" s="22">
        <f>D476+D477+D478</f>
        <v>57130695.980000004</v>
      </c>
      <c r="E474" s="37">
        <f t="shared" si="43"/>
        <v>28.11558024132156</v>
      </c>
    </row>
    <row r="475" spans="1:5" x14ac:dyDescent="0.2">
      <c r="A475" s="8"/>
      <c r="B475" s="44" t="s">
        <v>196</v>
      </c>
      <c r="C475" s="23"/>
      <c r="D475" s="20"/>
      <c r="E475" s="36"/>
    </row>
    <row r="476" spans="1:5" x14ac:dyDescent="0.2">
      <c r="A476" s="8"/>
      <c r="B476" s="45" t="s">
        <v>197</v>
      </c>
      <c r="C476" s="22">
        <f t="shared" ref="C476:D478" si="46">C481+C496+C506+C521</f>
        <v>163196500</v>
      </c>
      <c r="D476" s="22">
        <f t="shared" si="46"/>
        <v>41656128.039999999</v>
      </c>
      <c r="E476" s="37">
        <f t="shared" si="43"/>
        <v>25.525135673865556</v>
      </c>
    </row>
    <row r="477" spans="1:5" x14ac:dyDescent="0.2">
      <c r="A477" s="8"/>
      <c r="B477" s="45" t="s">
        <v>198</v>
      </c>
      <c r="C477" s="22">
        <f t="shared" si="46"/>
        <v>1318700</v>
      </c>
      <c r="D477" s="22">
        <f t="shared" si="46"/>
        <v>335169.34000000003</v>
      </c>
      <c r="E477" s="37">
        <f t="shared" si="43"/>
        <v>25.4166482141503</v>
      </c>
    </row>
    <row r="478" spans="1:5" x14ac:dyDescent="0.2">
      <c r="A478" s="8"/>
      <c r="B478" s="45" t="s">
        <v>199</v>
      </c>
      <c r="C478" s="22">
        <f t="shared" si="46"/>
        <v>38684220</v>
      </c>
      <c r="D478" s="22">
        <f t="shared" si="46"/>
        <v>15139398.6</v>
      </c>
      <c r="E478" s="37">
        <f t="shared" si="43"/>
        <v>39.135850742240635</v>
      </c>
    </row>
    <row r="479" spans="1:5" ht="31.5" x14ac:dyDescent="0.2">
      <c r="A479" s="47" t="s">
        <v>97</v>
      </c>
      <c r="B479" s="48" t="s">
        <v>228</v>
      </c>
      <c r="C479" s="12">
        <f>C481+C482+C483</f>
        <v>16651000</v>
      </c>
      <c r="D479" s="12">
        <f>D481+D482+D483</f>
        <v>7989346.3399999999</v>
      </c>
      <c r="E479" s="36">
        <f t="shared" si="43"/>
        <v>47.981180349528557</v>
      </c>
    </row>
    <row r="480" spans="1:5" x14ac:dyDescent="0.2">
      <c r="A480" s="47"/>
      <c r="B480" s="44" t="s">
        <v>196</v>
      </c>
      <c r="C480" s="12"/>
      <c r="D480" s="21"/>
      <c r="E480" s="36"/>
    </row>
    <row r="481" spans="1:5" x14ac:dyDescent="0.2">
      <c r="A481" s="47"/>
      <c r="B481" s="44" t="s">
        <v>197</v>
      </c>
      <c r="C481" s="12">
        <f t="shared" ref="C481:D483" si="47">C486+C491</f>
        <v>0</v>
      </c>
      <c r="D481" s="12">
        <f t="shared" si="47"/>
        <v>0</v>
      </c>
      <c r="E481" s="36">
        <v>0</v>
      </c>
    </row>
    <row r="482" spans="1:5" x14ac:dyDescent="0.2">
      <c r="A482" s="47"/>
      <c r="B482" s="44" t="s">
        <v>198</v>
      </c>
      <c r="C482" s="12">
        <f t="shared" si="47"/>
        <v>0</v>
      </c>
      <c r="D482" s="12">
        <f t="shared" si="47"/>
        <v>0</v>
      </c>
      <c r="E482" s="36">
        <v>0</v>
      </c>
    </row>
    <row r="483" spans="1:5" x14ac:dyDescent="0.2">
      <c r="A483" s="47"/>
      <c r="B483" s="44" t="s">
        <v>199</v>
      </c>
      <c r="C483" s="12">
        <f t="shared" si="47"/>
        <v>16651000</v>
      </c>
      <c r="D483" s="12">
        <f t="shared" si="47"/>
        <v>7989346.3399999999</v>
      </c>
      <c r="E483" s="36">
        <f t="shared" si="43"/>
        <v>47.981180349528557</v>
      </c>
    </row>
    <row r="484" spans="1:5" ht="48" customHeight="1" x14ac:dyDescent="0.2">
      <c r="A484" s="10"/>
      <c r="B484" s="9" t="s">
        <v>98</v>
      </c>
      <c r="C484" s="12">
        <f>C486+C487+C488</f>
        <v>16476000</v>
      </c>
      <c r="D484" s="12">
        <f>D486+D487+D488</f>
        <v>7919346.3399999999</v>
      </c>
      <c r="E484" s="36">
        <f t="shared" si="43"/>
        <v>48.065952537023549</v>
      </c>
    </row>
    <row r="485" spans="1:5" x14ac:dyDescent="0.2">
      <c r="A485" s="10"/>
      <c r="B485" s="44" t="s">
        <v>196</v>
      </c>
      <c r="C485" s="12"/>
      <c r="D485" s="17"/>
      <c r="E485" s="36"/>
    </row>
    <row r="486" spans="1:5" x14ac:dyDescent="0.2">
      <c r="A486" s="47" t="s">
        <v>0</v>
      </c>
      <c r="B486" s="44" t="s">
        <v>197</v>
      </c>
      <c r="C486" s="12"/>
      <c r="D486" s="17"/>
      <c r="E486" s="36"/>
    </row>
    <row r="487" spans="1:5" x14ac:dyDescent="0.2">
      <c r="A487" s="47" t="s">
        <v>0</v>
      </c>
      <c r="B487" s="44" t="s">
        <v>198</v>
      </c>
      <c r="C487" s="12"/>
      <c r="D487" s="17"/>
      <c r="E487" s="36"/>
    </row>
    <row r="488" spans="1:5" x14ac:dyDescent="0.2">
      <c r="A488" s="47" t="s">
        <v>0</v>
      </c>
      <c r="B488" s="44" t="s">
        <v>199</v>
      </c>
      <c r="C488" s="12">
        <v>16476000</v>
      </c>
      <c r="D488" s="17">
        <v>7919346.3399999999</v>
      </c>
      <c r="E488" s="36">
        <f t="shared" si="43"/>
        <v>48.065952537023549</v>
      </c>
    </row>
    <row r="489" spans="1:5" ht="33" customHeight="1" x14ac:dyDescent="0.2">
      <c r="A489" s="47" t="s">
        <v>0</v>
      </c>
      <c r="B489" s="9" t="s">
        <v>99</v>
      </c>
      <c r="C489" s="12">
        <f>C491+C492+C493</f>
        <v>175000</v>
      </c>
      <c r="D489" s="12">
        <f>D491+D492+D493</f>
        <v>70000</v>
      </c>
      <c r="E489" s="36">
        <f t="shared" si="43"/>
        <v>40</v>
      </c>
    </row>
    <row r="490" spans="1:5" x14ac:dyDescent="0.2">
      <c r="A490" s="47" t="s">
        <v>0</v>
      </c>
      <c r="B490" s="44" t="s">
        <v>196</v>
      </c>
      <c r="C490" s="12"/>
      <c r="D490" s="17"/>
      <c r="E490" s="36"/>
    </row>
    <row r="491" spans="1:5" x14ac:dyDescent="0.2">
      <c r="A491" s="47" t="s">
        <v>0</v>
      </c>
      <c r="B491" s="44" t="s">
        <v>197</v>
      </c>
      <c r="C491" s="12"/>
      <c r="D491" s="17"/>
      <c r="E491" s="36"/>
    </row>
    <row r="492" spans="1:5" x14ac:dyDescent="0.2">
      <c r="A492" s="47" t="s">
        <v>0</v>
      </c>
      <c r="B492" s="44" t="s">
        <v>198</v>
      </c>
      <c r="C492" s="12"/>
      <c r="D492" s="17"/>
      <c r="E492" s="36"/>
    </row>
    <row r="493" spans="1:5" x14ac:dyDescent="0.2">
      <c r="A493" s="47" t="s">
        <v>0</v>
      </c>
      <c r="B493" s="44" t="s">
        <v>199</v>
      </c>
      <c r="C493" s="12">
        <v>175000</v>
      </c>
      <c r="D493" s="17">
        <v>70000</v>
      </c>
      <c r="E493" s="36">
        <f t="shared" si="43"/>
        <v>40</v>
      </c>
    </row>
    <row r="494" spans="1:5" ht="31.5" x14ac:dyDescent="0.2">
      <c r="A494" s="47" t="s">
        <v>100</v>
      </c>
      <c r="B494" s="48" t="s">
        <v>227</v>
      </c>
      <c r="C494" s="12">
        <f>C496+C497+C498</f>
        <v>820000</v>
      </c>
      <c r="D494" s="12">
        <f>D496+D497+D498</f>
        <v>350000</v>
      </c>
      <c r="E494" s="36">
        <f t="shared" si="43"/>
        <v>42.68292682926829</v>
      </c>
    </row>
    <row r="495" spans="1:5" x14ac:dyDescent="0.2">
      <c r="A495" s="47"/>
      <c r="B495" s="44" t="s">
        <v>196</v>
      </c>
      <c r="C495" s="12"/>
      <c r="D495" s="21"/>
      <c r="E495" s="36"/>
    </row>
    <row r="496" spans="1:5" x14ac:dyDescent="0.2">
      <c r="A496" s="47"/>
      <c r="B496" s="44" t="s">
        <v>197</v>
      </c>
      <c r="C496" s="12">
        <f t="shared" ref="C496:D498" si="48">C501</f>
        <v>0</v>
      </c>
      <c r="D496" s="12">
        <f t="shared" si="48"/>
        <v>0</v>
      </c>
      <c r="E496" s="36">
        <v>0</v>
      </c>
    </row>
    <row r="497" spans="1:5" x14ac:dyDescent="0.2">
      <c r="A497" s="47"/>
      <c r="B497" s="44" t="s">
        <v>198</v>
      </c>
      <c r="C497" s="12">
        <f t="shared" si="48"/>
        <v>0</v>
      </c>
      <c r="D497" s="12">
        <f t="shared" si="48"/>
        <v>0</v>
      </c>
      <c r="E497" s="36">
        <v>0</v>
      </c>
    </row>
    <row r="498" spans="1:5" x14ac:dyDescent="0.2">
      <c r="A498" s="47"/>
      <c r="B498" s="44" t="s">
        <v>199</v>
      </c>
      <c r="C498" s="12">
        <f t="shared" si="48"/>
        <v>820000</v>
      </c>
      <c r="D498" s="12">
        <f t="shared" si="48"/>
        <v>350000</v>
      </c>
      <c r="E498" s="36">
        <f t="shared" si="43"/>
        <v>42.68292682926829</v>
      </c>
    </row>
    <row r="499" spans="1:5" ht="47.25" x14ac:dyDescent="0.2">
      <c r="A499" s="10"/>
      <c r="B499" s="9" t="s">
        <v>101</v>
      </c>
      <c r="C499" s="12">
        <f>C501+C502+C503</f>
        <v>820000</v>
      </c>
      <c r="D499" s="12">
        <f>D501+D502+D503</f>
        <v>350000</v>
      </c>
      <c r="E499" s="36">
        <f t="shared" si="43"/>
        <v>42.68292682926829</v>
      </c>
    </row>
    <row r="500" spans="1:5" x14ac:dyDescent="0.2">
      <c r="A500" s="10"/>
      <c r="B500" s="44" t="s">
        <v>196</v>
      </c>
      <c r="C500" s="12"/>
      <c r="D500" s="17"/>
      <c r="E500" s="36"/>
    </row>
    <row r="501" spans="1:5" x14ac:dyDescent="0.2">
      <c r="A501" s="47" t="s">
        <v>0</v>
      </c>
      <c r="B501" s="44" t="s">
        <v>197</v>
      </c>
      <c r="C501" s="12"/>
      <c r="D501" s="17"/>
      <c r="E501" s="36"/>
    </row>
    <row r="502" spans="1:5" x14ac:dyDescent="0.2">
      <c r="A502" s="47" t="s">
        <v>0</v>
      </c>
      <c r="B502" s="44" t="s">
        <v>198</v>
      </c>
      <c r="C502" s="12"/>
      <c r="D502" s="17"/>
      <c r="E502" s="36"/>
    </row>
    <row r="503" spans="1:5" x14ac:dyDescent="0.2">
      <c r="A503" s="47" t="s">
        <v>0</v>
      </c>
      <c r="B503" s="44" t="s">
        <v>199</v>
      </c>
      <c r="C503" s="12">
        <v>820000</v>
      </c>
      <c r="D503" s="17">
        <v>350000</v>
      </c>
      <c r="E503" s="36">
        <f t="shared" si="43"/>
        <v>42.68292682926829</v>
      </c>
    </row>
    <row r="504" spans="1:5" ht="47.25" x14ac:dyDescent="0.2">
      <c r="A504" s="47" t="s">
        <v>102</v>
      </c>
      <c r="B504" s="48" t="s">
        <v>226</v>
      </c>
      <c r="C504" s="12">
        <f>C506+C507+C508</f>
        <v>175129120</v>
      </c>
      <c r="D504" s="12">
        <f>D506+D507+D508</f>
        <v>42516523.640000001</v>
      </c>
      <c r="E504" s="36">
        <f t="shared" si="43"/>
        <v>24.277243921513453</v>
      </c>
    </row>
    <row r="505" spans="1:5" x14ac:dyDescent="0.2">
      <c r="A505" s="47"/>
      <c r="B505" s="44" t="s">
        <v>196</v>
      </c>
      <c r="C505" s="12"/>
      <c r="D505" s="21"/>
      <c r="E505" s="36"/>
    </row>
    <row r="506" spans="1:5" x14ac:dyDescent="0.2">
      <c r="A506" s="47"/>
      <c r="B506" s="44" t="s">
        <v>197</v>
      </c>
      <c r="C506" s="12">
        <f t="shared" ref="C506:D508" si="49">C511+C516</f>
        <v>163196500</v>
      </c>
      <c r="D506" s="12">
        <f t="shared" si="49"/>
        <v>41656128.039999999</v>
      </c>
      <c r="E506" s="36">
        <f t="shared" si="43"/>
        <v>25.525135673865556</v>
      </c>
    </row>
    <row r="507" spans="1:5" x14ac:dyDescent="0.2">
      <c r="A507" s="47"/>
      <c r="B507" s="44" t="s">
        <v>198</v>
      </c>
      <c r="C507" s="12">
        <f t="shared" si="49"/>
        <v>1318700</v>
      </c>
      <c r="D507" s="12">
        <f t="shared" si="49"/>
        <v>335169.34000000003</v>
      </c>
      <c r="E507" s="36">
        <f t="shared" si="43"/>
        <v>25.4166482141503</v>
      </c>
    </row>
    <row r="508" spans="1:5" x14ac:dyDescent="0.2">
      <c r="A508" s="47"/>
      <c r="B508" s="44" t="s">
        <v>199</v>
      </c>
      <c r="C508" s="12">
        <f t="shared" si="49"/>
        <v>10613920</v>
      </c>
      <c r="D508" s="12">
        <f>D513+D518</f>
        <v>525226.26</v>
      </c>
      <c r="E508" s="36">
        <f t="shared" si="43"/>
        <v>4.9484663536186444</v>
      </c>
    </row>
    <row r="509" spans="1:5" x14ac:dyDescent="0.2">
      <c r="A509" s="10"/>
      <c r="B509" s="9" t="s">
        <v>103</v>
      </c>
      <c r="C509" s="12">
        <f>C511+C512+C513</f>
        <v>10284220</v>
      </c>
      <c r="D509" s="12">
        <f>D511+D512+D513</f>
        <v>441069.04</v>
      </c>
      <c r="E509" s="36">
        <f t="shared" si="43"/>
        <v>4.2887942887258346</v>
      </c>
    </row>
    <row r="510" spans="1:5" x14ac:dyDescent="0.2">
      <c r="A510" s="10"/>
      <c r="B510" s="44" t="s">
        <v>196</v>
      </c>
      <c r="C510" s="12"/>
      <c r="D510" s="21"/>
      <c r="E510" s="36"/>
    </row>
    <row r="511" spans="1:5" x14ac:dyDescent="0.2">
      <c r="A511" s="47"/>
      <c r="B511" s="44" t="s">
        <v>197</v>
      </c>
      <c r="C511" s="12"/>
      <c r="D511" s="13"/>
      <c r="E511" s="5"/>
    </row>
    <row r="512" spans="1:5" ht="16.5" customHeight="1" x14ac:dyDescent="0.2">
      <c r="A512" s="47"/>
      <c r="B512" s="44" t="s">
        <v>198</v>
      </c>
      <c r="C512" s="12"/>
      <c r="D512" s="13"/>
      <c r="E512" s="5"/>
    </row>
    <row r="513" spans="1:5" x14ac:dyDescent="0.2">
      <c r="A513" s="47"/>
      <c r="B513" s="44" t="s">
        <v>199</v>
      </c>
      <c r="C513" s="12">
        <v>10284220</v>
      </c>
      <c r="D513" s="13">
        <v>441069.04</v>
      </c>
      <c r="E513" s="5">
        <f t="shared" si="43"/>
        <v>4.2887942887258346</v>
      </c>
    </row>
    <row r="514" spans="1:5" ht="31.5" customHeight="1" x14ac:dyDescent="0.2">
      <c r="A514" s="47"/>
      <c r="B514" s="9" t="s">
        <v>104</v>
      </c>
      <c r="C514" s="12">
        <f>C516+C517+C518</f>
        <v>164844900</v>
      </c>
      <c r="D514" s="12">
        <f>D516+D517+D518</f>
        <v>42075454.600000001</v>
      </c>
      <c r="E514" s="36">
        <f t="shared" si="43"/>
        <v>25.52426832737925</v>
      </c>
    </row>
    <row r="515" spans="1:5" x14ac:dyDescent="0.2">
      <c r="A515" s="7" t="s">
        <v>0</v>
      </c>
      <c r="B515" s="44" t="s">
        <v>196</v>
      </c>
      <c r="C515" s="19"/>
      <c r="D515" s="20"/>
      <c r="E515" s="36"/>
    </row>
    <row r="516" spans="1:5" x14ac:dyDescent="0.2">
      <c r="A516" s="8" t="s">
        <v>0</v>
      </c>
      <c r="B516" s="44" t="s">
        <v>197</v>
      </c>
      <c r="C516" s="23">
        <v>163196500</v>
      </c>
      <c r="D516" s="13">
        <v>41656128.039999999</v>
      </c>
      <c r="E516" s="36">
        <f t="shared" si="43"/>
        <v>25.525135673865556</v>
      </c>
    </row>
    <row r="517" spans="1:5" ht="15.75" customHeight="1" x14ac:dyDescent="0.2">
      <c r="A517" s="7" t="s">
        <v>0</v>
      </c>
      <c r="B517" s="44" t="s">
        <v>198</v>
      </c>
      <c r="C517" s="23">
        <v>1318700</v>
      </c>
      <c r="D517" s="13">
        <v>335169.34000000003</v>
      </c>
      <c r="E517" s="36">
        <f t="shared" si="43"/>
        <v>25.4166482141503</v>
      </c>
    </row>
    <row r="518" spans="1:5" x14ac:dyDescent="0.2">
      <c r="A518" s="7" t="s">
        <v>0</v>
      </c>
      <c r="B518" s="44" t="s">
        <v>199</v>
      </c>
      <c r="C518" s="23">
        <v>329700</v>
      </c>
      <c r="D518" s="13">
        <v>84157.22</v>
      </c>
      <c r="E518" s="36">
        <f t="shared" si="43"/>
        <v>25.525392781316349</v>
      </c>
    </row>
    <row r="519" spans="1:5" ht="48" customHeight="1" x14ac:dyDescent="0.2">
      <c r="A519" s="47" t="s">
        <v>105</v>
      </c>
      <c r="B519" s="48" t="s">
        <v>106</v>
      </c>
      <c r="C519" s="12">
        <f>C521+C522+C523</f>
        <v>10599300</v>
      </c>
      <c r="D519" s="12">
        <f>D521+D522+D523</f>
        <v>6274826</v>
      </c>
      <c r="E519" s="36">
        <f t="shared" si="43"/>
        <v>59.200381157246227</v>
      </c>
    </row>
    <row r="520" spans="1:5" x14ac:dyDescent="0.2">
      <c r="A520" s="47"/>
      <c r="B520" s="44" t="s">
        <v>196</v>
      </c>
      <c r="C520" s="12"/>
      <c r="D520" s="21"/>
      <c r="E520" s="36"/>
    </row>
    <row r="521" spans="1:5" x14ac:dyDescent="0.2">
      <c r="A521" s="47"/>
      <c r="B521" s="44" t="s">
        <v>197</v>
      </c>
      <c r="C521" s="12">
        <f t="shared" ref="C521:D523" si="50">C526</f>
        <v>0</v>
      </c>
      <c r="D521" s="12">
        <f t="shared" si="50"/>
        <v>0</v>
      </c>
      <c r="E521" s="36">
        <v>0</v>
      </c>
    </row>
    <row r="522" spans="1:5" x14ac:dyDescent="0.2">
      <c r="A522" s="47"/>
      <c r="B522" s="44" t="s">
        <v>198</v>
      </c>
      <c r="C522" s="12">
        <f t="shared" si="50"/>
        <v>0</v>
      </c>
      <c r="D522" s="12">
        <f t="shared" si="50"/>
        <v>0</v>
      </c>
      <c r="E522" s="36">
        <v>0</v>
      </c>
    </row>
    <row r="523" spans="1:5" x14ac:dyDescent="0.2">
      <c r="A523" s="47"/>
      <c r="B523" s="44" t="s">
        <v>199</v>
      </c>
      <c r="C523" s="12">
        <f t="shared" si="50"/>
        <v>10599300</v>
      </c>
      <c r="D523" s="12">
        <f t="shared" si="50"/>
        <v>6274826</v>
      </c>
      <c r="E523" s="36">
        <f t="shared" si="43"/>
        <v>59.200381157246227</v>
      </c>
    </row>
    <row r="524" spans="1:5" x14ac:dyDescent="0.2">
      <c r="A524" s="10"/>
      <c r="B524" s="9" t="s">
        <v>28</v>
      </c>
      <c r="C524" s="12">
        <f>C526+C527+C528</f>
        <v>10599300</v>
      </c>
      <c r="D524" s="12">
        <f>D526+D527+D528</f>
        <v>6274826</v>
      </c>
      <c r="E524" s="36">
        <f t="shared" si="43"/>
        <v>59.200381157246227</v>
      </c>
    </row>
    <row r="525" spans="1:5" x14ac:dyDescent="0.2">
      <c r="A525" s="10"/>
      <c r="B525" s="44" t="s">
        <v>196</v>
      </c>
      <c r="C525" s="12"/>
      <c r="D525" s="17"/>
      <c r="E525" s="36"/>
    </row>
    <row r="526" spans="1:5" x14ac:dyDescent="0.2">
      <c r="A526" s="47" t="s">
        <v>0</v>
      </c>
      <c r="B526" s="44" t="s">
        <v>197</v>
      </c>
      <c r="C526" s="12"/>
      <c r="D526" s="17"/>
      <c r="E526" s="36"/>
    </row>
    <row r="527" spans="1:5" x14ac:dyDescent="0.2">
      <c r="A527" s="47" t="s">
        <v>0</v>
      </c>
      <c r="B527" s="44" t="s">
        <v>198</v>
      </c>
      <c r="C527" s="12"/>
      <c r="D527" s="17"/>
      <c r="E527" s="36"/>
    </row>
    <row r="528" spans="1:5" x14ac:dyDescent="0.2">
      <c r="A528" s="47" t="s">
        <v>0</v>
      </c>
      <c r="B528" s="44" t="s">
        <v>199</v>
      </c>
      <c r="C528" s="12">
        <v>10599300</v>
      </c>
      <c r="D528" s="17">
        <v>6274826</v>
      </c>
      <c r="E528" s="36">
        <f t="shared" ref="E528:E603" si="51">D528/C528*100</f>
        <v>59.200381157246227</v>
      </c>
    </row>
    <row r="529" spans="1:5" ht="47.25" x14ac:dyDescent="0.2">
      <c r="A529" s="8" t="s">
        <v>107</v>
      </c>
      <c r="B529" s="46" t="s">
        <v>108</v>
      </c>
      <c r="C529" s="22">
        <f>C531+C532+C533</f>
        <v>239699100</v>
      </c>
      <c r="D529" s="22">
        <f>D531+D532+D533</f>
        <v>159294066.26999998</v>
      </c>
      <c r="E529" s="37">
        <f t="shared" si="51"/>
        <v>66.455846630212619</v>
      </c>
    </row>
    <row r="530" spans="1:5" x14ac:dyDescent="0.2">
      <c r="A530" s="8"/>
      <c r="B530" s="44" t="s">
        <v>196</v>
      </c>
      <c r="C530" s="23"/>
      <c r="D530" s="20"/>
      <c r="E530" s="37"/>
    </row>
    <row r="531" spans="1:5" x14ac:dyDescent="0.2">
      <c r="A531" s="8"/>
      <c r="B531" s="45" t="s">
        <v>197</v>
      </c>
      <c r="C531" s="22">
        <f t="shared" ref="C531:D533" si="52">C536+C556</f>
        <v>0</v>
      </c>
      <c r="D531" s="22">
        <f t="shared" si="52"/>
        <v>0</v>
      </c>
      <c r="E531" s="37">
        <v>0</v>
      </c>
    </row>
    <row r="532" spans="1:5" x14ac:dyDescent="0.2">
      <c r="A532" s="8"/>
      <c r="B532" s="45" t="s">
        <v>198</v>
      </c>
      <c r="C532" s="22">
        <f t="shared" si="52"/>
        <v>44787300</v>
      </c>
      <c r="D532" s="22">
        <f t="shared" si="52"/>
        <v>44787300</v>
      </c>
      <c r="E532" s="37">
        <f t="shared" si="51"/>
        <v>100</v>
      </c>
    </row>
    <row r="533" spans="1:5" x14ac:dyDescent="0.2">
      <c r="A533" s="8"/>
      <c r="B533" s="45" t="s">
        <v>199</v>
      </c>
      <c r="C533" s="22">
        <f t="shared" si="52"/>
        <v>194911800</v>
      </c>
      <c r="D533" s="22">
        <f t="shared" si="52"/>
        <v>114506766.27</v>
      </c>
      <c r="E533" s="37">
        <f t="shared" si="51"/>
        <v>58.747990768132041</v>
      </c>
    </row>
    <row r="534" spans="1:5" ht="33.75" customHeight="1" x14ac:dyDescent="0.2">
      <c r="A534" s="47" t="s">
        <v>109</v>
      </c>
      <c r="B534" s="48" t="s">
        <v>225</v>
      </c>
      <c r="C534" s="12">
        <f>C536+C537+C538</f>
        <v>213897200</v>
      </c>
      <c r="D534" s="12">
        <f>D536+D537+D538</f>
        <v>144637510.75</v>
      </c>
      <c r="E534" s="36">
        <f t="shared" si="51"/>
        <v>67.62010477463005</v>
      </c>
    </row>
    <row r="535" spans="1:5" ht="18" customHeight="1" x14ac:dyDescent="0.2">
      <c r="A535" s="47"/>
      <c r="B535" s="44" t="s">
        <v>196</v>
      </c>
      <c r="C535" s="12"/>
      <c r="D535" s="21"/>
      <c r="E535" s="36"/>
    </row>
    <row r="536" spans="1:5" ht="17.25" customHeight="1" x14ac:dyDescent="0.2">
      <c r="A536" s="47"/>
      <c r="B536" s="44" t="s">
        <v>197</v>
      </c>
      <c r="C536" s="12">
        <f t="shared" ref="C536:D538" si="53">C541+C546+C551</f>
        <v>0</v>
      </c>
      <c r="D536" s="12">
        <f t="shared" si="53"/>
        <v>0</v>
      </c>
      <c r="E536" s="36">
        <v>0</v>
      </c>
    </row>
    <row r="537" spans="1:5" ht="16.5" customHeight="1" x14ac:dyDescent="0.2">
      <c r="A537" s="47"/>
      <c r="B537" s="44" t="s">
        <v>198</v>
      </c>
      <c r="C537" s="12">
        <f t="shared" si="53"/>
        <v>44787300</v>
      </c>
      <c r="D537" s="12">
        <f t="shared" si="53"/>
        <v>44787300</v>
      </c>
      <c r="E537" s="36">
        <f t="shared" si="51"/>
        <v>100</v>
      </c>
    </row>
    <row r="538" spans="1:5" ht="15" customHeight="1" x14ac:dyDescent="0.2">
      <c r="A538" s="47"/>
      <c r="B538" s="44" t="s">
        <v>199</v>
      </c>
      <c r="C538" s="12">
        <f>C543+C548+C553</f>
        <v>169109900</v>
      </c>
      <c r="D538" s="12">
        <f t="shared" si="53"/>
        <v>99850210.75</v>
      </c>
      <c r="E538" s="36">
        <f t="shared" si="51"/>
        <v>59.044568502494535</v>
      </c>
    </row>
    <row r="539" spans="1:5" ht="48" customHeight="1" x14ac:dyDescent="0.2">
      <c r="A539" s="10"/>
      <c r="B539" s="9" t="s">
        <v>110</v>
      </c>
      <c r="C539" s="12">
        <f>C541+C542+C543</f>
        <v>20140400</v>
      </c>
      <c r="D539" s="12">
        <f>D541+D542+D543</f>
        <v>9286503.6600000001</v>
      </c>
      <c r="E539" s="36">
        <f t="shared" si="51"/>
        <v>46.108834283331021</v>
      </c>
    </row>
    <row r="540" spans="1:5" x14ac:dyDescent="0.2">
      <c r="A540" s="10"/>
      <c r="B540" s="44" t="s">
        <v>196</v>
      </c>
      <c r="C540" s="12"/>
      <c r="D540" s="17"/>
      <c r="E540" s="36"/>
    </row>
    <row r="541" spans="1:5" x14ac:dyDescent="0.2">
      <c r="A541" s="47" t="s">
        <v>0</v>
      </c>
      <c r="B541" s="44" t="s">
        <v>197</v>
      </c>
      <c r="C541" s="12"/>
      <c r="D541" s="17"/>
      <c r="E541" s="36"/>
    </row>
    <row r="542" spans="1:5" x14ac:dyDescent="0.2">
      <c r="A542" s="47" t="s">
        <v>0</v>
      </c>
      <c r="B542" s="44" t="s">
        <v>198</v>
      </c>
      <c r="C542" s="12"/>
      <c r="D542" s="17"/>
      <c r="E542" s="36"/>
    </row>
    <row r="543" spans="1:5" x14ac:dyDescent="0.2">
      <c r="A543" s="47" t="s">
        <v>0</v>
      </c>
      <c r="B543" s="44" t="s">
        <v>199</v>
      </c>
      <c r="C543" s="12">
        <v>20140400</v>
      </c>
      <c r="D543" s="17">
        <v>9286503.6600000001</v>
      </c>
      <c r="E543" s="36">
        <f t="shared" si="51"/>
        <v>46.108834283331021</v>
      </c>
    </row>
    <row r="544" spans="1:5" ht="78.75" x14ac:dyDescent="0.2">
      <c r="A544" s="47"/>
      <c r="B544" s="50" t="s">
        <v>257</v>
      </c>
      <c r="C544" s="12">
        <f>C546+C547+C548</f>
        <v>45239700</v>
      </c>
      <c r="D544" s="12">
        <f>D546+D547+D548</f>
        <v>45239700</v>
      </c>
      <c r="E544" s="36">
        <f t="shared" si="51"/>
        <v>100</v>
      </c>
    </row>
    <row r="545" spans="1:5" x14ac:dyDescent="0.2">
      <c r="A545" s="47"/>
      <c r="B545" s="44" t="s">
        <v>196</v>
      </c>
      <c r="C545" s="12"/>
      <c r="D545" s="17"/>
      <c r="E545" s="36"/>
    </row>
    <row r="546" spans="1:5" x14ac:dyDescent="0.2">
      <c r="A546" s="47"/>
      <c r="B546" s="44" t="s">
        <v>197</v>
      </c>
      <c r="C546" s="12"/>
      <c r="D546" s="17"/>
      <c r="E546" s="36"/>
    </row>
    <row r="547" spans="1:5" x14ac:dyDescent="0.2">
      <c r="A547" s="47"/>
      <c r="B547" s="44" t="s">
        <v>198</v>
      </c>
      <c r="C547" s="12">
        <v>44787300</v>
      </c>
      <c r="D547" s="17">
        <v>44787300</v>
      </c>
      <c r="E547" s="36">
        <f t="shared" si="51"/>
        <v>100</v>
      </c>
    </row>
    <row r="548" spans="1:5" x14ac:dyDescent="0.2">
      <c r="A548" s="47"/>
      <c r="B548" s="44" t="s">
        <v>199</v>
      </c>
      <c r="C548" s="12">
        <v>452400</v>
      </c>
      <c r="D548" s="17">
        <v>452400</v>
      </c>
      <c r="E548" s="36">
        <f t="shared" si="51"/>
        <v>100</v>
      </c>
    </row>
    <row r="549" spans="1:5" ht="46.5" customHeight="1" x14ac:dyDescent="0.2">
      <c r="A549" s="47" t="s">
        <v>0</v>
      </c>
      <c r="B549" s="9" t="s">
        <v>111</v>
      </c>
      <c r="C549" s="12">
        <f>C551+C552+C553</f>
        <v>148517100</v>
      </c>
      <c r="D549" s="12">
        <f>D551+D552+D553</f>
        <v>90111307.090000004</v>
      </c>
      <c r="E549" s="36">
        <f t="shared" si="51"/>
        <v>60.674028169146851</v>
      </c>
    </row>
    <row r="550" spans="1:5" x14ac:dyDescent="0.2">
      <c r="A550" s="47" t="s">
        <v>0</v>
      </c>
      <c r="B550" s="44" t="s">
        <v>196</v>
      </c>
      <c r="C550" s="12"/>
      <c r="D550" s="17"/>
      <c r="E550" s="36"/>
    </row>
    <row r="551" spans="1:5" x14ac:dyDescent="0.2">
      <c r="A551" s="47" t="s">
        <v>0</v>
      </c>
      <c r="B551" s="44" t="s">
        <v>197</v>
      </c>
      <c r="C551" s="12"/>
      <c r="D551" s="17"/>
      <c r="E551" s="36"/>
    </row>
    <row r="552" spans="1:5" x14ac:dyDescent="0.2">
      <c r="A552" s="47" t="s">
        <v>0</v>
      </c>
      <c r="B552" s="44" t="s">
        <v>198</v>
      </c>
      <c r="C552" s="12"/>
      <c r="D552" s="17"/>
      <c r="E552" s="36"/>
    </row>
    <row r="553" spans="1:5" x14ac:dyDescent="0.2">
      <c r="A553" s="47" t="s">
        <v>0</v>
      </c>
      <c r="B553" s="44" t="s">
        <v>199</v>
      </c>
      <c r="C553" s="12">
        <v>148517100</v>
      </c>
      <c r="D553" s="17">
        <v>90111307.090000004</v>
      </c>
      <c r="E553" s="36">
        <f t="shared" si="51"/>
        <v>60.674028169146851</v>
      </c>
    </row>
    <row r="554" spans="1:5" ht="48" customHeight="1" x14ac:dyDescent="0.2">
      <c r="A554" s="47" t="s">
        <v>112</v>
      </c>
      <c r="B554" s="48" t="s">
        <v>113</v>
      </c>
      <c r="C554" s="12">
        <f>C556+C557+C558</f>
        <v>25801900</v>
      </c>
      <c r="D554" s="12">
        <f>D556+D557+D558</f>
        <v>14656555.52</v>
      </c>
      <c r="E554" s="36">
        <f t="shared" si="51"/>
        <v>56.804171475744035</v>
      </c>
    </row>
    <row r="555" spans="1:5" x14ac:dyDescent="0.2">
      <c r="A555" s="47"/>
      <c r="B555" s="44" t="s">
        <v>196</v>
      </c>
      <c r="C555" s="12"/>
      <c r="D555" s="21"/>
      <c r="E555" s="36"/>
    </row>
    <row r="556" spans="1:5" x14ac:dyDescent="0.2">
      <c r="A556" s="47"/>
      <c r="B556" s="44" t="s">
        <v>197</v>
      </c>
      <c r="C556" s="12">
        <f t="shared" ref="C556:D558" si="54">C561</f>
        <v>0</v>
      </c>
      <c r="D556" s="12">
        <f t="shared" si="54"/>
        <v>0</v>
      </c>
      <c r="E556" s="36">
        <v>0</v>
      </c>
    </row>
    <row r="557" spans="1:5" x14ac:dyDescent="0.2">
      <c r="A557" s="47"/>
      <c r="B557" s="44" t="s">
        <v>198</v>
      </c>
      <c r="C557" s="12">
        <f t="shared" si="54"/>
        <v>0</v>
      </c>
      <c r="D557" s="12">
        <f t="shared" si="54"/>
        <v>0</v>
      </c>
      <c r="E557" s="36">
        <v>0</v>
      </c>
    </row>
    <row r="558" spans="1:5" x14ac:dyDescent="0.2">
      <c r="A558" s="47"/>
      <c r="B558" s="44" t="s">
        <v>199</v>
      </c>
      <c r="C558" s="12">
        <f t="shared" si="54"/>
        <v>25801900</v>
      </c>
      <c r="D558" s="12">
        <f t="shared" si="54"/>
        <v>14656555.52</v>
      </c>
      <c r="E558" s="36">
        <f t="shared" si="51"/>
        <v>56.804171475744035</v>
      </c>
    </row>
    <row r="559" spans="1:5" x14ac:dyDescent="0.2">
      <c r="A559" s="10"/>
      <c r="B559" s="9" t="s">
        <v>28</v>
      </c>
      <c r="C559" s="12">
        <f>C561+C562+C563</f>
        <v>25801900</v>
      </c>
      <c r="D559" s="12">
        <f>D561+D562+D563</f>
        <v>14656555.52</v>
      </c>
      <c r="E559" s="36">
        <f t="shared" si="51"/>
        <v>56.804171475744035</v>
      </c>
    </row>
    <row r="560" spans="1:5" x14ac:dyDescent="0.2">
      <c r="A560" s="10"/>
      <c r="B560" s="44" t="s">
        <v>196</v>
      </c>
      <c r="C560" s="12"/>
      <c r="D560" s="17"/>
      <c r="E560" s="36"/>
    </row>
    <row r="561" spans="1:5" x14ac:dyDescent="0.2">
      <c r="A561" s="47" t="s">
        <v>0</v>
      </c>
      <c r="B561" s="44" t="s">
        <v>197</v>
      </c>
      <c r="C561" s="12"/>
      <c r="D561" s="17"/>
      <c r="E561" s="36"/>
    </row>
    <row r="562" spans="1:5" x14ac:dyDescent="0.2">
      <c r="A562" s="47" t="s">
        <v>0</v>
      </c>
      <c r="B562" s="44" t="s">
        <v>198</v>
      </c>
      <c r="C562" s="12"/>
      <c r="D562" s="17"/>
      <c r="E562" s="36"/>
    </row>
    <row r="563" spans="1:5" x14ac:dyDescent="0.2">
      <c r="A563" s="47" t="s">
        <v>0</v>
      </c>
      <c r="B563" s="44" t="s">
        <v>199</v>
      </c>
      <c r="C563" s="12">
        <v>25801900</v>
      </c>
      <c r="D563" s="17">
        <v>14656555.52</v>
      </c>
      <c r="E563" s="36">
        <f t="shared" si="51"/>
        <v>56.804171475744035</v>
      </c>
    </row>
    <row r="564" spans="1:5" ht="31.5" x14ac:dyDescent="0.2">
      <c r="A564" s="49" t="s">
        <v>114</v>
      </c>
      <c r="B564" s="51" t="s">
        <v>115</v>
      </c>
      <c r="C564" s="22">
        <f>C566+C567+C568</f>
        <v>258416840.03999999</v>
      </c>
      <c r="D564" s="22">
        <f>D566+D567+D568</f>
        <v>137947954.31</v>
      </c>
      <c r="E564" s="37">
        <f t="shared" si="51"/>
        <v>53.381952309550428</v>
      </c>
    </row>
    <row r="565" spans="1:5" x14ac:dyDescent="0.2">
      <c r="A565" s="49"/>
      <c r="B565" s="44" t="s">
        <v>196</v>
      </c>
      <c r="C565" s="22"/>
      <c r="D565" s="24"/>
      <c r="E565" s="37"/>
    </row>
    <row r="566" spans="1:5" x14ac:dyDescent="0.2">
      <c r="A566" s="49"/>
      <c r="B566" s="45" t="s">
        <v>197</v>
      </c>
      <c r="C566" s="22">
        <f>C571+C581+C601+C611</f>
        <v>14527600</v>
      </c>
      <c r="D566" s="22">
        <f>D571+D581+D601+D611</f>
        <v>7789211.6900000004</v>
      </c>
      <c r="E566" s="37">
        <f t="shared" si="51"/>
        <v>53.616644800242298</v>
      </c>
    </row>
    <row r="567" spans="1:5" x14ac:dyDescent="0.2">
      <c r="A567" s="49"/>
      <c r="B567" s="45" t="s">
        <v>198</v>
      </c>
      <c r="C567" s="22">
        <f>C572+C582+C602+C612</f>
        <v>360000</v>
      </c>
      <c r="D567" s="22">
        <f>D572+D582+D602+D612</f>
        <v>180000</v>
      </c>
      <c r="E567" s="37">
        <v>0</v>
      </c>
    </row>
    <row r="568" spans="1:5" x14ac:dyDescent="0.2">
      <c r="A568" s="49"/>
      <c r="B568" s="45" t="s">
        <v>199</v>
      </c>
      <c r="C568" s="22">
        <f>C573+C583+C608+C613</f>
        <v>243529240.03999999</v>
      </c>
      <c r="D568" s="22">
        <f>D573+D583+D608+D613</f>
        <v>129978742.62</v>
      </c>
      <c r="E568" s="37">
        <f t="shared" si="51"/>
        <v>53.372951272155589</v>
      </c>
    </row>
    <row r="569" spans="1:5" ht="47.25" x14ac:dyDescent="0.2">
      <c r="A569" s="47" t="s">
        <v>116</v>
      </c>
      <c r="B569" s="48" t="s">
        <v>223</v>
      </c>
      <c r="C569" s="12">
        <f>C571+C572+C573</f>
        <v>450000</v>
      </c>
      <c r="D569" s="12">
        <f>D571+D572+D573</f>
        <v>47500</v>
      </c>
      <c r="E569" s="36">
        <f t="shared" si="51"/>
        <v>10.555555555555555</v>
      </c>
    </row>
    <row r="570" spans="1:5" x14ac:dyDescent="0.2">
      <c r="A570" s="47"/>
      <c r="B570" s="44" t="s">
        <v>196</v>
      </c>
      <c r="C570" s="12"/>
      <c r="D570" s="21"/>
      <c r="E570" s="36"/>
    </row>
    <row r="571" spans="1:5" x14ac:dyDescent="0.2">
      <c r="A571" s="47"/>
      <c r="B571" s="44" t="s">
        <v>197</v>
      </c>
      <c r="C571" s="12">
        <f t="shared" ref="C571:D573" si="55">C576</f>
        <v>0</v>
      </c>
      <c r="D571" s="12">
        <f t="shared" si="55"/>
        <v>0</v>
      </c>
      <c r="E571" s="36">
        <v>0</v>
      </c>
    </row>
    <row r="572" spans="1:5" x14ac:dyDescent="0.2">
      <c r="A572" s="47"/>
      <c r="B572" s="44" t="s">
        <v>198</v>
      </c>
      <c r="C572" s="12">
        <f t="shared" si="55"/>
        <v>0</v>
      </c>
      <c r="D572" s="12">
        <f t="shared" si="55"/>
        <v>0</v>
      </c>
      <c r="E572" s="36">
        <v>0</v>
      </c>
    </row>
    <row r="573" spans="1:5" x14ac:dyDescent="0.2">
      <c r="A573" s="47"/>
      <c r="B573" s="44" t="s">
        <v>199</v>
      </c>
      <c r="C573" s="12">
        <f t="shared" si="55"/>
        <v>450000</v>
      </c>
      <c r="D573" s="12">
        <f t="shared" si="55"/>
        <v>47500</v>
      </c>
      <c r="E573" s="36">
        <f t="shared" si="51"/>
        <v>10.555555555555555</v>
      </c>
    </row>
    <row r="574" spans="1:5" ht="204.75" customHeight="1" x14ac:dyDescent="0.2">
      <c r="A574" s="10"/>
      <c r="B574" s="9" t="s">
        <v>117</v>
      </c>
      <c r="C574" s="12">
        <f>C576+C577+C578</f>
        <v>450000</v>
      </c>
      <c r="D574" s="23">
        <f>D576+D577+D578</f>
        <v>47500</v>
      </c>
      <c r="E574" s="5">
        <f t="shared" si="51"/>
        <v>10.555555555555555</v>
      </c>
    </row>
    <row r="575" spans="1:5" x14ac:dyDescent="0.2">
      <c r="A575" s="10"/>
      <c r="B575" s="44" t="s">
        <v>196</v>
      </c>
      <c r="C575" s="12"/>
      <c r="D575" s="13"/>
      <c r="E575" s="5"/>
    </row>
    <row r="576" spans="1:5" x14ac:dyDescent="0.2">
      <c r="A576" s="47" t="s">
        <v>0</v>
      </c>
      <c r="B576" s="44" t="s">
        <v>197</v>
      </c>
      <c r="C576" s="12"/>
      <c r="D576" s="13"/>
      <c r="E576" s="5"/>
    </row>
    <row r="577" spans="1:5" x14ac:dyDescent="0.2">
      <c r="A577" s="47" t="s">
        <v>0</v>
      </c>
      <c r="B577" s="44" t="s">
        <v>198</v>
      </c>
      <c r="C577" s="12"/>
      <c r="D577" s="13"/>
      <c r="E577" s="5"/>
    </row>
    <row r="578" spans="1:5" x14ac:dyDescent="0.2">
      <c r="A578" s="47" t="s">
        <v>0</v>
      </c>
      <c r="B578" s="44" t="s">
        <v>199</v>
      </c>
      <c r="C578" s="12">
        <v>450000</v>
      </c>
      <c r="D578" s="13">
        <v>47500</v>
      </c>
      <c r="E578" s="5">
        <f t="shared" si="51"/>
        <v>10.555555555555555</v>
      </c>
    </row>
    <row r="579" spans="1:5" ht="31.5" x14ac:dyDescent="0.2">
      <c r="A579" s="47" t="s">
        <v>118</v>
      </c>
      <c r="B579" s="48" t="s">
        <v>224</v>
      </c>
      <c r="C579" s="12">
        <f>C581+C582+C583</f>
        <v>14887600</v>
      </c>
      <c r="D579" s="12">
        <f>D581+D582+D583</f>
        <v>7969211.6900000004</v>
      </c>
      <c r="E579" s="36">
        <f t="shared" si="51"/>
        <v>53.529189997044526</v>
      </c>
    </row>
    <row r="580" spans="1:5" x14ac:dyDescent="0.2">
      <c r="A580" s="47"/>
      <c r="B580" s="44" t="s">
        <v>196</v>
      </c>
      <c r="C580" s="12"/>
      <c r="D580" s="21"/>
      <c r="E580" s="36"/>
    </row>
    <row r="581" spans="1:5" x14ac:dyDescent="0.2">
      <c r="A581" s="47"/>
      <c r="B581" s="44" t="s">
        <v>197</v>
      </c>
      <c r="C581" s="12">
        <f t="shared" ref="C581:D583" si="56">C586+C591+C596</f>
        <v>14527600</v>
      </c>
      <c r="D581" s="12">
        <f t="shared" si="56"/>
        <v>7789211.6900000004</v>
      </c>
      <c r="E581" s="36">
        <f t="shared" si="51"/>
        <v>53.616644800242298</v>
      </c>
    </row>
    <row r="582" spans="1:5" x14ac:dyDescent="0.2">
      <c r="A582" s="47"/>
      <c r="B582" s="44" t="s">
        <v>198</v>
      </c>
      <c r="C582" s="12">
        <f t="shared" si="56"/>
        <v>360000</v>
      </c>
      <c r="D582" s="12">
        <f t="shared" si="56"/>
        <v>180000</v>
      </c>
      <c r="E582" s="36">
        <v>0</v>
      </c>
    </row>
    <row r="583" spans="1:5" x14ac:dyDescent="0.2">
      <c r="A583" s="47"/>
      <c r="B583" s="44" t="s">
        <v>199</v>
      </c>
      <c r="C583" s="12">
        <f t="shared" si="56"/>
        <v>0</v>
      </c>
      <c r="D583" s="12">
        <f t="shared" si="56"/>
        <v>0</v>
      </c>
      <c r="E583" s="36">
        <v>0</v>
      </c>
    </row>
    <row r="584" spans="1:5" ht="46.5" customHeight="1" x14ac:dyDescent="0.2">
      <c r="A584" s="10"/>
      <c r="B584" s="9" t="s">
        <v>119</v>
      </c>
      <c r="C584" s="12">
        <f>C586+C587+C588</f>
        <v>169500</v>
      </c>
      <c r="D584" s="12">
        <f>D586+D587+D588</f>
        <v>0</v>
      </c>
      <c r="E584" s="36">
        <f t="shared" si="51"/>
        <v>0</v>
      </c>
    </row>
    <row r="585" spans="1:5" x14ac:dyDescent="0.2">
      <c r="A585" s="10"/>
      <c r="B585" s="44" t="s">
        <v>196</v>
      </c>
      <c r="C585" s="12"/>
      <c r="D585" s="21"/>
      <c r="E585" s="36"/>
    </row>
    <row r="586" spans="1:5" ht="16.5" customHeight="1" x14ac:dyDescent="0.2">
      <c r="A586" s="47" t="s">
        <v>0</v>
      </c>
      <c r="B586" s="44" t="s">
        <v>197</v>
      </c>
      <c r="C586" s="12">
        <v>169500</v>
      </c>
      <c r="D586" s="21"/>
      <c r="E586" s="36">
        <f t="shared" si="51"/>
        <v>0</v>
      </c>
    </row>
    <row r="587" spans="1:5" x14ac:dyDescent="0.2">
      <c r="A587" s="47" t="s">
        <v>0</v>
      </c>
      <c r="B587" s="44" t="s">
        <v>198</v>
      </c>
      <c r="C587" s="12"/>
      <c r="D587" s="21"/>
      <c r="E587" s="36"/>
    </row>
    <row r="588" spans="1:5" x14ac:dyDescent="0.2">
      <c r="A588" s="47" t="s">
        <v>0</v>
      </c>
      <c r="B588" s="44" t="s">
        <v>199</v>
      </c>
      <c r="C588" s="12"/>
      <c r="D588" s="21"/>
      <c r="E588" s="36"/>
    </row>
    <row r="589" spans="1:5" ht="61.5" customHeight="1" x14ac:dyDescent="0.2">
      <c r="A589" s="47" t="s">
        <v>0</v>
      </c>
      <c r="B589" s="9" t="s">
        <v>120</v>
      </c>
      <c r="C589" s="12">
        <f>C591+C592+C593</f>
        <v>14358100</v>
      </c>
      <c r="D589" s="12">
        <f>D591+D592+D593</f>
        <v>7789211.6900000004</v>
      </c>
      <c r="E589" s="36">
        <f t="shared" si="51"/>
        <v>54.249599111303027</v>
      </c>
    </row>
    <row r="590" spans="1:5" x14ac:dyDescent="0.2">
      <c r="A590" s="47" t="s">
        <v>0</v>
      </c>
      <c r="B590" s="44" t="s">
        <v>196</v>
      </c>
      <c r="C590" s="12"/>
      <c r="D590" s="17"/>
      <c r="E590" s="36"/>
    </row>
    <row r="591" spans="1:5" x14ac:dyDescent="0.2">
      <c r="A591" s="47" t="s">
        <v>0</v>
      </c>
      <c r="B591" s="44" t="s">
        <v>197</v>
      </c>
      <c r="C591" s="12">
        <v>14358100</v>
      </c>
      <c r="D591" s="17">
        <v>7789211.6900000004</v>
      </c>
      <c r="E591" s="36">
        <f t="shared" si="51"/>
        <v>54.249599111303027</v>
      </c>
    </row>
    <row r="592" spans="1:5" x14ac:dyDescent="0.2">
      <c r="A592" s="47" t="s">
        <v>0</v>
      </c>
      <c r="B592" s="44" t="s">
        <v>198</v>
      </c>
      <c r="C592" s="12"/>
      <c r="D592" s="21"/>
      <c r="E592" s="36"/>
    </row>
    <row r="593" spans="1:5" x14ac:dyDescent="0.2">
      <c r="A593" s="47" t="s">
        <v>0</v>
      </c>
      <c r="B593" s="44" t="s">
        <v>199</v>
      </c>
      <c r="C593" s="12"/>
      <c r="D593" s="21"/>
      <c r="E593" s="36"/>
    </row>
    <row r="594" spans="1:5" ht="33.75" customHeight="1" x14ac:dyDescent="0.2">
      <c r="A594" s="47"/>
      <c r="B594" s="9" t="s">
        <v>271</v>
      </c>
      <c r="C594" s="12">
        <f>C596+C597+C598</f>
        <v>360000</v>
      </c>
      <c r="D594" s="12">
        <f>D596+D597+D598</f>
        <v>180000</v>
      </c>
      <c r="E594" s="36">
        <f t="shared" ref="E594:E597" si="57">D594/C594*100</f>
        <v>50</v>
      </c>
    </row>
    <row r="595" spans="1:5" x14ac:dyDescent="0.2">
      <c r="A595" s="47"/>
      <c r="B595" s="44" t="s">
        <v>196</v>
      </c>
      <c r="C595" s="12"/>
      <c r="D595" s="13"/>
      <c r="E595" s="36"/>
    </row>
    <row r="596" spans="1:5" x14ac:dyDescent="0.2">
      <c r="A596" s="47"/>
      <c r="B596" s="44" t="s">
        <v>197</v>
      </c>
      <c r="C596" s="12"/>
      <c r="D596" s="13"/>
      <c r="E596" s="36"/>
    </row>
    <row r="597" spans="1:5" x14ac:dyDescent="0.2">
      <c r="A597" s="47"/>
      <c r="B597" s="44" t="s">
        <v>198</v>
      </c>
      <c r="C597" s="12">
        <v>360000</v>
      </c>
      <c r="D597" s="13">
        <v>180000</v>
      </c>
      <c r="E597" s="36">
        <f t="shared" si="57"/>
        <v>50</v>
      </c>
    </row>
    <row r="598" spans="1:5" x14ac:dyDescent="0.2">
      <c r="A598" s="47"/>
      <c r="B598" s="44" t="s">
        <v>199</v>
      </c>
      <c r="C598" s="12"/>
      <c r="D598" s="13"/>
      <c r="E598" s="36"/>
    </row>
    <row r="599" spans="1:5" ht="47.25" x14ac:dyDescent="0.2">
      <c r="A599" s="47" t="s">
        <v>121</v>
      </c>
      <c r="B599" s="48" t="s">
        <v>122</v>
      </c>
      <c r="C599" s="12">
        <f>C601+C602+C603</f>
        <v>243079240.03999999</v>
      </c>
      <c r="D599" s="12">
        <f>D601+D602+D603</f>
        <v>129931242.62</v>
      </c>
      <c r="E599" s="36">
        <f t="shared" si="51"/>
        <v>53.452216897921488</v>
      </c>
    </row>
    <row r="600" spans="1:5" x14ac:dyDescent="0.2">
      <c r="A600" s="47"/>
      <c r="B600" s="44" t="s">
        <v>196</v>
      </c>
      <c r="C600" s="12"/>
      <c r="D600" s="21"/>
      <c r="E600" s="36"/>
    </row>
    <row r="601" spans="1:5" x14ac:dyDescent="0.2">
      <c r="A601" s="47"/>
      <c r="B601" s="44" t="s">
        <v>197</v>
      </c>
      <c r="C601" s="12">
        <f t="shared" ref="C601:D603" si="58">C606+C611</f>
        <v>0</v>
      </c>
      <c r="D601" s="12">
        <f t="shared" si="58"/>
        <v>0</v>
      </c>
      <c r="E601" s="36">
        <v>0</v>
      </c>
    </row>
    <row r="602" spans="1:5" x14ac:dyDescent="0.2">
      <c r="A602" s="47"/>
      <c r="B602" s="44" t="s">
        <v>198</v>
      </c>
      <c r="C602" s="12">
        <f t="shared" si="58"/>
        <v>0</v>
      </c>
      <c r="D602" s="12">
        <f t="shared" si="58"/>
        <v>0</v>
      </c>
      <c r="E602" s="36">
        <v>0</v>
      </c>
    </row>
    <row r="603" spans="1:5" x14ac:dyDescent="0.2">
      <c r="A603" s="47"/>
      <c r="B603" s="44" t="s">
        <v>199</v>
      </c>
      <c r="C603" s="12">
        <f t="shared" si="58"/>
        <v>243079240.03999999</v>
      </c>
      <c r="D603" s="12">
        <f t="shared" si="58"/>
        <v>129931242.62</v>
      </c>
      <c r="E603" s="36">
        <f t="shared" si="51"/>
        <v>53.452216897921488</v>
      </c>
    </row>
    <row r="604" spans="1:5" x14ac:dyDescent="0.2">
      <c r="A604" s="10"/>
      <c r="B604" s="9" t="s">
        <v>28</v>
      </c>
      <c r="C604" s="12">
        <f>C606+C607+C608</f>
        <v>238879240.03999999</v>
      </c>
      <c r="D604" s="12">
        <f>D606+D607+D608</f>
        <v>126126019.34</v>
      </c>
      <c r="E604" s="36">
        <f t="shared" ref="E604:E669" si="59">D604/C604*100</f>
        <v>52.799070910841969</v>
      </c>
    </row>
    <row r="605" spans="1:5" x14ac:dyDescent="0.2">
      <c r="A605" s="10"/>
      <c r="B605" s="44" t="s">
        <v>196</v>
      </c>
      <c r="C605" s="12"/>
      <c r="D605" s="17"/>
      <c r="E605" s="36"/>
    </row>
    <row r="606" spans="1:5" x14ac:dyDescent="0.2">
      <c r="A606" s="47" t="s">
        <v>0</v>
      </c>
      <c r="B606" s="44" t="s">
        <v>197</v>
      </c>
      <c r="C606" s="12"/>
      <c r="D606" s="17"/>
      <c r="E606" s="36"/>
    </row>
    <row r="607" spans="1:5" x14ac:dyDescent="0.2">
      <c r="A607" s="47" t="s">
        <v>0</v>
      </c>
      <c r="B607" s="44" t="s">
        <v>198</v>
      </c>
      <c r="C607" s="12"/>
      <c r="D607" s="17"/>
      <c r="E607" s="36"/>
    </row>
    <row r="608" spans="1:5" x14ac:dyDescent="0.2">
      <c r="A608" s="47" t="s">
        <v>0</v>
      </c>
      <c r="B608" s="44" t="s">
        <v>199</v>
      </c>
      <c r="C608" s="12">
        <v>238879240.03999999</v>
      </c>
      <c r="D608" s="17">
        <v>126126019.34</v>
      </c>
      <c r="E608" s="36">
        <f t="shared" si="59"/>
        <v>52.799070910841969</v>
      </c>
    </row>
    <row r="609" spans="1:5" ht="78.75" x14ac:dyDescent="0.2">
      <c r="A609" s="7"/>
      <c r="B609" s="9" t="s">
        <v>263</v>
      </c>
      <c r="C609" s="12">
        <f>C611+C612+C613</f>
        <v>4200000</v>
      </c>
      <c r="D609" s="12">
        <f>D611+D612+D613</f>
        <v>3805223.28</v>
      </c>
      <c r="E609" s="36">
        <f t="shared" si="59"/>
        <v>90.600554285714281</v>
      </c>
    </row>
    <row r="610" spans="1:5" x14ac:dyDescent="0.2">
      <c r="A610" s="47"/>
      <c r="B610" s="44" t="s">
        <v>196</v>
      </c>
      <c r="C610" s="12"/>
      <c r="D610" s="17"/>
      <c r="E610" s="36"/>
    </row>
    <row r="611" spans="1:5" x14ac:dyDescent="0.2">
      <c r="A611" s="47"/>
      <c r="B611" s="44" t="s">
        <v>197</v>
      </c>
      <c r="C611" s="12"/>
      <c r="D611" s="17"/>
      <c r="E611" s="36"/>
    </row>
    <row r="612" spans="1:5" x14ac:dyDescent="0.2">
      <c r="A612" s="47"/>
      <c r="B612" s="44" t="s">
        <v>198</v>
      </c>
      <c r="C612" s="12"/>
      <c r="D612" s="17"/>
      <c r="E612" s="36"/>
    </row>
    <row r="613" spans="1:5" x14ac:dyDescent="0.2">
      <c r="A613" s="47"/>
      <c r="B613" s="44" t="s">
        <v>199</v>
      </c>
      <c r="C613" s="12">
        <v>4200000</v>
      </c>
      <c r="D613" s="17">
        <v>3805223.28</v>
      </c>
      <c r="E613" s="36">
        <f t="shared" ref="E613" si="60">D613/C613*100</f>
        <v>90.600554285714281</v>
      </c>
    </row>
    <row r="614" spans="1:5" ht="32.25" customHeight="1" x14ac:dyDescent="0.2">
      <c r="A614" s="8" t="s">
        <v>123</v>
      </c>
      <c r="B614" s="46" t="s">
        <v>124</v>
      </c>
      <c r="C614" s="22">
        <f>C616+C617+C618</f>
        <v>87201600</v>
      </c>
      <c r="D614" s="22">
        <f>D616+D617+D618</f>
        <v>40387164.009999998</v>
      </c>
      <c r="E614" s="37">
        <f t="shared" si="59"/>
        <v>46.314705246234013</v>
      </c>
    </row>
    <row r="615" spans="1:5" ht="17.25" customHeight="1" x14ac:dyDescent="0.2">
      <c r="A615" s="8"/>
      <c r="B615" s="44" t="s">
        <v>196</v>
      </c>
      <c r="C615" s="23"/>
      <c r="D615" s="20"/>
      <c r="E615" s="36"/>
    </row>
    <row r="616" spans="1:5" ht="15.75" customHeight="1" x14ac:dyDescent="0.2">
      <c r="A616" s="8"/>
      <c r="B616" s="45" t="s">
        <v>197</v>
      </c>
      <c r="C616" s="22">
        <f>C621+C636+C651+C666</f>
        <v>0</v>
      </c>
      <c r="D616" s="22">
        <f>D621+D636+D651+D666</f>
        <v>0</v>
      </c>
      <c r="E616" s="37">
        <v>0</v>
      </c>
    </row>
    <row r="617" spans="1:5" ht="15.75" customHeight="1" x14ac:dyDescent="0.2">
      <c r="A617" s="8"/>
      <c r="B617" s="45" t="s">
        <v>198</v>
      </c>
      <c r="C617" s="22">
        <f>C622+C637+C657+C667</f>
        <v>0</v>
      </c>
      <c r="D617" s="22">
        <f>D622+D637+D657+D667</f>
        <v>0</v>
      </c>
      <c r="E617" s="37">
        <v>0</v>
      </c>
    </row>
    <row r="618" spans="1:5" ht="17.25" customHeight="1" x14ac:dyDescent="0.2">
      <c r="A618" s="8"/>
      <c r="B618" s="45" t="s">
        <v>199</v>
      </c>
      <c r="C618" s="22">
        <f>C623+C638+C653+C668</f>
        <v>87201600</v>
      </c>
      <c r="D618" s="22">
        <f>D623+D638+D653+D668</f>
        <v>40387164.009999998</v>
      </c>
      <c r="E618" s="37">
        <f t="shared" si="59"/>
        <v>46.314705246234013</v>
      </c>
    </row>
    <row r="619" spans="1:5" ht="15" customHeight="1" x14ac:dyDescent="0.2">
      <c r="A619" s="47" t="s">
        <v>125</v>
      </c>
      <c r="B619" s="48" t="s">
        <v>209</v>
      </c>
      <c r="C619" s="12">
        <f>C621+C622+C623</f>
        <v>16895410.699999999</v>
      </c>
      <c r="D619" s="12">
        <f>D621+D622+D623</f>
        <v>7348246.9699999997</v>
      </c>
      <c r="E619" s="36">
        <f t="shared" si="59"/>
        <v>43.492561977200118</v>
      </c>
    </row>
    <row r="620" spans="1:5" x14ac:dyDescent="0.2">
      <c r="A620" s="47"/>
      <c r="B620" s="44" t="s">
        <v>196</v>
      </c>
      <c r="C620" s="12"/>
      <c r="D620" s="21"/>
      <c r="E620" s="36"/>
    </row>
    <row r="621" spans="1:5" x14ac:dyDescent="0.2">
      <c r="A621" s="47"/>
      <c r="B621" s="44" t="s">
        <v>197</v>
      </c>
      <c r="C621" s="12">
        <f t="shared" ref="C621:D623" si="61">C626+C631</f>
        <v>0</v>
      </c>
      <c r="D621" s="12">
        <f t="shared" si="61"/>
        <v>0</v>
      </c>
      <c r="E621" s="36">
        <v>0</v>
      </c>
    </row>
    <row r="622" spans="1:5" x14ac:dyDescent="0.2">
      <c r="A622" s="47"/>
      <c r="B622" s="44" t="s">
        <v>198</v>
      </c>
      <c r="C622" s="12">
        <f t="shared" si="61"/>
        <v>0</v>
      </c>
      <c r="D622" s="12">
        <f t="shared" si="61"/>
        <v>0</v>
      </c>
      <c r="E622" s="36">
        <v>0</v>
      </c>
    </row>
    <row r="623" spans="1:5" x14ac:dyDescent="0.2">
      <c r="A623" s="47"/>
      <c r="B623" s="44" t="s">
        <v>199</v>
      </c>
      <c r="C623" s="12">
        <f t="shared" si="61"/>
        <v>16895410.699999999</v>
      </c>
      <c r="D623" s="12">
        <f t="shared" si="61"/>
        <v>7348246.9699999997</v>
      </c>
      <c r="E623" s="36">
        <f t="shared" si="59"/>
        <v>43.492561977200118</v>
      </c>
    </row>
    <row r="624" spans="1:5" ht="31.5" x14ac:dyDescent="0.2">
      <c r="A624" s="10"/>
      <c r="B624" s="9" t="s">
        <v>126</v>
      </c>
      <c r="C624" s="12">
        <f>C626+C627+C628</f>
        <v>14745410.699999999</v>
      </c>
      <c r="D624" s="12">
        <f>D626+D627+D628</f>
        <v>5498246.9699999997</v>
      </c>
      <c r="E624" s="36">
        <f t="shared" si="59"/>
        <v>37.287852348527665</v>
      </c>
    </row>
    <row r="625" spans="1:5" x14ac:dyDescent="0.2">
      <c r="A625" s="11"/>
      <c r="B625" s="44" t="s">
        <v>196</v>
      </c>
      <c r="C625" s="19"/>
      <c r="D625" s="17"/>
      <c r="E625" s="36"/>
    </row>
    <row r="626" spans="1:5" x14ac:dyDescent="0.2">
      <c r="A626" s="8" t="s">
        <v>0</v>
      </c>
      <c r="B626" s="44" t="s">
        <v>197</v>
      </c>
      <c r="C626" s="12"/>
      <c r="D626" s="17"/>
      <c r="E626" s="36"/>
    </row>
    <row r="627" spans="1:5" x14ac:dyDescent="0.2">
      <c r="A627" s="7" t="s">
        <v>0</v>
      </c>
      <c r="B627" s="44" t="s">
        <v>198</v>
      </c>
      <c r="C627" s="12"/>
      <c r="D627" s="17"/>
      <c r="E627" s="36"/>
    </row>
    <row r="628" spans="1:5" x14ac:dyDescent="0.2">
      <c r="A628" s="7" t="s">
        <v>0</v>
      </c>
      <c r="B628" s="44" t="s">
        <v>199</v>
      </c>
      <c r="C628" s="12">
        <v>14745410.699999999</v>
      </c>
      <c r="D628" s="17">
        <v>5498246.9699999997</v>
      </c>
      <c r="E628" s="36">
        <f t="shared" si="59"/>
        <v>37.287852348527665</v>
      </c>
    </row>
    <row r="629" spans="1:5" ht="63" customHeight="1" x14ac:dyDescent="0.2">
      <c r="A629" s="7" t="s">
        <v>0</v>
      </c>
      <c r="B629" s="9" t="s">
        <v>127</v>
      </c>
      <c r="C629" s="12">
        <f>C631+C632+C633</f>
        <v>2150000</v>
      </c>
      <c r="D629" s="12">
        <f>D631+D632+D633</f>
        <v>1850000</v>
      </c>
      <c r="E629" s="36">
        <f t="shared" si="59"/>
        <v>86.04651162790698</v>
      </c>
    </row>
    <row r="630" spans="1:5" x14ac:dyDescent="0.2">
      <c r="A630" s="7" t="s">
        <v>0</v>
      </c>
      <c r="B630" s="44" t="s">
        <v>196</v>
      </c>
      <c r="C630" s="12"/>
      <c r="D630" s="17"/>
      <c r="E630" s="36"/>
    </row>
    <row r="631" spans="1:5" x14ac:dyDescent="0.2">
      <c r="A631" s="47" t="s">
        <v>0</v>
      </c>
      <c r="B631" s="44" t="s">
        <v>197</v>
      </c>
      <c r="C631" s="12"/>
      <c r="D631" s="17"/>
      <c r="E631" s="36"/>
    </row>
    <row r="632" spans="1:5" x14ac:dyDescent="0.2">
      <c r="A632" s="47" t="s">
        <v>0</v>
      </c>
      <c r="B632" s="44" t="s">
        <v>198</v>
      </c>
      <c r="C632" s="12"/>
      <c r="D632" s="17"/>
      <c r="E632" s="36"/>
    </row>
    <row r="633" spans="1:5" x14ac:dyDescent="0.2">
      <c r="A633" s="47" t="s">
        <v>0</v>
      </c>
      <c r="B633" s="44" t="s">
        <v>199</v>
      </c>
      <c r="C633" s="12">
        <v>2150000</v>
      </c>
      <c r="D633" s="17">
        <v>1850000</v>
      </c>
      <c r="E633" s="36">
        <f t="shared" si="59"/>
        <v>86.04651162790698</v>
      </c>
    </row>
    <row r="634" spans="1:5" x14ac:dyDescent="0.2">
      <c r="A634" s="47" t="s">
        <v>128</v>
      </c>
      <c r="B634" s="48" t="s">
        <v>210</v>
      </c>
      <c r="C634" s="12">
        <f>C636+C637+C638</f>
        <v>21767589.300000001</v>
      </c>
      <c r="D634" s="12">
        <f>D636+D637+D638</f>
        <v>4350000</v>
      </c>
      <c r="E634" s="36">
        <f t="shared" si="59"/>
        <v>19.983839000490512</v>
      </c>
    </row>
    <row r="635" spans="1:5" x14ac:dyDescent="0.2">
      <c r="A635" s="47"/>
      <c r="B635" s="44" t="s">
        <v>196</v>
      </c>
      <c r="C635" s="12"/>
      <c r="D635" s="21"/>
      <c r="E635" s="36"/>
    </row>
    <row r="636" spans="1:5" x14ac:dyDescent="0.2">
      <c r="A636" s="47"/>
      <c r="B636" s="44" t="s">
        <v>197</v>
      </c>
      <c r="C636" s="12">
        <f t="shared" ref="C636:D638" si="62">C641+C646</f>
        <v>0</v>
      </c>
      <c r="D636" s="12">
        <f t="shared" si="62"/>
        <v>0</v>
      </c>
      <c r="E636" s="36">
        <v>0</v>
      </c>
    </row>
    <row r="637" spans="1:5" x14ac:dyDescent="0.2">
      <c r="A637" s="47"/>
      <c r="B637" s="44" t="s">
        <v>198</v>
      </c>
      <c r="C637" s="12">
        <f t="shared" si="62"/>
        <v>0</v>
      </c>
      <c r="D637" s="12">
        <f t="shared" si="62"/>
        <v>0</v>
      </c>
      <c r="E637" s="36">
        <v>0</v>
      </c>
    </row>
    <row r="638" spans="1:5" x14ac:dyDescent="0.2">
      <c r="A638" s="47"/>
      <c r="B638" s="44" t="s">
        <v>199</v>
      </c>
      <c r="C638" s="12">
        <f t="shared" si="62"/>
        <v>21767589.300000001</v>
      </c>
      <c r="D638" s="12">
        <f t="shared" si="62"/>
        <v>4350000</v>
      </c>
      <c r="E638" s="36">
        <f t="shared" si="59"/>
        <v>19.983839000490512</v>
      </c>
    </row>
    <row r="639" spans="1:5" x14ac:dyDescent="0.2">
      <c r="A639" s="10"/>
      <c r="B639" s="9" t="s">
        <v>129</v>
      </c>
      <c r="C639" s="12">
        <f>C641+C642+C643</f>
        <v>11364889.300000001</v>
      </c>
      <c r="D639" s="12">
        <f>D641+D642+D643</f>
        <v>4350000</v>
      </c>
      <c r="E639" s="36">
        <f t="shared" si="59"/>
        <v>38.275779773763389</v>
      </c>
    </row>
    <row r="640" spans="1:5" x14ac:dyDescent="0.2">
      <c r="A640" s="10"/>
      <c r="B640" s="44" t="s">
        <v>196</v>
      </c>
      <c r="C640" s="12"/>
      <c r="D640" s="17"/>
      <c r="E640" s="36"/>
    </row>
    <row r="641" spans="1:5" x14ac:dyDescent="0.2">
      <c r="A641" s="47" t="s">
        <v>0</v>
      </c>
      <c r="B641" s="44" t="s">
        <v>197</v>
      </c>
      <c r="C641" s="12"/>
      <c r="D641" s="17"/>
      <c r="E641" s="36"/>
    </row>
    <row r="642" spans="1:5" x14ac:dyDescent="0.2">
      <c r="A642" s="47" t="s">
        <v>0</v>
      </c>
      <c r="B642" s="44" t="s">
        <v>198</v>
      </c>
      <c r="C642" s="12"/>
      <c r="D642" s="17"/>
      <c r="E642" s="36"/>
    </row>
    <row r="643" spans="1:5" x14ac:dyDescent="0.2">
      <c r="A643" s="47" t="s">
        <v>0</v>
      </c>
      <c r="B643" s="44" t="s">
        <v>199</v>
      </c>
      <c r="C643" s="12">
        <v>11364889.300000001</v>
      </c>
      <c r="D643" s="17">
        <v>4350000</v>
      </c>
      <c r="E643" s="36">
        <f t="shared" si="59"/>
        <v>38.275779773763389</v>
      </c>
    </row>
    <row r="644" spans="1:5" ht="31.5" x14ac:dyDescent="0.2">
      <c r="A644" s="7" t="s">
        <v>0</v>
      </c>
      <c r="B644" s="9" t="s">
        <v>130</v>
      </c>
      <c r="C644" s="23">
        <f>C646+C647+C648</f>
        <v>10402700</v>
      </c>
      <c r="D644" s="12">
        <f>D646+D647+D648</f>
        <v>0</v>
      </c>
      <c r="E644" s="36">
        <f t="shared" si="59"/>
        <v>0</v>
      </c>
    </row>
    <row r="645" spans="1:5" x14ac:dyDescent="0.2">
      <c r="A645" s="7" t="s">
        <v>0</v>
      </c>
      <c r="B645" s="44" t="s">
        <v>196</v>
      </c>
      <c r="C645" s="19"/>
      <c r="D645" s="20"/>
      <c r="E645" s="36"/>
    </row>
    <row r="646" spans="1:5" x14ac:dyDescent="0.2">
      <c r="A646" s="47" t="s">
        <v>0</v>
      </c>
      <c r="B646" s="44" t="s">
        <v>197</v>
      </c>
      <c r="C646" s="12"/>
      <c r="D646" s="21"/>
      <c r="E646" s="36"/>
    </row>
    <row r="647" spans="1:5" x14ac:dyDescent="0.2">
      <c r="A647" s="47" t="s">
        <v>0</v>
      </c>
      <c r="B647" s="44" t="s">
        <v>198</v>
      </c>
      <c r="C647" s="12"/>
      <c r="D647" s="21"/>
      <c r="E647" s="36"/>
    </row>
    <row r="648" spans="1:5" x14ac:dyDescent="0.2">
      <c r="A648" s="47" t="s">
        <v>0</v>
      </c>
      <c r="B648" s="44" t="s">
        <v>199</v>
      </c>
      <c r="C648" s="12">
        <v>10402700</v>
      </c>
      <c r="D648" s="21"/>
      <c r="E648" s="36">
        <f t="shared" si="59"/>
        <v>0</v>
      </c>
    </row>
    <row r="649" spans="1:5" x14ac:dyDescent="0.2">
      <c r="A649" s="47" t="s">
        <v>131</v>
      </c>
      <c r="B649" s="48" t="s">
        <v>211</v>
      </c>
      <c r="C649" s="12">
        <f>C651+C652+C653</f>
        <v>18038000</v>
      </c>
      <c r="D649" s="12">
        <f>D651+D652+D653</f>
        <v>10543247.039999999</v>
      </c>
      <c r="E649" s="36">
        <f t="shared" si="59"/>
        <v>58.450199800421331</v>
      </c>
    </row>
    <row r="650" spans="1:5" x14ac:dyDescent="0.2">
      <c r="A650" s="47"/>
      <c r="B650" s="44" t="s">
        <v>196</v>
      </c>
      <c r="C650" s="12"/>
      <c r="D650" s="21"/>
      <c r="E650" s="36"/>
    </row>
    <row r="651" spans="1:5" x14ac:dyDescent="0.2">
      <c r="A651" s="47"/>
      <c r="B651" s="44" t="s">
        <v>197</v>
      </c>
      <c r="C651" s="12">
        <f t="shared" ref="C651:D653" si="63">C656+C661</f>
        <v>0</v>
      </c>
      <c r="D651" s="12">
        <f t="shared" si="63"/>
        <v>0</v>
      </c>
      <c r="E651" s="36">
        <v>0</v>
      </c>
    </row>
    <row r="652" spans="1:5" x14ac:dyDescent="0.2">
      <c r="A652" s="47"/>
      <c r="B652" s="44" t="s">
        <v>198</v>
      </c>
      <c r="C652" s="12">
        <f t="shared" si="63"/>
        <v>0</v>
      </c>
      <c r="D652" s="12">
        <f t="shared" si="63"/>
        <v>0</v>
      </c>
      <c r="E652" s="36">
        <v>0</v>
      </c>
    </row>
    <row r="653" spans="1:5" x14ac:dyDescent="0.2">
      <c r="A653" s="47"/>
      <c r="B653" s="44" t="s">
        <v>199</v>
      </c>
      <c r="C653" s="12">
        <f t="shared" si="63"/>
        <v>18038000</v>
      </c>
      <c r="D653" s="12">
        <f t="shared" si="63"/>
        <v>10543247.039999999</v>
      </c>
      <c r="E653" s="36">
        <f t="shared" si="59"/>
        <v>58.450199800421331</v>
      </c>
    </row>
    <row r="654" spans="1:5" ht="30.75" customHeight="1" x14ac:dyDescent="0.2">
      <c r="A654" s="10"/>
      <c r="B654" s="9" t="s">
        <v>132</v>
      </c>
      <c r="C654" s="12">
        <f>C656+C657+C658</f>
        <v>9188000</v>
      </c>
      <c r="D654" s="12">
        <f>D656+D657+D658</f>
        <v>6122400</v>
      </c>
      <c r="E654" s="36">
        <f t="shared" si="59"/>
        <v>66.634740966478006</v>
      </c>
    </row>
    <row r="655" spans="1:5" x14ac:dyDescent="0.2">
      <c r="A655" s="10"/>
      <c r="B655" s="44" t="s">
        <v>196</v>
      </c>
      <c r="C655" s="12"/>
      <c r="D655" s="17"/>
      <c r="E655" s="36"/>
    </row>
    <row r="656" spans="1:5" x14ac:dyDescent="0.2">
      <c r="A656" s="47" t="s">
        <v>0</v>
      </c>
      <c r="B656" s="44" t="s">
        <v>197</v>
      </c>
      <c r="C656" s="12"/>
      <c r="D656" s="17"/>
      <c r="E656" s="36"/>
    </row>
    <row r="657" spans="1:5" x14ac:dyDescent="0.2">
      <c r="A657" s="47" t="s">
        <v>0</v>
      </c>
      <c r="B657" s="44" t="s">
        <v>198</v>
      </c>
      <c r="C657" s="12"/>
      <c r="D657" s="17"/>
      <c r="E657" s="36"/>
    </row>
    <row r="658" spans="1:5" x14ac:dyDescent="0.2">
      <c r="A658" s="47" t="s">
        <v>0</v>
      </c>
      <c r="B658" s="44" t="s">
        <v>199</v>
      </c>
      <c r="C658" s="12">
        <v>9188000</v>
      </c>
      <c r="D658" s="17">
        <v>6122400</v>
      </c>
      <c r="E658" s="36">
        <f t="shared" si="59"/>
        <v>66.634740966478006</v>
      </c>
    </row>
    <row r="659" spans="1:5" x14ac:dyDescent="0.2">
      <c r="A659" s="47" t="s">
        <v>0</v>
      </c>
      <c r="B659" s="9" t="s">
        <v>133</v>
      </c>
      <c r="C659" s="12">
        <f>C661+C662+C663</f>
        <v>8850000</v>
      </c>
      <c r="D659" s="12">
        <f>D661+D662+D663</f>
        <v>4420847.04</v>
      </c>
      <c r="E659" s="36">
        <f t="shared" si="59"/>
        <v>49.953073898305085</v>
      </c>
    </row>
    <row r="660" spans="1:5" x14ac:dyDescent="0.2">
      <c r="A660" s="47" t="s">
        <v>0</v>
      </c>
      <c r="B660" s="44" t="s">
        <v>196</v>
      </c>
      <c r="C660" s="12"/>
      <c r="D660" s="21"/>
      <c r="E660" s="36"/>
    </row>
    <row r="661" spans="1:5" x14ac:dyDescent="0.2">
      <c r="A661" s="47" t="s">
        <v>0</v>
      </c>
      <c r="B661" s="44" t="s">
        <v>197</v>
      </c>
      <c r="C661" s="12"/>
      <c r="D661" s="13"/>
      <c r="E661" s="5"/>
    </row>
    <row r="662" spans="1:5" x14ac:dyDescent="0.2">
      <c r="A662" s="47" t="s">
        <v>0</v>
      </c>
      <c r="B662" s="44" t="s">
        <v>198</v>
      </c>
      <c r="C662" s="12"/>
      <c r="D662" s="13"/>
      <c r="E662" s="5"/>
    </row>
    <row r="663" spans="1:5" x14ac:dyDescent="0.2">
      <c r="A663" s="47" t="s">
        <v>0</v>
      </c>
      <c r="B663" s="44" t="s">
        <v>199</v>
      </c>
      <c r="C663" s="12">
        <v>8850000</v>
      </c>
      <c r="D663" s="13">
        <v>4420847.04</v>
      </c>
      <c r="E663" s="5">
        <f t="shared" si="59"/>
        <v>49.953073898305085</v>
      </c>
    </row>
    <row r="664" spans="1:5" ht="31.5" x14ac:dyDescent="0.2">
      <c r="A664" s="47" t="s">
        <v>134</v>
      </c>
      <c r="B664" s="48" t="s">
        <v>135</v>
      </c>
      <c r="C664" s="12">
        <f>C666+C667+C668</f>
        <v>30500600</v>
      </c>
      <c r="D664" s="12">
        <f>D666+D667+D668</f>
        <v>18145670</v>
      </c>
      <c r="E664" s="36">
        <f t="shared" si="59"/>
        <v>59.492829649252798</v>
      </c>
    </row>
    <row r="665" spans="1:5" x14ac:dyDescent="0.2">
      <c r="A665" s="47"/>
      <c r="B665" s="44" t="s">
        <v>196</v>
      </c>
      <c r="C665" s="12"/>
      <c r="D665" s="21"/>
      <c r="E665" s="36"/>
    </row>
    <row r="666" spans="1:5" x14ac:dyDescent="0.2">
      <c r="A666" s="47"/>
      <c r="B666" s="44" t="s">
        <v>197</v>
      </c>
      <c r="C666" s="12">
        <f t="shared" ref="C666:D668" si="64">C671</f>
        <v>0</v>
      </c>
      <c r="D666" s="12">
        <f t="shared" si="64"/>
        <v>0</v>
      </c>
      <c r="E666" s="36">
        <v>0</v>
      </c>
    </row>
    <row r="667" spans="1:5" x14ac:dyDescent="0.2">
      <c r="A667" s="47"/>
      <c r="B667" s="44" t="s">
        <v>198</v>
      </c>
      <c r="C667" s="12">
        <f t="shared" si="64"/>
        <v>0</v>
      </c>
      <c r="D667" s="12">
        <f t="shared" si="64"/>
        <v>0</v>
      </c>
      <c r="E667" s="36">
        <v>0</v>
      </c>
    </row>
    <row r="668" spans="1:5" x14ac:dyDescent="0.2">
      <c r="A668" s="47"/>
      <c r="B668" s="44" t="s">
        <v>199</v>
      </c>
      <c r="C668" s="12">
        <f t="shared" si="64"/>
        <v>30500600</v>
      </c>
      <c r="D668" s="12">
        <f t="shared" si="64"/>
        <v>18145670</v>
      </c>
      <c r="E668" s="36">
        <f t="shared" si="59"/>
        <v>59.492829649252798</v>
      </c>
    </row>
    <row r="669" spans="1:5" x14ac:dyDescent="0.2">
      <c r="A669" s="10"/>
      <c r="B669" s="9" t="s">
        <v>28</v>
      </c>
      <c r="C669" s="12">
        <f>C671+C672+C673</f>
        <v>30500600</v>
      </c>
      <c r="D669" s="12">
        <f>D671+D672+D673</f>
        <v>18145670</v>
      </c>
      <c r="E669" s="36">
        <f t="shared" si="59"/>
        <v>59.492829649252798</v>
      </c>
    </row>
    <row r="670" spans="1:5" x14ac:dyDescent="0.2">
      <c r="A670" s="10"/>
      <c r="B670" s="44" t="s">
        <v>196</v>
      </c>
      <c r="C670" s="12"/>
      <c r="D670" s="17"/>
      <c r="E670" s="36"/>
    </row>
    <row r="671" spans="1:5" x14ac:dyDescent="0.2">
      <c r="A671" s="47"/>
      <c r="B671" s="44" t="s">
        <v>197</v>
      </c>
      <c r="C671" s="12"/>
      <c r="D671" s="17"/>
      <c r="E671" s="36"/>
    </row>
    <row r="672" spans="1:5" x14ac:dyDescent="0.2">
      <c r="A672" s="47"/>
      <c r="B672" s="44" t="s">
        <v>198</v>
      </c>
      <c r="C672" s="12"/>
      <c r="D672" s="17"/>
      <c r="E672" s="36"/>
    </row>
    <row r="673" spans="1:5" x14ac:dyDescent="0.2">
      <c r="A673" s="47"/>
      <c r="B673" s="44" t="s">
        <v>199</v>
      </c>
      <c r="C673" s="12">
        <v>30500600</v>
      </c>
      <c r="D673" s="17">
        <v>18145670</v>
      </c>
      <c r="E673" s="36">
        <f t="shared" ref="E673:E739" si="65">D673/C673*100</f>
        <v>59.492829649252798</v>
      </c>
    </row>
    <row r="674" spans="1:5" ht="31.5" x14ac:dyDescent="0.2">
      <c r="A674" s="8" t="s">
        <v>136</v>
      </c>
      <c r="B674" s="46" t="s">
        <v>137</v>
      </c>
      <c r="C674" s="22">
        <f>C676+C677+C678</f>
        <v>1212800</v>
      </c>
      <c r="D674" s="22">
        <f>D676+D677+D678</f>
        <v>0</v>
      </c>
      <c r="E674" s="37">
        <f t="shared" si="65"/>
        <v>0</v>
      </c>
    </row>
    <row r="675" spans="1:5" x14ac:dyDescent="0.2">
      <c r="A675" s="8"/>
      <c r="B675" s="44" t="s">
        <v>196</v>
      </c>
      <c r="C675" s="23"/>
      <c r="D675" s="20"/>
      <c r="E675" s="36"/>
    </row>
    <row r="676" spans="1:5" x14ac:dyDescent="0.2">
      <c r="A676" s="8"/>
      <c r="B676" s="45" t="s">
        <v>197</v>
      </c>
      <c r="C676" s="22">
        <f t="shared" ref="C676:D678" si="66">C681</f>
        <v>0</v>
      </c>
      <c r="D676" s="22">
        <f t="shared" si="66"/>
        <v>0</v>
      </c>
      <c r="E676" s="37">
        <v>0</v>
      </c>
    </row>
    <row r="677" spans="1:5" x14ac:dyDescent="0.2">
      <c r="A677" s="8"/>
      <c r="B677" s="45" t="s">
        <v>198</v>
      </c>
      <c r="C677" s="22">
        <f t="shared" si="66"/>
        <v>0</v>
      </c>
      <c r="D677" s="22">
        <f t="shared" si="66"/>
        <v>0</v>
      </c>
      <c r="E677" s="37">
        <v>0</v>
      </c>
    </row>
    <row r="678" spans="1:5" x14ac:dyDescent="0.2">
      <c r="A678" s="8"/>
      <c r="B678" s="45" t="s">
        <v>199</v>
      </c>
      <c r="C678" s="22">
        <f t="shared" si="66"/>
        <v>1212800</v>
      </c>
      <c r="D678" s="22">
        <f t="shared" si="66"/>
        <v>0</v>
      </c>
      <c r="E678" s="37">
        <f t="shared" si="65"/>
        <v>0</v>
      </c>
    </row>
    <row r="679" spans="1:5" ht="64.5" customHeight="1" x14ac:dyDescent="0.2">
      <c r="A679" s="47" t="s">
        <v>138</v>
      </c>
      <c r="B679" s="48" t="s">
        <v>212</v>
      </c>
      <c r="C679" s="12">
        <f>C681+C682+C683</f>
        <v>1212800</v>
      </c>
      <c r="D679" s="12">
        <f>D681+D682+D683</f>
        <v>0</v>
      </c>
      <c r="E679" s="36">
        <f t="shared" si="65"/>
        <v>0</v>
      </c>
    </row>
    <row r="680" spans="1:5" ht="15" customHeight="1" x14ac:dyDescent="0.2">
      <c r="A680" s="47"/>
      <c r="B680" s="44" t="s">
        <v>196</v>
      </c>
      <c r="C680" s="12"/>
      <c r="D680" s="21"/>
      <c r="E680" s="36"/>
    </row>
    <row r="681" spans="1:5" ht="16.5" customHeight="1" x14ac:dyDescent="0.2">
      <c r="A681" s="47"/>
      <c r="B681" s="44" t="s">
        <v>197</v>
      </c>
      <c r="C681" s="12">
        <f t="shared" ref="C681:D683" si="67">C686</f>
        <v>0</v>
      </c>
      <c r="D681" s="12">
        <f t="shared" si="67"/>
        <v>0</v>
      </c>
      <c r="E681" s="36">
        <v>0</v>
      </c>
    </row>
    <row r="682" spans="1:5" ht="17.25" customHeight="1" x14ac:dyDescent="0.2">
      <c r="A682" s="47"/>
      <c r="B682" s="44" t="s">
        <v>198</v>
      </c>
      <c r="C682" s="12">
        <f t="shared" si="67"/>
        <v>0</v>
      </c>
      <c r="D682" s="12">
        <f t="shared" si="67"/>
        <v>0</v>
      </c>
      <c r="E682" s="36">
        <v>0</v>
      </c>
    </row>
    <row r="683" spans="1:5" ht="15" customHeight="1" x14ac:dyDescent="0.2">
      <c r="A683" s="47"/>
      <c r="B683" s="44" t="s">
        <v>199</v>
      </c>
      <c r="C683" s="12">
        <f t="shared" si="67"/>
        <v>1212800</v>
      </c>
      <c r="D683" s="12">
        <f t="shared" si="67"/>
        <v>0</v>
      </c>
      <c r="E683" s="36">
        <f t="shared" si="65"/>
        <v>0</v>
      </c>
    </row>
    <row r="684" spans="1:5" ht="47.25" customHeight="1" x14ac:dyDescent="0.2">
      <c r="A684" s="10"/>
      <c r="B684" s="9" t="s">
        <v>139</v>
      </c>
      <c r="C684" s="12">
        <f>C686+C687+C688</f>
        <v>1212800</v>
      </c>
      <c r="D684" s="12">
        <f>D686+D687+D688</f>
        <v>0</v>
      </c>
      <c r="E684" s="36">
        <f t="shared" si="65"/>
        <v>0</v>
      </c>
    </row>
    <row r="685" spans="1:5" x14ac:dyDescent="0.2">
      <c r="A685" s="11"/>
      <c r="B685" s="44" t="s">
        <v>196</v>
      </c>
      <c r="C685" s="19"/>
      <c r="D685" s="20"/>
      <c r="E685" s="36"/>
    </row>
    <row r="686" spans="1:5" x14ac:dyDescent="0.2">
      <c r="A686" s="47" t="s">
        <v>0</v>
      </c>
      <c r="B686" s="44" t="s">
        <v>197</v>
      </c>
      <c r="C686" s="12"/>
      <c r="D686" s="21"/>
      <c r="E686" s="36"/>
    </row>
    <row r="687" spans="1:5" x14ac:dyDescent="0.2">
      <c r="A687" s="47" t="s">
        <v>0</v>
      </c>
      <c r="B687" s="44" t="s">
        <v>198</v>
      </c>
      <c r="C687" s="12"/>
      <c r="D687" s="21"/>
      <c r="E687" s="36"/>
    </row>
    <row r="688" spans="1:5" x14ac:dyDescent="0.2">
      <c r="A688" s="47" t="s">
        <v>0</v>
      </c>
      <c r="B688" s="44" t="s">
        <v>199</v>
      </c>
      <c r="C688" s="12">
        <v>1212800</v>
      </c>
      <c r="D688" s="21"/>
      <c r="E688" s="36">
        <f t="shared" si="65"/>
        <v>0</v>
      </c>
    </row>
    <row r="689" spans="1:5" ht="31.5" x14ac:dyDescent="0.2">
      <c r="A689" s="8" t="s">
        <v>140</v>
      </c>
      <c r="B689" s="46" t="s">
        <v>141</v>
      </c>
      <c r="C689" s="22">
        <f>C691+C692+C693</f>
        <v>38572400</v>
      </c>
      <c r="D689" s="22">
        <f>D691+D692+D693</f>
        <v>22249583.079999998</v>
      </c>
      <c r="E689" s="37">
        <f t="shared" si="65"/>
        <v>57.682651533220643</v>
      </c>
    </row>
    <row r="690" spans="1:5" x14ac:dyDescent="0.2">
      <c r="A690" s="8"/>
      <c r="B690" s="44" t="s">
        <v>196</v>
      </c>
      <c r="C690" s="23"/>
      <c r="D690" s="20"/>
      <c r="E690" s="36"/>
    </row>
    <row r="691" spans="1:5" x14ac:dyDescent="0.2">
      <c r="A691" s="8"/>
      <c r="B691" s="45" t="s">
        <v>197</v>
      </c>
      <c r="C691" s="22">
        <f t="shared" ref="C691:D693" si="68">C696+C706</f>
        <v>0</v>
      </c>
      <c r="D691" s="22">
        <f t="shared" si="68"/>
        <v>0</v>
      </c>
      <c r="E691" s="37">
        <v>0</v>
      </c>
    </row>
    <row r="692" spans="1:5" x14ac:dyDescent="0.2">
      <c r="A692" s="8"/>
      <c r="B692" s="45" t="s">
        <v>198</v>
      </c>
      <c r="C692" s="22">
        <f t="shared" si="68"/>
        <v>0</v>
      </c>
      <c r="D692" s="22">
        <f t="shared" si="68"/>
        <v>0</v>
      </c>
      <c r="E692" s="37">
        <v>0</v>
      </c>
    </row>
    <row r="693" spans="1:5" x14ac:dyDescent="0.2">
      <c r="A693" s="8"/>
      <c r="B693" s="45" t="s">
        <v>199</v>
      </c>
      <c r="C693" s="22">
        <f t="shared" si="68"/>
        <v>38572400</v>
      </c>
      <c r="D693" s="22">
        <f t="shared" si="68"/>
        <v>22249583.079999998</v>
      </c>
      <c r="E693" s="37">
        <f t="shared" si="65"/>
        <v>57.682651533220643</v>
      </c>
    </row>
    <row r="694" spans="1:5" ht="31.5" x14ac:dyDescent="0.2">
      <c r="A694" s="47" t="s">
        <v>142</v>
      </c>
      <c r="B694" s="48" t="s">
        <v>213</v>
      </c>
      <c r="C694" s="12">
        <f>C696+C697+C698</f>
        <v>2080000</v>
      </c>
      <c r="D694" s="12">
        <f>D696+D697+D698</f>
        <v>1297330.3400000001</v>
      </c>
      <c r="E694" s="36">
        <f t="shared" si="65"/>
        <v>62.371650961538464</v>
      </c>
    </row>
    <row r="695" spans="1:5" x14ac:dyDescent="0.2">
      <c r="A695" s="47"/>
      <c r="B695" s="44" t="s">
        <v>196</v>
      </c>
      <c r="C695" s="12"/>
      <c r="D695" s="21"/>
      <c r="E695" s="36"/>
    </row>
    <row r="696" spans="1:5" x14ac:dyDescent="0.2">
      <c r="A696" s="47"/>
      <c r="B696" s="44" t="s">
        <v>197</v>
      </c>
      <c r="C696" s="12">
        <f t="shared" ref="C696:D698" si="69">C701</f>
        <v>0</v>
      </c>
      <c r="D696" s="12">
        <f t="shared" si="69"/>
        <v>0</v>
      </c>
      <c r="E696" s="36">
        <v>0</v>
      </c>
    </row>
    <row r="697" spans="1:5" x14ac:dyDescent="0.2">
      <c r="A697" s="47"/>
      <c r="B697" s="44" t="s">
        <v>198</v>
      </c>
      <c r="C697" s="12">
        <f t="shared" si="69"/>
        <v>0</v>
      </c>
      <c r="D697" s="12">
        <f t="shared" si="69"/>
        <v>0</v>
      </c>
      <c r="E697" s="36">
        <v>0</v>
      </c>
    </row>
    <row r="698" spans="1:5" x14ac:dyDescent="0.2">
      <c r="A698" s="47"/>
      <c r="B698" s="44" t="s">
        <v>199</v>
      </c>
      <c r="C698" s="12">
        <f t="shared" si="69"/>
        <v>2080000</v>
      </c>
      <c r="D698" s="12">
        <f t="shared" si="69"/>
        <v>1297330.3400000001</v>
      </c>
      <c r="E698" s="36">
        <f t="shared" si="65"/>
        <v>62.371650961538464</v>
      </c>
    </row>
    <row r="699" spans="1:5" ht="63" customHeight="1" x14ac:dyDescent="0.2">
      <c r="A699" s="47"/>
      <c r="B699" s="9" t="s">
        <v>143</v>
      </c>
      <c r="C699" s="12">
        <f>C701+C702+C703</f>
        <v>2080000</v>
      </c>
      <c r="D699" s="12">
        <f>D701+D702+D703</f>
        <v>1297330.3400000001</v>
      </c>
      <c r="E699" s="36">
        <f t="shared" si="65"/>
        <v>62.371650961538464</v>
      </c>
    </row>
    <row r="700" spans="1:5" x14ac:dyDescent="0.2">
      <c r="A700" s="10"/>
      <c r="B700" s="44" t="s">
        <v>196</v>
      </c>
      <c r="C700" s="12"/>
      <c r="D700" s="13"/>
      <c r="E700" s="5"/>
    </row>
    <row r="701" spans="1:5" x14ac:dyDescent="0.2">
      <c r="A701" s="47"/>
      <c r="B701" s="44" t="s">
        <v>197</v>
      </c>
      <c r="C701" s="12"/>
      <c r="D701" s="13"/>
      <c r="E701" s="5"/>
    </row>
    <row r="702" spans="1:5" x14ac:dyDescent="0.2">
      <c r="A702" s="47"/>
      <c r="B702" s="44" t="s">
        <v>198</v>
      </c>
      <c r="C702" s="12"/>
      <c r="D702" s="13"/>
      <c r="E702" s="5"/>
    </row>
    <row r="703" spans="1:5" x14ac:dyDescent="0.2">
      <c r="A703" s="47"/>
      <c r="B703" s="44" t="s">
        <v>199</v>
      </c>
      <c r="C703" s="12">
        <v>2080000</v>
      </c>
      <c r="D703" s="13">
        <v>1297330.3400000001</v>
      </c>
      <c r="E703" s="5">
        <f t="shared" si="65"/>
        <v>62.371650961538464</v>
      </c>
    </row>
    <row r="704" spans="1:5" ht="32.25" customHeight="1" x14ac:dyDescent="0.2">
      <c r="A704" s="47" t="s">
        <v>144</v>
      </c>
      <c r="B704" s="48" t="s">
        <v>145</v>
      </c>
      <c r="C704" s="12">
        <f>C706+C707+C708</f>
        <v>36492400</v>
      </c>
      <c r="D704" s="12">
        <f>D706+D707+D708</f>
        <v>20952252.739999998</v>
      </c>
      <c r="E704" s="36">
        <f t="shared" si="65"/>
        <v>57.415387149105015</v>
      </c>
    </row>
    <row r="705" spans="1:5" x14ac:dyDescent="0.2">
      <c r="A705" s="47"/>
      <c r="B705" s="44" t="s">
        <v>196</v>
      </c>
      <c r="C705" s="12"/>
      <c r="D705" s="21"/>
      <c r="E705" s="36"/>
    </row>
    <row r="706" spans="1:5" x14ac:dyDescent="0.2">
      <c r="A706" s="47"/>
      <c r="B706" s="44" t="s">
        <v>197</v>
      </c>
      <c r="C706" s="12">
        <f t="shared" ref="C706:D708" si="70">C711</f>
        <v>0</v>
      </c>
      <c r="D706" s="12">
        <f t="shared" si="70"/>
        <v>0</v>
      </c>
      <c r="E706" s="36">
        <v>0</v>
      </c>
    </row>
    <row r="707" spans="1:5" x14ac:dyDescent="0.2">
      <c r="A707" s="47"/>
      <c r="B707" s="44" t="s">
        <v>198</v>
      </c>
      <c r="C707" s="12">
        <f t="shared" si="70"/>
        <v>0</v>
      </c>
      <c r="D707" s="12">
        <f t="shared" si="70"/>
        <v>0</v>
      </c>
      <c r="E707" s="36">
        <v>0</v>
      </c>
    </row>
    <row r="708" spans="1:5" x14ac:dyDescent="0.2">
      <c r="A708" s="47"/>
      <c r="B708" s="44" t="s">
        <v>199</v>
      </c>
      <c r="C708" s="12">
        <f t="shared" si="70"/>
        <v>36492400</v>
      </c>
      <c r="D708" s="12">
        <f t="shared" si="70"/>
        <v>20952252.739999998</v>
      </c>
      <c r="E708" s="36">
        <f t="shared" si="65"/>
        <v>57.415387149105015</v>
      </c>
    </row>
    <row r="709" spans="1:5" x14ac:dyDescent="0.2">
      <c r="A709" s="10"/>
      <c r="B709" s="9" t="s">
        <v>28</v>
      </c>
      <c r="C709" s="12">
        <f>C711+C712+C713</f>
        <v>36492400</v>
      </c>
      <c r="D709" s="12">
        <f>D711+D712+D713</f>
        <v>20952252.739999998</v>
      </c>
      <c r="E709" s="36">
        <f t="shared" si="65"/>
        <v>57.415387149105015</v>
      </c>
    </row>
    <row r="710" spans="1:5" x14ac:dyDescent="0.2">
      <c r="A710" s="10"/>
      <c r="B710" s="44" t="s">
        <v>196</v>
      </c>
      <c r="C710" s="12"/>
      <c r="D710" s="17"/>
      <c r="E710" s="36"/>
    </row>
    <row r="711" spans="1:5" x14ac:dyDescent="0.2">
      <c r="A711" s="47"/>
      <c r="B711" s="44" t="s">
        <v>197</v>
      </c>
      <c r="C711" s="12"/>
      <c r="D711" s="17"/>
      <c r="E711" s="36"/>
    </row>
    <row r="712" spans="1:5" x14ac:dyDescent="0.2">
      <c r="A712" s="47"/>
      <c r="B712" s="44" t="s">
        <v>198</v>
      </c>
      <c r="C712" s="12"/>
      <c r="D712" s="17"/>
      <c r="E712" s="36"/>
    </row>
    <row r="713" spans="1:5" x14ac:dyDescent="0.2">
      <c r="A713" s="47"/>
      <c r="B713" s="44" t="s">
        <v>199</v>
      </c>
      <c r="C713" s="12">
        <v>36492400</v>
      </c>
      <c r="D713" s="17">
        <v>20952252.739999998</v>
      </c>
      <c r="E713" s="36">
        <f t="shared" si="65"/>
        <v>57.415387149105015</v>
      </c>
    </row>
    <row r="714" spans="1:5" ht="47.25" x14ac:dyDescent="0.2">
      <c r="A714" s="8" t="s">
        <v>146</v>
      </c>
      <c r="B714" s="46" t="s">
        <v>147</v>
      </c>
      <c r="C714" s="22">
        <f>C716+C717+C718</f>
        <v>251565685.44</v>
      </c>
      <c r="D714" s="22">
        <f>D716+D717+D718</f>
        <v>95991788.060000002</v>
      </c>
      <c r="E714" s="37">
        <f t="shared" si="65"/>
        <v>38.157743132616012</v>
      </c>
    </row>
    <row r="715" spans="1:5" x14ac:dyDescent="0.2">
      <c r="A715" s="8"/>
      <c r="B715" s="44" t="s">
        <v>196</v>
      </c>
      <c r="C715" s="23"/>
      <c r="D715" s="20"/>
      <c r="E715" s="36"/>
    </row>
    <row r="716" spans="1:5" x14ac:dyDescent="0.2">
      <c r="A716" s="8"/>
      <c r="B716" s="45" t="s">
        <v>197</v>
      </c>
      <c r="C716" s="22">
        <f>C721+C736+C751+C761</f>
        <v>0</v>
      </c>
      <c r="D716" s="22">
        <f>D721+D736+D751+D761</f>
        <v>0</v>
      </c>
      <c r="E716" s="37">
        <v>0</v>
      </c>
    </row>
    <row r="717" spans="1:5" x14ac:dyDescent="0.2">
      <c r="A717" s="8"/>
      <c r="B717" s="45" t="s">
        <v>198</v>
      </c>
      <c r="C717" s="22">
        <f>C722+C737+C752+C762</f>
        <v>46193858</v>
      </c>
      <c r="D717" s="22">
        <f>D722+D737+D752+D762</f>
        <v>0</v>
      </c>
      <c r="E717" s="37">
        <f t="shared" si="65"/>
        <v>0</v>
      </c>
    </row>
    <row r="718" spans="1:5" x14ac:dyDescent="0.2">
      <c r="A718" s="8"/>
      <c r="B718" s="45" t="s">
        <v>199</v>
      </c>
      <c r="C718" s="22">
        <f>C723+C738+C753+C768</f>
        <v>205371827.44</v>
      </c>
      <c r="D718" s="22">
        <f>D723+D738+D753+D768</f>
        <v>95991788.060000002</v>
      </c>
      <c r="E718" s="37">
        <f t="shared" si="65"/>
        <v>46.740484932405977</v>
      </c>
    </row>
    <row r="719" spans="1:5" ht="31.5" x14ac:dyDescent="0.2">
      <c r="A719" s="47" t="s">
        <v>148</v>
      </c>
      <c r="B719" s="48" t="s">
        <v>214</v>
      </c>
      <c r="C719" s="12">
        <f>C721+C722+C723</f>
        <v>49993731.539999999</v>
      </c>
      <c r="D719" s="12">
        <f>D721+D722+D723</f>
        <v>24212726.539999999</v>
      </c>
      <c r="E719" s="36">
        <f t="shared" si="65"/>
        <v>48.431524901531688</v>
      </c>
    </row>
    <row r="720" spans="1:5" x14ac:dyDescent="0.2">
      <c r="A720" s="47"/>
      <c r="B720" s="44" t="s">
        <v>196</v>
      </c>
      <c r="C720" s="12"/>
      <c r="D720" s="21"/>
      <c r="E720" s="36"/>
    </row>
    <row r="721" spans="1:5" x14ac:dyDescent="0.2">
      <c r="A721" s="47"/>
      <c r="B721" s="44" t="s">
        <v>197</v>
      </c>
      <c r="C721" s="12">
        <f t="shared" ref="C721:D723" si="71">C726+C731</f>
        <v>0</v>
      </c>
      <c r="D721" s="12">
        <f t="shared" si="71"/>
        <v>0</v>
      </c>
      <c r="E721" s="36">
        <v>0</v>
      </c>
    </row>
    <row r="722" spans="1:5" x14ac:dyDescent="0.2">
      <c r="A722" s="47"/>
      <c r="B722" s="44" t="s">
        <v>198</v>
      </c>
      <c r="C722" s="12">
        <f t="shared" si="71"/>
        <v>15000</v>
      </c>
      <c r="D722" s="12">
        <f t="shared" si="71"/>
        <v>0</v>
      </c>
      <c r="E722" s="36">
        <f t="shared" si="65"/>
        <v>0</v>
      </c>
    </row>
    <row r="723" spans="1:5" x14ac:dyDescent="0.2">
      <c r="A723" s="47"/>
      <c r="B723" s="44" t="s">
        <v>199</v>
      </c>
      <c r="C723" s="12">
        <f t="shared" si="71"/>
        <v>49978731.539999999</v>
      </c>
      <c r="D723" s="12">
        <f t="shared" si="71"/>
        <v>24212726.539999999</v>
      </c>
      <c r="E723" s="36">
        <f t="shared" si="65"/>
        <v>48.446060542015907</v>
      </c>
    </row>
    <row r="724" spans="1:5" ht="31.5" x14ac:dyDescent="0.2">
      <c r="A724" s="10"/>
      <c r="B724" s="9" t="s">
        <v>149</v>
      </c>
      <c r="C724" s="12">
        <f>C726+C727+C728</f>
        <v>6402231.54</v>
      </c>
      <c r="D724" s="12">
        <f>D726+D727+D728</f>
        <v>0</v>
      </c>
      <c r="E724" s="36">
        <f t="shared" si="65"/>
        <v>0</v>
      </c>
    </row>
    <row r="725" spans="1:5" x14ac:dyDescent="0.2">
      <c r="A725" s="10"/>
      <c r="B725" s="44" t="s">
        <v>196</v>
      </c>
      <c r="C725" s="12"/>
      <c r="D725" s="21"/>
      <c r="E725" s="36"/>
    </row>
    <row r="726" spans="1:5" x14ac:dyDescent="0.2">
      <c r="A726" s="47" t="s">
        <v>0</v>
      </c>
      <c r="B726" s="44" t="s">
        <v>197</v>
      </c>
      <c r="C726" s="12"/>
      <c r="D726" s="21"/>
      <c r="E726" s="36"/>
    </row>
    <row r="727" spans="1:5" ht="15.75" customHeight="1" x14ac:dyDescent="0.2">
      <c r="A727" s="47" t="s">
        <v>0</v>
      </c>
      <c r="B727" s="44" t="s">
        <v>198</v>
      </c>
      <c r="C727" s="12"/>
      <c r="D727" s="21"/>
      <c r="E727" s="36"/>
    </row>
    <row r="728" spans="1:5" x14ac:dyDescent="0.2">
      <c r="A728" s="47" t="s">
        <v>0</v>
      </c>
      <c r="B728" s="44" t="s">
        <v>199</v>
      </c>
      <c r="C728" s="12">
        <v>6402231.54</v>
      </c>
      <c r="D728" s="21"/>
      <c r="E728" s="36">
        <f t="shared" si="65"/>
        <v>0</v>
      </c>
    </row>
    <row r="729" spans="1:5" ht="63" x14ac:dyDescent="0.2">
      <c r="A729" s="47" t="s">
        <v>0</v>
      </c>
      <c r="B729" s="9" t="s">
        <v>150</v>
      </c>
      <c r="C729" s="12">
        <f>C731+C732+C733</f>
        <v>43591500</v>
      </c>
      <c r="D729" s="12">
        <f>D731+D732+D733</f>
        <v>24212726.539999999</v>
      </c>
      <c r="E729" s="36">
        <f t="shared" si="65"/>
        <v>55.544605117970249</v>
      </c>
    </row>
    <row r="730" spans="1:5" x14ac:dyDescent="0.2">
      <c r="A730" s="47" t="s">
        <v>0</v>
      </c>
      <c r="B730" s="44" t="s">
        <v>196</v>
      </c>
      <c r="C730" s="12"/>
      <c r="D730" s="17"/>
      <c r="E730" s="36"/>
    </row>
    <row r="731" spans="1:5" x14ac:dyDescent="0.2">
      <c r="A731" s="47" t="s">
        <v>0</v>
      </c>
      <c r="B731" s="44" t="s">
        <v>197</v>
      </c>
      <c r="C731" s="12"/>
      <c r="D731" s="17"/>
      <c r="E731" s="36"/>
    </row>
    <row r="732" spans="1:5" x14ac:dyDescent="0.2">
      <c r="A732" s="47" t="s">
        <v>0</v>
      </c>
      <c r="B732" s="44" t="s">
        <v>198</v>
      </c>
      <c r="C732" s="12">
        <v>15000</v>
      </c>
      <c r="D732" s="17"/>
      <c r="E732" s="36">
        <f t="shared" si="65"/>
        <v>0</v>
      </c>
    </row>
    <row r="733" spans="1:5" x14ac:dyDescent="0.2">
      <c r="A733" s="47" t="s">
        <v>0</v>
      </c>
      <c r="B733" s="44" t="s">
        <v>199</v>
      </c>
      <c r="C733" s="12">
        <v>43576500</v>
      </c>
      <c r="D733" s="17">
        <v>24212726.539999999</v>
      </c>
      <c r="E733" s="36">
        <f t="shared" si="65"/>
        <v>55.563724805801286</v>
      </c>
    </row>
    <row r="734" spans="1:5" ht="63" x14ac:dyDescent="0.2">
      <c r="A734" s="47" t="s">
        <v>151</v>
      </c>
      <c r="B734" s="48" t="s">
        <v>215</v>
      </c>
      <c r="C734" s="12">
        <f>C736+C737+C738</f>
        <v>5326800</v>
      </c>
      <c r="D734" s="12">
        <f>D736+D737+D738</f>
        <v>0</v>
      </c>
      <c r="E734" s="36">
        <f t="shared" si="65"/>
        <v>0</v>
      </c>
    </row>
    <row r="735" spans="1:5" x14ac:dyDescent="0.2">
      <c r="A735" s="47"/>
      <c r="B735" s="44" t="s">
        <v>196</v>
      </c>
      <c r="C735" s="12"/>
      <c r="D735" s="21"/>
      <c r="E735" s="36"/>
    </row>
    <row r="736" spans="1:5" x14ac:dyDescent="0.2">
      <c r="A736" s="47"/>
      <c r="B736" s="44" t="s">
        <v>197</v>
      </c>
      <c r="C736" s="12">
        <f t="shared" ref="C736:D738" si="72">C741+C746</f>
        <v>0</v>
      </c>
      <c r="D736" s="12">
        <f t="shared" si="72"/>
        <v>0</v>
      </c>
      <c r="E736" s="36">
        <v>0</v>
      </c>
    </row>
    <row r="737" spans="1:5" x14ac:dyDescent="0.2">
      <c r="A737" s="47"/>
      <c r="B737" s="44" t="s">
        <v>198</v>
      </c>
      <c r="C737" s="12">
        <f t="shared" si="72"/>
        <v>261400</v>
      </c>
      <c r="D737" s="12">
        <f t="shared" si="72"/>
        <v>0</v>
      </c>
      <c r="E737" s="36">
        <f t="shared" si="65"/>
        <v>0</v>
      </c>
    </row>
    <row r="738" spans="1:5" x14ac:dyDescent="0.2">
      <c r="A738" s="47"/>
      <c r="B738" s="44" t="s">
        <v>199</v>
      </c>
      <c r="C738" s="12">
        <f t="shared" si="72"/>
        <v>5065400</v>
      </c>
      <c r="D738" s="12">
        <f t="shared" si="72"/>
        <v>0</v>
      </c>
      <c r="E738" s="36">
        <f t="shared" si="65"/>
        <v>0</v>
      </c>
    </row>
    <row r="739" spans="1:5" ht="31.5" x14ac:dyDescent="0.2">
      <c r="A739" s="10"/>
      <c r="B739" s="9" t="s">
        <v>152</v>
      </c>
      <c r="C739" s="12">
        <f>C741+C742+C743</f>
        <v>5000000</v>
      </c>
      <c r="D739" s="12">
        <f>D741+D742+D743</f>
        <v>0</v>
      </c>
      <c r="E739" s="36">
        <f t="shared" si="65"/>
        <v>0</v>
      </c>
    </row>
    <row r="740" spans="1:5" x14ac:dyDescent="0.2">
      <c r="A740" s="10"/>
      <c r="B740" s="44" t="s">
        <v>196</v>
      </c>
      <c r="C740" s="12"/>
      <c r="D740" s="21"/>
      <c r="E740" s="36"/>
    </row>
    <row r="741" spans="1:5" x14ac:dyDescent="0.2">
      <c r="A741" s="47" t="s">
        <v>0</v>
      </c>
      <c r="B741" s="44" t="s">
        <v>197</v>
      </c>
      <c r="C741" s="12"/>
      <c r="D741" s="21"/>
      <c r="E741" s="36"/>
    </row>
    <row r="742" spans="1:5" ht="15.75" customHeight="1" x14ac:dyDescent="0.2">
      <c r="A742" s="47" t="s">
        <v>0</v>
      </c>
      <c r="B742" s="44" t="s">
        <v>198</v>
      </c>
      <c r="C742" s="12"/>
      <c r="D742" s="21"/>
      <c r="E742" s="36"/>
    </row>
    <row r="743" spans="1:5" x14ac:dyDescent="0.2">
      <c r="A743" s="47" t="s">
        <v>0</v>
      </c>
      <c r="B743" s="44" t="s">
        <v>199</v>
      </c>
      <c r="C743" s="12">
        <v>5000000</v>
      </c>
      <c r="D743" s="21"/>
      <c r="E743" s="36">
        <f t="shared" ref="E743:E814" si="73">D743/C743*100</f>
        <v>0</v>
      </c>
    </row>
    <row r="744" spans="1:5" ht="31.5" x14ac:dyDescent="0.2">
      <c r="A744" s="47" t="s">
        <v>0</v>
      </c>
      <c r="B744" s="9" t="s">
        <v>153</v>
      </c>
      <c r="C744" s="12">
        <f>C746+C747+C748</f>
        <v>326800</v>
      </c>
      <c r="D744" s="12">
        <f>D746+D747+D748</f>
        <v>0</v>
      </c>
      <c r="E744" s="36">
        <f t="shared" si="73"/>
        <v>0</v>
      </c>
    </row>
    <row r="745" spans="1:5" x14ac:dyDescent="0.2">
      <c r="A745" s="47" t="s">
        <v>0</v>
      </c>
      <c r="B745" s="44" t="s">
        <v>196</v>
      </c>
      <c r="C745" s="12"/>
      <c r="D745" s="21"/>
      <c r="E745" s="36"/>
    </row>
    <row r="746" spans="1:5" x14ac:dyDescent="0.2">
      <c r="A746" s="47" t="s">
        <v>0</v>
      </c>
      <c r="B746" s="44" t="s">
        <v>197</v>
      </c>
      <c r="C746" s="12"/>
      <c r="D746" s="21"/>
      <c r="E746" s="36"/>
    </row>
    <row r="747" spans="1:5" ht="15.75" customHeight="1" x14ac:dyDescent="0.2">
      <c r="A747" s="47" t="s">
        <v>0</v>
      </c>
      <c r="B747" s="44" t="s">
        <v>198</v>
      </c>
      <c r="C747" s="12">
        <v>261400</v>
      </c>
      <c r="D747" s="21"/>
      <c r="E747" s="36">
        <f t="shared" si="73"/>
        <v>0</v>
      </c>
    </row>
    <row r="748" spans="1:5" x14ac:dyDescent="0.2">
      <c r="A748" s="47" t="s">
        <v>0</v>
      </c>
      <c r="B748" s="44" t="s">
        <v>199</v>
      </c>
      <c r="C748" s="12">
        <v>65400</v>
      </c>
      <c r="D748" s="21"/>
      <c r="E748" s="36">
        <f t="shared" si="73"/>
        <v>0</v>
      </c>
    </row>
    <row r="749" spans="1:5" ht="16.5" customHeight="1" x14ac:dyDescent="0.2">
      <c r="A749" s="7" t="s">
        <v>154</v>
      </c>
      <c r="B749" s="52" t="s">
        <v>258</v>
      </c>
      <c r="C749" s="12">
        <f>C751+C752+C753</f>
        <v>77055453.900000006</v>
      </c>
      <c r="D749" s="12">
        <f>D751+D752+D753</f>
        <v>12209114.939999999</v>
      </c>
      <c r="E749" s="36">
        <f t="shared" si="73"/>
        <v>15.844582468937995</v>
      </c>
    </row>
    <row r="750" spans="1:5" x14ac:dyDescent="0.2">
      <c r="A750" s="47"/>
      <c r="B750" s="44" t="s">
        <v>196</v>
      </c>
      <c r="C750" s="12"/>
      <c r="D750" s="21"/>
      <c r="E750" s="36"/>
    </row>
    <row r="751" spans="1:5" x14ac:dyDescent="0.2">
      <c r="A751" s="47"/>
      <c r="B751" s="44" t="s">
        <v>197</v>
      </c>
      <c r="C751" s="12">
        <f t="shared" ref="C751:D753" si="74">C756</f>
        <v>0</v>
      </c>
      <c r="D751" s="12">
        <f t="shared" si="74"/>
        <v>0</v>
      </c>
      <c r="E751" s="36">
        <v>0</v>
      </c>
    </row>
    <row r="752" spans="1:5" x14ac:dyDescent="0.2">
      <c r="A752" s="47"/>
      <c r="B752" s="44" t="s">
        <v>198</v>
      </c>
      <c r="C752" s="12">
        <f t="shared" si="74"/>
        <v>45917458</v>
      </c>
      <c r="D752" s="12">
        <f t="shared" si="74"/>
        <v>0</v>
      </c>
      <c r="E752" s="36">
        <f t="shared" ref="E752:E758" si="75">D752/C752*100</f>
        <v>0</v>
      </c>
    </row>
    <row r="753" spans="1:5" x14ac:dyDescent="0.2">
      <c r="A753" s="47"/>
      <c r="B753" s="44" t="s">
        <v>199</v>
      </c>
      <c r="C753" s="12">
        <f t="shared" si="74"/>
        <v>31137995.899999999</v>
      </c>
      <c r="D753" s="12">
        <f t="shared" si="74"/>
        <v>12209114.939999999</v>
      </c>
      <c r="E753" s="36">
        <f t="shared" si="75"/>
        <v>39.20970051897271</v>
      </c>
    </row>
    <row r="754" spans="1:5" ht="31.5" x14ac:dyDescent="0.2">
      <c r="A754" s="47"/>
      <c r="B754" s="50" t="s">
        <v>259</v>
      </c>
      <c r="C754" s="12">
        <f>C756+C757+C758</f>
        <v>77055453.900000006</v>
      </c>
      <c r="D754" s="12">
        <f>D756+D757+D758</f>
        <v>12209114.939999999</v>
      </c>
      <c r="E754" s="36">
        <f t="shared" si="75"/>
        <v>15.844582468937995</v>
      </c>
    </row>
    <row r="755" spans="1:5" x14ac:dyDescent="0.2">
      <c r="A755" s="47"/>
      <c r="B755" s="44" t="s">
        <v>196</v>
      </c>
      <c r="C755" s="12"/>
      <c r="D755" s="21"/>
      <c r="E755" s="36"/>
    </row>
    <row r="756" spans="1:5" x14ac:dyDescent="0.2">
      <c r="A756" s="47"/>
      <c r="B756" s="44" t="s">
        <v>197</v>
      </c>
      <c r="C756" s="12"/>
      <c r="D756" s="13"/>
      <c r="E756" s="5"/>
    </row>
    <row r="757" spans="1:5" x14ac:dyDescent="0.2">
      <c r="A757" s="47"/>
      <c r="B757" s="44" t="s">
        <v>198</v>
      </c>
      <c r="C757" s="12">
        <v>45917458</v>
      </c>
      <c r="D757" s="13"/>
      <c r="E757" s="5">
        <f t="shared" si="75"/>
        <v>0</v>
      </c>
    </row>
    <row r="758" spans="1:5" x14ac:dyDescent="0.2">
      <c r="A758" s="47"/>
      <c r="B758" s="44" t="s">
        <v>199</v>
      </c>
      <c r="C758" s="12">
        <v>31137995.899999999</v>
      </c>
      <c r="D758" s="13">
        <v>12209114.939999999</v>
      </c>
      <c r="E758" s="5">
        <f t="shared" si="75"/>
        <v>39.20970051897271</v>
      </c>
    </row>
    <row r="759" spans="1:5" ht="47.25" x14ac:dyDescent="0.2">
      <c r="A759" s="7" t="s">
        <v>260</v>
      </c>
      <c r="B759" s="48" t="s">
        <v>155</v>
      </c>
      <c r="C759" s="12">
        <f>C761+C762+C763</f>
        <v>119189700</v>
      </c>
      <c r="D759" s="12">
        <f>D761+D762+D763</f>
        <v>59569946.579999998</v>
      </c>
      <c r="E759" s="36">
        <f t="shared" si="73"/>
        <v>49.979106063695099</v>
      </c>
    </row>
    <row r="760" spans="1:5" x14ac:dyDescent="0.2">
      <c r="A760" s="47"/>
      <c r="B760" s="44" t="s">
        <v>196</v>
      </c>
      <c r="C760" s="12"/>
      <c r="D760" s="21"/>
      <c r="E760" s="36"/>
    </row>
    <row r="761" spans="1:5" x14ac:dyDescent="0.2">
      <c r="A761" s="47"/>
      <c r="B761" s="44" t="s">
        <v>197</v>
      </c>
      <c r="C761" s="12">
        <f t="shared" ref="C761:D763" si="76">C766</f>
        <v>0</v>
      </c>
      <c r="D761" s="12">
        <f t="shared" si="76"/>
        <v>0</v>
      </c>
      <c r="E761" s="36">
        <v>0</v>
      </c>
    </row>
    <row r="762" spans="1:5" x14ac:dyDescent="0.2">
      <c r="A762" s="47"/>
      <c r="B762" s="44" t="s">
        <v>198</v>
      </c>
      <c r="C762" s="12">
        <f t="shared" si="76"/>
        <v>0</v>
      </c>
      <c r="D762" s="12">
        <f t="shared" si="76"/>
        <v>0</v>
      </c>
      <c r="E762" s="36">
        <v>0</v>
      </c>
    </row>
    <row r="763" spans="1:5" x14ac:dyDescent="0.2">
      <c r="A763" s="47"/>
      <c r="B763" s="44" t="s">
        <v>199</v>
      </c>
      <c r="C763" s="12">
        <f t="shared" si="76"/>
        <v>119189700</v>
      </c>
      <c r="D763" s="12">
        <f t="shared" si="76"/>
        <v>59569946.579999998</v>
      </c>
      <c r="E763" s="36">
        <f t="shared" si="73"/>
        <v>49.979106063695099</v>
      </c>
    </row>
    <row r="764" spans="1:5" x14ac:dyDescent="0.2">
      <c r="A764" s="10"/>
      <c r="B764" s="9" t="s">
        <v>28</v>
      </c>
      <c r="C764" s="12">
        <f>C766+C767+C768</f>
        <v>119189700</v>
      </c>
      <c r="D764" s="12">
        <f>D766+D767+D768</f>
        <v>59569946.579999998</v>
      </c>
      <c r="E764" s="36">
        <f t="shared" si="73"/>
        <v>49.979106063695099</v>
      </c>
    </row>
    <row r="765" spans="1:5" x14ac:dyDescent="0.2">
      <c r="A765" s="11"/>
      <c r="B765" s="44" t="s">
        <v>196</v>
      </c>
      <c r="C765" s="19"/>
      <c r="D765" s="17"/>
      <c r="E765" s="36"/>
    </row>
    <row r="766" spans="1:5" x14ac:dyDescent="0.2">
      <c r="A766" s="8" t="s">
        <v>0</v>
      </c>
      <c r="B766" s="44" t="s">
        <v>197</v>
      </c>
      <c r="C766" s="12"/>
      <c r="D766" s="17"/>
      <c r="E766" s="36"/>
    </row>
    <row r="767" spans="1:5" x14ac:dyDescent="0.2">
      <c r="A767" s="7" t="s">
        <v>0</v>
      </c>
      <c r="B767" s="44" t="s">
        <v>198</v>
      </c>
      <c r="C767" s="12"/>
      <c r="D767" s="17"/>
      <c r="E767" s="36"/>
    </row>
    <row r="768" spans="1:5" x14ac:dyDescent="0.2">
      <c r="A768" s="7" t="s">
        <v>0</v>
      </c>
      <c r="B768" s="44" t="s">
        <v>199</v>
      </c>
      <c r="C768" s="12">
        <v>119189700</v>
      </c>
      <c r="D768" s="17">
        <v>59569946.579999998</v>
      </c>
      <c r="E768" s="36">
        <f t="shared" si="73"/>
        <v>49.979106063695099</v>
      </c>
    </row>
    <row r="769" spans="1:5" ht="47.25" x14ac:dyDescent="0.2">
      <c r="A769" s="8" t="s">
        <v>156</v>
      </c>
      <c r="B769" s="46" t="s">
        <v>157</v>
      </c>
      <c r="C769" s="22">
        <f>C771+C772+C773</f>
        <v>456692358.93999994</v>
      </c>
      <c r="D769" s="22">
        <f>D771+D772+D773</f>
        <v>125502573.98</v>
      </c>
      <c r="E769" s="37">
        <f t="shared" si="73"/>
        <v>27.480769389550591</v>
      </c>
    </row>
    <row r="770" spans="1:5" x14ac:dyDescent="0.2">
      <c r="A770" s="8"/>
      <c r="B770" s="44" t="s">
        <v>196</v>
      </c>
      <c r="C770" s="23"/>
      <c r="D770" s="20"/>
      <c r="E770" s="36"/>
    </row>
    <row r="771" spans="1:5" x14ac:dyDescent="0.2">
      <c r="A771" s="8"/>
      <c r="B771" s="45" t="s">
        <v>197</v>
      </c>
      <c r="C771" s="22">
        <f>C776+C801+C811</f>
        <v>238328155.51999998</v>
      </c>
      <c r="D771" s="22">
        <f>D776+D801+D811</f>
        <v>78949729.969999999</v>
      </c>
      <c r="E771" s="37">
        <f t="shared" si="73"/>
        <v>33.126480502373838</v>
      </c>
    </row>
    <row r="772" spans="1:5" x14ac:dyDescent="0.2">
      <c r="A772" s="8"/>
      <c r="B772" s="45" t="s">
        <v>198</v>
      </c>
      <c r="C772" s="22">
        <f>C777+C802+C812</f>
        <v>147067259.78</v>
      </c>
      <c r="D772" s="22">
        <f>D777+D802+D812</f>
        <v>13728597.030000001</v>
      </c>
      <c r="E772" s="37">
        <f t="shared" si="73"/>
        <v>9.3349104692212297</v>
      </c>
    </row>
    <row r="773" spans="1:5" x14ac:dyDescent="0.2">
      <c r="A773" s="8"/>
      <c r="B773" s="45" t="s">
        <v>199</v>
      </c>
      <c r="C773" s="22">
        <f>C778+C803+C818</f>
        <v>71296943.640000001</v>
      </c>
      <c r="D773" s="22">
        <f>D778+D803+D818</f>
        <v>32824246.98</v>
      </c>
      <c r="E773" s="37">
        <f t="shared" si="73"/>
        <v>46.038785541410618</v>
      </c>
    </row>
    <row r="774" spans="1:5" ht="31.5" x14ac:dyDescent="0.2">
      <c r="A774" s="47" t="s">
        <v>158</v>
      </c>
      <c r="B774" s="48" t="s">
        <v>216</v>
      </c>
      <c r="C774" s="12">
        <f>C776+C777+C778</f>
        <v>275672810.44999999</v>
      </c>
      <c r="D774" s="12">
        <f>D776+D777+D778</f>
        <v>114135363.98</v>
      </c>
      <c r="E774" s="36">
        <f t="shared" si="73"/>
        <v>41.402474111860677</v>
      </c>
    </row>
    <row r="775" spans="1:5" x14ac:dyDescent="0.2">
      <c r="A775" s="47"/>
      <c r="B775" s="44" t="s">
        <v>196</v>
      </c>
      <c r="C775" s="12"/>
      <c r="D775" s="21"/>
      <c r="E775" s="36"/>
    </row>
    <row r="776" spans="1:5" x14ac:dyDescent="0.2">
      <c r="A776" s="47"/>
      <c r="B776" s="44" t="s">
        <v>197</v>
      </c>
      <c r="C776" s="12">
        <f t="shared" ref="C776:D778" si="77">C781+C786+C791+C796</f>
        <v>156565295.5</v>
      </c>
      <c r="D776" s="12">
        <f t="shared" si="77"/>
        <v>78949729.969999999</v>
      </c>
      <c r="E776" s="36">
        <f t="shared" si="73"/>
        <v>50.426072852141104</v>
      </c>
    </row>
    <row r="777" spans="1:5" x14ac:dyDescent="0.2">
      <c r="A777" s="47"/>
      <c r="B777" s="44" t="s">
        <v>198</v>
      </c>
      <c r="C777" s="12">
        <f t="shared" si="77"/>
        <v>67195338.310000002</v>
      </c>
      <c r="D777" s="12">
        <f t="shared" si="77"/>
        <v>13728597.030000001</v>
      </c>
      <c r="E777" s="36">
        <f t="shared" si="73"/>
        <v>20.430877163925096</v>
      </c>
    </row>
    <row r="778" spans="1:5" x14ac:dyDescent="0.2">
      <c r="A778" s="47"/>
      <c r="B778" s="44" t="s">
        <v>199</v>
      </c>
      <c r="C778" s="12">
        <f t="shared" si="77"/>
        <v>51912176.640000001</v>
      </c>
      <c r="D778" s="12">
        <f t="shared" si="77"/>
        <v>21457036.98</v>
      </c>
      <c r="E778" s="36">
        <f t="shared" si="73"/>
        <v>41.333340978553117</v>
      </c>
    </row>
    <row r="779" spans="1:5" ht="47.25" x14ac:dyDescent="0.2">
      <c r="A779" s="10"/>
      <c r="B779" s="9" t="s">
        <v>159</v>
      </c>
      <c r="C779" s="12">
        <f>C781+C782+C783</f>
        <v>31102860.640000001</v>
      </c>
      <c r="D779" s="12">
        <f>D781+D782+D783</f>
        <v>15326839.48</v>
      </c>
      <c r="E779" s="36">
        <f t="shared" si="73"/>
        <v>49.27790937753435</v>
      </c>
    </row>
    <row r="780" spans="1:5" x14ac:dyDescent="0.2">
      <c r="A780" s="10"/>
      <c r="B780" s="44" t="s">
        <v>196</v>
      </c>
      <c r="C780" s="12"/>
      <c r="D780" s="17"/>
      <c r="E780" s="36"/>
    </row>
    <row r="781" spans="1:5" ht="17.25" customHeight="1" x14ac:dyDescent="0.2">
      <c r="A781" s="47" t="s">
        <v>0</v>
      </c>
      <c r="B781" s="44" t="s">
        <v>197</v>
      </c>
      <c r="C781" s="12"/>
      <c r="D781" s="17"/>
      <c r="E781" s="36"/>
    </row>
    <row r="782" spans="1:5" x14ac:dyDescent="0.2">
      <c r="A782" s="47" t="s">
        <v>0</v>
      </c>
      <c r="B782" s="44" t="s">
        <v>198</v>
      </c>
      <c r="C782" s="12"/>
      <c r="D782" s="17"/>
      <c r="E782" s="36"/>
    </row>
    <row r="783" spans="1:5" x14ac:dyDescent="0.2">
      <c r="A783" s="47" t="s">
        <v>0</v>
      </c>
      <c r="B783" s="44" t="s">
        <v>199</v>
      </c>
      <c r="C783" s="12">
        <v>31102860.640000001</v>
      </c>
      <c r="D783" s="17">
        <v>15326839.48</v>
      </c>
      <c r="E783" s="36">
        <f t="shared" si="73"/>
        <v>49.27790937753435</v>
      </c>
    </row>
    <row r="784" spans="1:5" ht="31.5" x14ac:dyDescent="0.2">
      <c r="A784" s="47" t="s">
        <v>0</v>
      </c>
      <c r="B784" s="9" t="s">
        <v>160</v>
      </c>
      <c r="C784" s="12">
        <f>C786+C787+C788</f>
        <v>95777817.810000002</v>
      </c>
      <c r="D784" s="12">
        <f>D786+D787+D788</f>
        <v>35459376.400000006</v>
      </c>
      <c r="E784" s="36">
        <f t="shared" si="73"/>
        <v>37.022535291358196</v>
      </c>
    </row>
    <row r="785" spans="1:5" x14ac:dyDescent="0.2">
      <c r="A785" s="47" t="s">
        <v>0</v>
      </c>
      <c r="B785" s="44" t="s">
        <v>196</v>
      </c>
      <c r="C785" s="12"/>
      <c r="D785" s="21"/>
      <c r="E785" s="36"/>
    </row>
    <row r="786" spans="1:5" x14ac:dyDescent="0.2">
      <c r="A786" s="47" t="s">
        <v>0</v>
      </c>
      <c r="B786" s="44" t="s">
        <v>197</v>
      </c>
      <c r="C786" s="12">
        <v>18497695.5</v>
      </c>
      <c r="D786" s="13">
        <v>18179583.620000001</v>
      </c>
      <c r="E786" s="36">
        <f t="shared" si="73"/>
        <v>98.280262100757369</v>
      </c>
    </row>
    <row r="787" spans="1:5" ht="17.25" customHeight="1" x14ac:dyDescent="0.2">
      <c r="A787" s="47" t="s">
        <v>0</v>
      </c>
      <c r="B787" s="44" t="s">
        <v>198</v>
      </c>
      <c r="C787" s="12">
        <v>64602522.310000002</v>
      </c>
      <c r="D787" s="13">
        <v>12365779.65</v>
      </c>
      <c r="E787" s="36">
        <f t="shared" si="73"/>
        <v>19.141326387632184</v>
      </c>
    </row>
    <row r="788" spans="1:5" x14ac:dyDescent="0.2">
      <c r="A788" s="47" t="s">
        <v>0</v>
      </c>
      <c r="B788" s="44" t="s">
        <v>199</v>
      </c>
      <c r="C788" s="12">
        <v>12677600</v>
      </c>
      <c r="D788" s="13">
        <v>4914013.13</v>
      </c>
      <c r="E788" s="36">
        <v>13.13</v>
      </c>
    </row>
    <row r="789" spans="1:5" ht="63.75" customHeight="1" x14ac:dyDescent="0.2">
      <c r="A789" s="47" t="s">
        <v>0</v>
      </c>
      <c r="B789" s="9" t="s">
        <v>161</v>
      </c>
      <c r="C789" s="12">
        <f>C791+C792+C793</f>
        <v>6000000</v>
      </c>
      <c r="D789" s="12">
        <f>D791+D792+D793</f>
        <v>0</v>
      </c>
      <c r="E789" s="36">
        <f t="shared" si="73"/>
        <v>0</v>
      </c>
    </row>
    <row r="790" spans="1:5" x14ac:dyDescent="0.2">
      <c r="A790" s="47" t="s">
        <v>0</v>
      </c>
      <c r="B790" s="44" t="s">
        <v>196</v>
      </c>
      <c r="C790" s="12"/>
      <c r="D790" s="21"/>
      <c r="E790" s="36"/>
    </row>
    <row r="791" spans="1:5" x14ac:dyDescent="0.2">
      <c r="A791" s="47" t="s">
        <v>0</v>
      </c>
      <c r="B791" s="44" t="s">
        <v>197</v>
      </c>
      <c r="C791" s="12"/>
      <c r="D791" s="21"/>
      <c r="E791" s="36"/>
    </row>
    <row r="792" spans="1:5" ht="17.25" customHeight="1" x14ac:dyDescent="0.2">
      <c r="A792" s="47" t="s">
        <v>0</v>
      </c>
      <c r="B792" s="44" t="s">
        <v>198</v>
      </c>
      <c r="C792" s="12"/>
      <c r="D792" s="21"/>
      <c r="E792" s="36"/>
    </row>
    <row r="793" spans="1:5" x14ac:dyDescent="0.2">
      <c r="A793" s="47" t="s">
        <v>0</v>
      </c>
      <c r="B793" s="44" t="s">
        <v>199</v>
      </c>
      <c r="C793" s="12">
        <v>6000000</v>
      </c>
      <c r="D793" s="21"/>
      <c r="E793" s="36">
        <f t="shared" si="73"/>
        <v>0</v>
      </c>
    </row>
    <row r="794" spans="1:5" ht="31.5" x14ac:dyDescent="0.2">
      <c r="A794" s="47" t="s">
        <v>0</v>
      </c>
      <c r="B794" s="9" t="s">
        <v>162</v>
      </c>
      <c r="C794" s="12">
        <f>C796+C797+C798</f>
        <v>142792132</v>
      </c>
      <c r="D794" s="12">
        <f>D796+D797+D798</f>
        <v>63349148.100000001</v>
      </c>
      <c r="E794" s="36">
        <f t="shared" si="73"/>
        <v>44.364592931492894</v>
      </c>
    </row>
    <row r="795" spans="1:5" ht="17.25" customHeight="1" x14ac:dyDescent="0.2">
      <c r="A795" s="47" t="s">
        <v>0</v>
      </c>
      <c r="B795" s="44" t="s">
        <v>196</v>
      </c>
      <c r="C795" s="12"/>
      <c r="D795" s="21"/>
      <c r="E795" s="36"/>
    </row>
    <row r="796" spans="1:5" x14ac:dyDescent="0.2">
      <c r="A796" s="47"/>
      <c r="B796" s="44" t="s">
        <v>197</v>
      </c>
      <c r="C796" s="12">
        <v>138067600</v>
      </c>
      <c r="D796" s="13">
        <v>60770146.350000001</v>
      </c>
      <c r="E796" s="36">
        <f t="shared" si="73"/>
        <v>44.014777072970048</v>
      </c>
    </row>
    <row r="797" spans="1:5" ht="18" customHeight="1" x14ac:dyDescent="0.2">
      <c r="A797" s="47"/>
      <c r="B797" s="44" t="s">
        <v>198</v>
      </c>
      <c r="C797" s="12">
        <v>2592816</v>
      </c>
      <c r="D797" s="13">
        <v>1362817.38</v>
      </c>
      <c r="E797" s="36">
        <f t="shared" si="73"/>
        <v>52.56128394764611</v>
      </c>
    </row>
    <row r="798" spans="1:5" x14ac:dyDescent="0.2">
      <c r="A798" s="47"/>
      <c r="B798" s="44" t="s">
        <v>199</v>
      </c>
      <c r="C798" s="12">
        <v>2131716</v>
      </c>
      <c r="D798" s="13">
        <v>1216184.3700000001</v>
      </c>
      <c r="E798" s="36">
        <f t="shared" si="73"/>
        <v>57.051894811503978</v>
      </c>
    </row>
    <row r="799" spans="1:5" ht="63.75" customHeight="1" x14ac:dyDescent="0.2">
      <c r="A799" s="47" t="s">
        <v>163</v>
      </c>
      <c r="B799" s="48" t="s">
        <v>217</v>
      </c>
      <c r="C799" s="12">
        <f>C801+C802+C803</f>
        <v>161634781.49000001</v>
      </c>
      <c r="D799" s="12">
        <f>D801+D802+D803</f>
        <v>0</v>
      </c>
      <c r="E799" s="36">
        <f t="shared" si="73"/>
        <v>0</v>
      </c>
    </row>
    <row r="800" spans="1:5" ht="18" customHeight="1" x14ac:dyDescent="0.2">
      <c r="A800" s="47"/>
      <c r="B800" s="44" t="s">
        <v>196</v>
      </c>
      <c r="C800" s="12"/>
      <c r="D800" s="21"/>
      <c r="E800" s="36"/>
    </row>
    <row r="801" spans="1:5" ht="16.5" customHeight="1" x14ac:dyDescent="0.2">
      <c r="A801" s="47"/>
      <c r="B801" s="44" t="s">
        <v>197</v>
      </c>
      <c r="C801" s="12">
        <f t="shared" ref="C801:D803" si="78">C806</f>
        <v>81762860.019999996</v>
      </c>
      <c r="D801" s="12">
        <f t="shared" si="78"/>
        <v>0</v>
      </c>
      <c r="E801" s="36">
        <v>0</v>
      </c>
    </row>
    <row r="802" spans="1:5" ht="17.25" customHeight="1" x14ac:dyDescent="0.2">
      <c r="A802" s="47"/>
      <c r="B802" s="44" t="s">
        <v>198</v>
      </c>
      <c r="C802" s="12">
        <f t="shared" si="78"/>
        <v>79871921.469999999</v>
      </c>
      <c r="D802" s="12">
        <f t="shared" si="78"/>
        <v>0</v>
      </c>
      <c r="E802" s="36">
        <f t="shared" si="73"/>
        <v>0</v>
      </c>
    </row>
    <row r="803" spans="1:5" ht="16.5" customHeight="1" x14ac:dyDescent="0.2">
      <c r="A803" s="47"/>
      <c r="B803" s="44" t="s">
        <v>199</v>
      </c>
      <c r="C803" s="12">
        <f t="shared" si="78"/>
        <v>0</v>
      </c>
      <c r="D803" s="12">
        <f t="shared" si="78"/>
        <v>0</v>
      </c>
      <c r="E803" s="36">
        <v>0</v>
      </c>
    </row>
    <row r="804" spans="1:5" ht="63.75" customHeight="1" x14ac:dyDescent="0.2">
      <c r="A804" s="10"/>
      <c r="B804" s="9" t="s">
        <v>164</v>
      </c>
      <c r="C804" s="12">
        <f>C806+C807+C808</f>
        <v>161634781.49000001</v>
      </c>
      <c r="D804" s="12">
        <f>D806+D807+D808</f>
        <v>0</v>
      </c>
      <c r="E804" s="36">
        <f t="shared" si="73"/>
        <v>0</v>
      </c>
    </row>
    <row r="805" spans="1:5" x14ac:dyDescent="0.2">
      <c r="A805" s="10"/>
      <c r="B805" s="44" t="s">
        <v>196</v>
      </c>
      <c r="C805" s="12"/>
      <c r="D805" s="21"/>
      <c r="E805" s="36"/>
    </row>
    <row r="806" spans="1:5" x14ac:dyDescent="0.2">
      <c r="A806" s="47" t="s">
        <v>0</v>
      </c>
      <c r="B806" s="44" t="s">
        <v>197</v>
      </c>
      <c r="C806" s="12">
        <v>81762860.019999996</v>
      </c>
      <c r="D806" s="21"/>
      <c r="E806" s="36">
        <f t="shared" si="73"/>
        <v>0</v>
      </c>
    </row>
    <row r="807" spans="1:5" ht="17.25" customHeight="1" x14ac:dyDescent="0.2">
      <c r="A807" s="47" t="s">
        <v>0</v>
      </c>
      <c r="B807" s="44" t="s">
        <v>198</v>
      </c>
      <c r="C807" s="12">
        <v>79871921.469999999</v>
      </c>
      <c r="D807" s="21"/>
      <c r="E807" s="36">
        <f t="shared" si="73"/>
        <v>0</v>
      </c>
    </row>
    <row r="808" spans="1:5" x14ac:dyDescent="0.2">
      <c r="A808" s="47" t="s">
        <v>0</v>
      </c>
      <c r="B808" s="44" t="s">
        <v>199</v>
      </c>
      <c r="C808" s="12"/>
      <c r="D808" s="21"/>
      <c r="E808" s="36"/>
    </row>
    <row r="809" spans="1:5" ht="47.25" x14ac:dyDescent="0.2">
      <c r="A809" s="47" t="s">
        <v>165</v>
      </c>
      <c r="B809" s="48" t="s">
        <v>166</v>
      </c>
      <c r="C809" s="12">
        <f>C811+C812+C813</f>
        <v>19384767</v>
      </c>
      <c r="D809" s="12">
        <f>D811+D812+D813</f>
        <v>11367210</v>
      </c>
      <c r="E809" s="36">
        <f t="shared" si="73"/>
        <v>58.639910399748416</v>
      </c>
    </row>
    <row r="810" spans="1:5" x14ac:dyDescent="0.2">
      <c r="A810" s="47"/>
      <c r="B810" s="44" t="s">
        <v>196</v>
      </c>
      <c r="C810" s="12"/>
      <c r="D810" s="21"/>
      <c r="E810" s="36"/>
    </row>
    <row r="811" spans="1:5" x14ac:dyDescent="0.2">
      <c r="A811" s="47"/>
      <c r="B811" s="44" t="s">
        <v>197</v>
      </c>
      <c r="C811" s="12">
        <f t="shared" ref="C811:D813" si="79">C816</f>
        <v>0</v>
      </c>
      <c r="D811" s="12">
        <f t="shared" si="79"/>
        <v>0</v>
      </c>
      <c r="E811" s="36">
        <v>0</v>
      </c>
    </row>
    <row r="812" spans="1:5" x14ac:dyDescent="0.2">
      <c r="A812" s="47"/>
      <c r="B812" s="44" t="s">
        <v>198</v>
      </c>
      <c r="C812" s="12">
        <f t="shared" si="79"/>
        <v>0</v>
      </c>
      <c r="D812" s="12">
        <f t="shared" si="79"/>
        <v>0</v>
      </c>
      <c r="E812" s="36">
        <v>0</v>
      </c>
    </row>
    <row r="813" spans="1:5" x14ac:dyDescent="0.2">
      <c r="A813" s="47"/>
      <c r="B813" s="44" t="s">
        <v>199</v>
      </c>
      <c r="C813" s="12">
        <f t="shared" si="79"/>
        <v>19384767</v>
      </c>
      <c r="D813" s="12">
        <f t="shared" si="79"/>
        <v>11367210</v>
      </c>
      <c r="E813" s="36">
        <f t="shared" si="73"/>
        <v>58.639910399748416</v>
      </c>
    </row>
    <row r="814" spans="1:5" x14ac:dyDescent="0.2">
      <c r="A814" s="10"/>
      <c r="B814" s="9" t="s">
        <v>28</v>
      </c>
      <c r="C814" s="12">
        <f>C816+C817+C818</f>
        <v>19384767</v>
      </c>
      <c r="D814" s="12">
        <f>D816+D817+D818</f>
        <v>11367210</v>
      </c>
      <c r="E814" s="36">
        <f t="shared" si="73"/>
        <v>58.639910399748416</v>
      </c>
    </row>
    <row r="815" spans="1:5" x14ac:dyDescent="0.2">
      <c r="A815" s="10"/>
      <c r="B815" s="44" t="s">
        <v>196</v>
      </c>
      <c r="C815" s="12"/>
      <c r="D815" s="17"/>
      <c r="E815" s="36"/>
    </row>
    <row r="816" spans="1:5" x14ac:dyDescent="0.2">
      <c r="A816" s="47" t="s">
        <v>0</v>
      </c>
      <c r="B816" s="44" t="s">
        <v>197</v>
      </c>
      <c r="C816" s="12"/>
      <c r="D816" s="17"/>
      <c r="E816" s="36"/>
    </row>
    <row r="817" spans="1:5" x14ac:dyDescent="0.2">
      <c r="A817" s="47" t="s">
        <v>0</v>
      </c>
      <c r="B817" s="44" t="s">
        <v>198</v>
      </c>
      <c r="C817" s="12"/>
      <c r="D817" s="17"/>
      <c r="E817" s="36"/>
    </row>
    <row r="818" spans="1:5" x14ac:dyDescent="0.2">
      <c r="A818" s="47" t="s">
        <v>0</v>
      </c>
      <c r="B818" s="44" t="s">
        <v>199</v>
      </c>
      <c r="C818" s="12">
        <v>19384767</v>
      </c>
      <c r="D818" s="17">
        <v>11367210</v>
      </c>
      <c r="E818" s="36">
        <f t="shared" ref="E818:E879" si="80">D818/C818*100</f>
        <v>58.639910399748416</v>
      </c>
    </row>
    <row r="819" spans="1:5" ht="46.5" customHeight="1" x14ac:dyDescent="0.2">
      <c r="A819" s="8" t="s">
        <v>167</v>
      </c>
      <c r="B819" s="46" t="s">
        <v>168</v>
      </c>
      <c r="C819" s="22">
        <f>C821+C822+C823</f>
        <v>10068900</v>
      </c>
      <c r="D819" s="22">
        <f>D821+D822+D823</f>
        <v>5067726.2200000007</v>
      </c>
      <c r="E819" s="37">
        <f t="shared" si="80"/>
        <v>50.330485157266438</v>
      </c>
    </row>
    <row r="820" spans="1:5" x14ac:dyDescent="0.2">
      <c r="A820" s="8"/>
      <c r="B820" s="44" t="s">
        <v>196</v>
      </c>
      <c r="C820" s="23"/>
      <c r="D820" s="17"/>
      <c r="E820" s="36"/>
    </row>
    <row r="821" spans="1:5" x14ac:dyDescent="0.2">
      <c r="A821" s="8"/>
      <c r="B821" s="45" t="s">
        <v>197</v>
      </c>
      <c r="C821" s="22">
        <f>C826+C851+C861+C871</f>
        <v>0</v>
      </c>
      <c r="D821" s="22">
        <f>D826+D851+D861+D871</f>
        <v>0</v>
      </c>
      <c r="E821" s="37">
        <v>0</v>
      </c>
    </row>
    <row r="822" spans="1:5" x14ac:dyDescent="0.2">
      <c r="A822" s="8"/>
      <c r="B822" s="45" t="s">
        <v>198</v>
      </c>
      <c r="C822" s="22">
        <f>C827+C852+C862+C872</f>
        <v>4497900</v>
      </c>
      <c r="D822" s="22">
        <f>D827+D852+D862+D872</f>
        <v>2527071.62</v>
      </c>
      <c r="E822" s="37">
        <f t="shared" si="80"/>
        <v>56.183366015251565</v>
      </c>
    </row>
    <row r="823" spans="1:5" x14ac:dyDescent="0.2">
      <c r="A823" s="8"/>
      <c r="B823" s="45" t="s">
        <v>199</v>
      </c>
      <c r="C823" s="22">
        <f>C828+C853+C868+C873</f>
        <v>5571000</v>
      </c>
      <c r="D823" s="22">
        <f>D828+D853+D868+D873</f>
        <v>2540654.6</v>
      </c>
      <c r="E823" s="37">
        <f t="shared" si="80"/>
        <v>45.605000897504937</v>
      </c>
    </row>
    <row r="824" spans="1:5" x14ac:dyDescent="0.2">
      <c r="A824" s="47" t="s">
        <v>169</v>
      </c>
      <c r="B824" s="48" t="s">
        <v>218</v>
      </c>
      <c r="C824" s="12">
        <f>C826+C827+C828</f>
        <v>4686000</v>
      </c>
      <c r="D824" s="12">
        <f>D826+D827+D828</f>
        <v>1946000.6</v>
      </c>
      <c r="E824" s="36">
        <f t="shared" si="80"/>
        <v>41.527968416559972</v>
      </c>
    </row>
    <row r="825" spans="1:5" x14ac:dyDescent="0.2">
      <c r="A825" s="47"/>
      <c r="B825" s="44" t="s">
        <v>196</v>
      </c>
      <c r="C825" s="12"/>
      <c r="D825" s="17"/>
      <c r="E825" s="36"/>
    </row>
    <row r="826" spans="1:5" x14ac:dyDescent="0.2">
      <c r="A826" s="47"/>
      <c r="B826" s="44" t="s">
        <v>197</v>
      </c>
      <c r="C826" s="12">
        <f>C831+C836+C80</f>
        <v>0</v>
      </c>
      <c r="D826" s="12">
        <f>D831+D836+D80</f>
        <v>0</v>
      </c>
      <c r="E826" s="36">
        <v>0</v>
      </c>
    </row>
    <row r="827" spans="1:5" x14ac:dyDescent="0.2">
      <c r="A827" s="47"/>
      <c r="B827" s="44" t="s">
        <v>198</v>
      </c>
      <c r="C827" s="12">
        <f>C832+C837+C842+C847</f>
        <v>0</v>
      </c>
      <c r="D827" s="12">
        <f>D832+D837+D842+D847</f>
        <v>0</v>
      </c>
      <c r="E827" s="36">
        <v>0</v>
      </c>
    </row>
    <row r="828" spans="1:5" x14ac:dyDescent="0.2">
      <c r="A828" s="47"/>
      <c r="B828" s="44" t="s">
        <v>199</v>
      </c>
      <c r="C828" s="12">
        <f>C833+C838+C843+C848</f>
        <v>4686000</v>
      </c>
      <c r="D828" s="12">
        <f>D833+D838+D843+D848</f>
        <v>1946000.6</v>
      </c>
      <c r="E828" s="36">
        <f t="shared" si="80"/>
        <v>41.527968416559972</v>
      </c>
    </row>
    <row r="829" spans="1:5" ht="32.25" customHeight="1" x14ac:dyDescent="0.2">
      <c r="A829" s="10"/>
      <c r="B829" s="9" t="s">
        <v>170</v>
      </c>
      <c r="C829" s="12">
        <f>C831+C832+C833</f>
        <v>4228000</v>
      </c>
      <c r="D829" s="17">
        <f>D831+D832+D833</f>
        <v>1875000</v>
      </c>
      <c r="E829" s="36">
        <f t="shared" si="80"/>
        <v>44.347209082308417</v>
      </c>
    </row>
    <row r="830" spans="1:5" x14ac:dyDescent="0.2">
      <c r="A830" s="10"/>
      <c r="B830" s="44" t="s">
        <v>196</v>
      </c>
      <c r="C830" s="12"/>
      <c r="D830" s="17"/>
      <c r="E830" s="36"/>
    </row>
    <row r="831" spans="1:5" x14ac:dyDescent="0.2">
      <c r="A831" s="47" t="s">
        <v>0</v>
      </c>
      <c r="B831" s="44" t="s">
        <v>197</v>
      </c>
      <c r="C831" s="12"/>
      <c r="D831" s="17"/>
      <c r="E831" s="36"/>
    </row>
    <row r="832" spans="1:5" x14ac:dyDescent="0.2">
      <c r="A832" s="47" t="s">
        <v>0</v>
      </c>
      <c r="B832" s="44" t="s">
        <v>198</v>
      </c>
      <c r="C832" s="12"/>
      <c r="D832" s="17"/>
      <c r="E832" s="36"/>
    </row>
    <row r="833" spans="1:5" x14ac:dyDescent="0.2">
      <c r="A833" s="47" t="s">
        <v>0</v>
      </c>
      <c r="B833" s="44" t="s">
        <v>199</v>
      </c>
      <c r="C833" s="12">
        <v>4228000</v>
      </c>
      <c r="D833" s="17">
        <v>1875000</v>
      </c>
      <c r="E833" s="36">
        <f t="shared" si="80"/>
        <v>44.347209082308417</v>
      </c>
    </row>
    <row r="834" spans="1:5" ht="63.75" customHeight="1" x14ac:dyDescent="0.2">
      <c r="A834" s="47" t="s">
        <v>0</v>
      </c>
      <c r="B834" s="9" t="s">
        <v>171</v>
      </c>
      <c r="C834" s="12">
        <f>C836+C837+C838</f>
        <v>68000</v>
      </c>
      <c r="D834" s="12">
        <f>D836+D837+D838</f>
        <v>0</v>
      </c>
      <c r="E834" s="36">
        <f t="shared" si="80"/>
        <v>0</v>
      </c>
    </row>
    <row r="835" spans="1:5" x14ac:dyDescent="0.2">
      <c r="A835" s="47" t="s">
        <v>0</v>
      </c>
      <c r="B835" s="44" t="s">
        <v>196</v>
      </c>
      <c r="C835" s="12"/>
      <c r="D835" s="17"/>
      <c r="E835" s="36"/>
    </row>
    <row r="836" spans="1:5" x14ac:dyDescent="0.2">
      <c r="A836" s="47" t="s">
        <v>0</v>
      </c>
      <c r="B836" s="44" t="s">
        <v>197</v>
      </c>
      <c r="C836" s="12"/>
      <c r="D836" s="17"/>
      <c r="E836" s="36"/>
    </row>
    <row r="837" spans="1:5" x14ac:dyDescent="0.2">
      <c r="A837" s="47" t="s">
        <v>0</v>
      </c>
      <c r="B837" s="44" t="s">
        <v>198</v>
      </c>
      <c r="C837" s="12"/>
      <c r="D837" s="17"/>
      <c r="E837" s="36"/>
    </row>
    <row r="838" spans="1:5" x14ac:dyDescent="0.2">
      <c r="A838" s="47" t="s">
        <v>0</v>
      </c>
      <c r="B838" s="44" t="s">
        <v>199</v>
      </c>
      <c r="C838" s="12">
        <v>68000</v>
      </c>
      <c r="D838" s="17"/>
      <c r="E838" s="36">
        <f t="shared" si="80"/>
        <v>0</v>
      </c>
    </row>
    <row r="839" spans="1:5" ht="46.5" customHeight="1" x14ac:dyDescent="0.2">
      <c r="A839" s="47" t="s">
        <v>0</v>
      </c>
      <c r="B839" s="9" t="s">
        <v>172</v>
      </c>
      <c r="C839" s="12">
        <f>C841+C842+C843</f>
        <v>40000</v>
      </c>
      <c r="D839" s="12">
        <f>D841+D842+D843</f>
        <v>19000.599999999999</v>
      </c>
      <c r="E839" s="36">
        <f t="shared" si="80"/>
        <v>47.501499999999993</v>
      </c>
    </row>
    <row r="840" spans="1:5" x14ac:dyDescent="0.2">
      <c r="A840" s="47" t="s">
        <v>0</v>
      </c>
      <c r="B840" s="44" t="s">
        <v>196</v>
      </c>
      <c r="C840" s="12"/>
      <c r="D840" s="13"/>
      <c r="E840" s="5"/>
    </row>
    <row r="841" spans="1:5" x14ac:dyDescent="0.2">
      <c r="A841" s="47" t="s">
        <v>0</v>
      </c>
      <c r="B841" s="44" t="s">
        <v>197</v>
      </c>
      <c r="C841" s="12"/>
      <c r="D841" s="13"/>
      <c r="E841" s="5"/>
    </row>
    <row r="842" spans="1:5" x14ac:dyDescent="0.2">
      <c r="A842" s="47" t="s">
        <v>0</v>
      </c>
      <c r="B842" s="44" t="s">
        <v>198</v>
      </c>
      <c r="C842" s="12"/>
      <c r="D842" s="13"/>
      <c r="E842" s="5"/>
    </row>
    <row r="843" spans="1:5" x14ac:dyDescent="0.2">
      <c r="A843" s="47" t="s">
        <v>0</v>
      </c>
      <c r="B843" s="44" t="s">
        <v>199</v>
      </c>
      <c r="C843" s="12">
        <v>40000</v>
      </c>
      <c r="D843" s="13">
        <v>19000.599999999999</v>
      </c>
      <c r="E843" s="5">
        <f t="shared" si="80"/>
        <v>47.501499999999993</v>
      </c>
    </row>
    <row r="844" spans="1:5" ht="47.25" customHeight="1" x14ac:dyDescent="0.2">
      <c r="A844" s="47" t="s">
        <v>0</v>
      </c>
      <c r="B844" s="9" t="s">
        <v>173</v>
      </c>
      <c r="C844" s="12">
        <f>C846+C847+C848</f>
        <v>350000</v>
      </c>
      <c r="D844" s="12">
        <f>D846+D847+D848</f>
        <v>52000</v>
      </c>
      <c r="E844" s="36">
        <f t="shared" si="80"/>
        <v>14.857142857142858</v>
      </c>
    </row>
    <row r="845" spans="1:5" x14ac:dyDescent="0.2">
      <c r="A845" s="7" t="s">
        <v>0</v>
      </c>
      <c r="B845" s="44" t="s">
        <v>196</v>
      </c>
      <c r="C845" s="19"/>
      <c r="D845" s="13"/>
      <c r="E845" s="36"/>
    </row>
    <row r="846" spans="1:5" x14ac:dyDescent="0.2">
      <c r="A846" s="47" t="s">
        <v>0</v>
      </c>
      <c r="B846" s="44" t="s">
        <v>197</v>
      </c>
      <c r="C846" s="12"/>
      <c r="D846" s="13"/>
      <c r="E846" s="36"/>
    </row>
    <row r="847" spans="1:5" x14ac:dyDescent="0.2">
      <c r="A847" s="47" t="s">
        <v>0</v>
      </c>
      <c r="B847" s="44" t="s">
        <v>198</v>
      </c>
      <c r="C847" s="12"/>
      <c r="D847" s="13"/>
      <c r="E847" s="36"/>
    </row>
    <row r="848" spans="1:5" x14ac:dyDescent="0.2">
      <c r="A848" s="47" t="s">
        <v>0</v>
      </c>
      <c r="B848" s="44" t="s">
        <v>199</v>
      </c>
      <c r="C848" s="12">
        <v>350000</v>
      </c>
      <c r="D848" s="13">
        <v>52000</v>
      </c>
      <c r="E848" s="36">
        <f t="shared" si="80"/>
        <v>14.857142857142858</v>
      </c>
    </row>
    <row r="849" spans="1:5" ht="47.25" x14ac:dyDescent="0.2">
      <c r="A849" s="47" t="s">
        <v>174</v>
      </c>
      <c r="B849" s="48" t="s">
        <v>219</v>
      </c>
      <c r="C849" s="12">
        <f>C851+C852+C853</f>
        <v>200000</v>
      </c>
      <c r="D849" s="12">
        <f>D851+D852+D853</f>
        <v>73854</v>
      </c>
      <c r="E849" s="36">
        <f t="shared" si="80"/>
        <v>36.927</v>
      </c>
    </row>
    <row r="850" spans="1:5" x14ac:dyDescent="0.2">
      <c r="A850" s="47"/>
      <c r="B850" s="44" t="s">
        <v>196</v>
      </c>
      <c r="C850" s="12"/>
      <c r="D850" s="21"/>
      <c r="E850" s="36"/>
    </row>
    <row r="851" spans="1:5" x14ac:dyDescent="0.2">
      <c r="A851" s="47"/>
      <c r="B851" s="44" t="s">
        <v>197</v>
      </c>
      <c r="C851" s="12">
        <f t="shared" ref="C851:D853" si="81">C856</f>
        <v>0</v>
      </c>
      <c r="D851" s="12">
        <f t="shared" si="81"/>
        <v>0</v>
      </c>
      <c r="E851" s="36">
        <v>0</v>
      </c>
    </row>
    <row r="852" spans="1:5" x14ac:dyDescent="0.2">
      <c r="A852" s="47"/>
      <c r="B852" s="44" t="s">
        <v>198</v>
      </c>
      <c r="C852" s="12">
        <f t="shared" si="81"/>
        <v>0</v>
      </c>
      <c r="D852" s="12">
        <f t="shared" si="81"/>
        <v>0</v>
      </c>
      <c r="E852" s="36">
        <v>0</v>
      </c>
    </row>
    <row r="853" spans="1:5" x14ac:dyDescent="0.2">
      <c r="A853" s="47"/>
      <c r="B853" s="44" t="s">
        <v>199</v>
      </c>
      <c r="C853" s="12">
        <f t="shared" si="81"/>
        <v>200000</v>
      </c>
      <c r="D853" s="12">
        <f t="shared" si="81"/>
        <v>73854</v>
      </c>
      <c r="E853" s="36">
        <f t="shared" si="80"/>
        <v>36.927</v>
      </c>
    </row>
    <row r="854" spans="1:5" ht="32.25" customHeight="1" x14ac:dyDescent="0.2">
      <c r="A854" s="10"/>
      <c r="B854" s="9" t="s">
        <v>175</v>
      </c>
      <c r="C854" s="12">
        <f>C856+C857+C858</f>
        <v>200000</v>
      </c>
      <c r="D854" s="12">
        <f>D856+D857+D858</f>
        <v>73854</v>
      </c>
      <c r="E854" s="36">
        <f t="shared" si="80"/>
        <v>36.927</v>
      </c>
    </row>
    <row r="855" spans="1:5" x14ac:dyDescent="0.2">
      <c r="A855" s="10"/>
      <c r="B855" s="44" t="s">
        <v>196</v>
      </c>
      <c r="C855" s="12"/>
      <c r="D855" s="21"/>
      <c r="E855" s="36"/>
    </row>
    <row r="856" spans="1:5" x14ac:dyDescent="0.2">
      <c r="A856" s="47" t="s">
        <v>0</v>
      </c>
      <c r="B856" s="44" t="s">
        <v>197</v>
      </c>
      <c r="C856" s="12"/>
      <c r="D856" s="13"/>
      <c r="E856" s="5"/>
    </row>
    <row r="857" spans="1:5" x14ac:dyDescent="0.2">
      <c r="A857" s="47" t="s">
        <v>0</v>
      </c>
      <c r="B857" s="44" t="s">
        <v>198</v>
      </c>
      <c r="C857" s="12"/>
      <c r="D857" s="13"/>
      <c r="E857" s="5"/>
    </row>
    <row r="858" spans="1:5" x14ac:dyDescent="0.2">
      <c r="A858" s="47" t="s">
        <v>0</v>
      </c>
      <c r="B858" s="44" t="s">
        <v>199</v>
      </c>
      <c r="C858" s="12">
        <v>200000</v>
      </c>
      <c r="D858" s="13">
        <v>73854</v>
      </c>
      <c r="E858" s="5">
        <f t="shared" si="80"/>
        <v>36.927</v>
      </c>
    </row>
    <row r="859" spans="1:5" ht="33" customHeight="1" x14ac:dyDescent="0.2">
      <c r="A859" s="47" t="s">
        <v>176</v>
      </c>
      <c r="B859" s="48" t="s">
        <v>220</v>
      </c>
      <c r="C859" s="12">
        <f>C861+C862+C863</f>
        <v>4335900</v>
      </c>
      <c r="D859" s="12">
        <f>D861+D862+D863</f>
        <v>2458975.62</v>
      </c>
      <c r="E859" s="36">
        <f t="shared" si="80"/>
        <v>56.712000276759156</v>
      </c>
    </row>
    <row r="860" spans="1:5" x14ac:dyDescent="0.2">
      <c r="A860" s="8"/>
      <c r="B860" s="44" t="s">
        <v>196</v>
      </c>
      <c r="C860" s="23"/>
      <c r="D860" s="20"/>
      <c r="E860" s="36"/>
    </row>
    <row r="861" spans="1:5" x14ac:dyDescent="0.2">
      <c r="A861" s="47"/>
      <c r="B861" s="44" t="s">
        <v>197</v>
      </c>
      <c r="C861" s="12">
        <f t="shared" ref="C861:D863" si="82">C866</f>
        <v>0</v>
      </c>
      <c r="D861" s="12">
        <f t="shared" si="82"/>
        <v>0</v>
      </c>
      <c r="E861" s="36">
        <v>0</v>
      </c>
    </row>
    <row r="862" spans="1:5" x14ac:dyDescent="0.2">
      <c r="A862" s="47"/>
      <c r="B862" s="44" t="s">
        <v>198</v>
      </c>
      <c r="C862" s="12">
        <f t="shared" si="82"/>
        <v>4335900</v>
      </c>
      <c r="D862" s="12">
        <f t="shared" si="82"/>
        <v>2458975.62</v>
      </c>
      <c r="E862" s="36">
        <f>D862/C862*100</f>
        <v>56.712000276759156</v>
      </c>
    </row>
    <row r="863" spans="1:5" x14ac:dyDescent="0.2">
      <c r="A863" s="47"/>
      <c r="B863" s="44" t="s">
        <v>199</v>
      </c>
      <c r="C863" s="12">
        <f t="shared" si="82"/>
        <v>0</v>
      </c>
      <c r="D863" s="12">
        <f t="shared" si="82"/>
        <v>0</v>
      </c>
      <c r="E863" s="36">
        <v>0</v>
      </c>
    </row>
    <row r="864" spans="1:5" ht="78.75" x14ac:dyDescent="0.2">
      <c r="A864" s="10"/>
      <c r="B864" s="9" t="s">
        <v>177</v>
      </c>
      <c r="C864" s="12">
        <f>C866+C867+C868</f>
        <v>4335900</v>
      </c>
      <c r="D864" s="12">
        <f>D866+D867+D868</f>
        <v>2458975.62</v>
      </c>
      <c r="E864" s="36">
        <f t="shared" si="80"/>
        <v>56.712000276759156</v>
      </c>
    </row>
    <row r="865" spans="1:5" x14ac:dyDescent="0.2">
      <c r="A865" s="10"/>
      <c r="B865" s="44" t="s">
        <v>196</v>
      </c>
      <c r="C865" s="12"/>
      <c r="D865" s="17"/>
      <c r="E865" s="36"/>
    </row>
    <row r="866" spans="1:5" x14ac:dyDescent="0.2">
      <c r="A866" s="47"/>
      <c r="B866" s="44" t="s">
        <v>197</v>
      </c>
      <c r="C866" s="12"/>
      <c r="D866" s="17"/>
      <c r="E866" s="36"/>
    </row>
    <row r="867" spans="1:5" x14ac:dyDescent="0.2">
      <c r="A867" s="47"/>
      <c r="B867" s="44" t="s">
        <v>198</v>
      </c>
      <c r="C867" s="12">
        <v>4335900</v>
      </c>
      <c r="D867" s="17">
        <v>2458975.62</v>
      </c>
      <c r="E867" s="36">
        <f t="shared" si="80"/>
        <v>56.712000276759156</v>
      </c>
    </row>
    <row r="868" spans="1:5" x14ac:dyDescent="0.2">
      <c r="A868" s="47"/>
      <c r="B868" s="44" t="s">
        <v>199</v>
      </c>
      <c r="C868" s="12"/>
      <c r="D868" s="17"/>
      <c r="E868" s="36"/>
    </row>
    <row r="869" spans="1:5" ht="63" x14ac:dyDescent="0.2">
      <c r="A869" s="47" t="s">
        <v>178</v>
      </c>
      <c r="B869" s="48" t="s">
        <v>179</v>
      </c>
      <c r="C869" s="12">
        <f>C871+C872+C873</f>
        <v>847000</v>
      </c>
      <c r="D869" s="12">
        <f>D871+D872+D873</f>
        <v>588896</v>
      </c>
      <c r="E869" s="36">
        <f t="shared" si="80"/>
        <v>69.527272727272731</v>
      </c>
    </row>
    <row r="870" spans="1:5" x14ac:dyDescent="0.2">
      <c r="A870" s="47"/>
      <c r="B870" s="44" t="s">
        <v>196</v>
      </c>
      <c r="C870" s="12"/>
      <c r="D870" s="21"/>
      <c r="E870" s="36"/>
    </row>
    <row r="871" spans="1:5" x14ac:dyDescent="0.2">
      <c r="A871" s="47"/>
      <c r="B871" s="44" t="s">
        <v>197</v>
      </c>
      <c r="C871" s="12">
        <f t="shared" ref="C871:D873" si="83">C876</f>
        <v>0</v>
      </c>
      <c r="D871" s="12">
        <f t="shared" si="83"/>
        <v>0</v>
      </c>
      <c r="E871" s="36">
        <v>0</v>
      </c>
    </row>
    <row r="872" spans="1:5" x14ac:dyDescent="0.2">
      <c r="A872" s="47"/>
      <c r="B872" s="44" t="s">
        <v>198</v>
      </c>
      <c r="C872" s="12">
        <f t="shared" si="83"/>
        <v>162000</v>
      </c>
      <c r="D872" s="12">
        <f t="shared" si="83"/>
        <v>68096</v>
      </c>
      <c r="E872" s="36">
        <f t="shared" si="80"/>
        <v>42.034567901234567</v>
      </c>
    </row>
    <row r="873" spans="1:5" x14ac:dyDescent="0.2">
      <c r="A873" s="47"/>
      <c r="B873" s="44" t="s">
        <v>199</v>
      </c>
      <c r="C873" s="12">
        <f t="shared" si="83"/>
        <v>685000</v>
      </c>
      <c r="D873" s="12">
        <f t="shared" si="83"/>
        <v>520800</v>
      </c>
      <c r="E873" s="36">
        <f t="shared" si="80"/>
        <v>76.029197080291965</v>
      </c>
    </row>
    <row r="874" spans="1:5" ht="15.75" customHeight="1" x14ac:dyDescent="0.2">
      <c r="A874" s="10"/>
      <c r="B874" s="9" t="s">
        <v>28</v>
      </c>
      <c r="C874" s="12">
        <f>C876+C877+C878</f>
        <v>847000</v>
      </c>
      <c r="D874" s="12">
        <f>D876+D877+D878</f>
        <v>588896</v>
      </c>
      <c r="E874" s="36">
        <f t="shared" si="80"/>
        <v>69.527272727272731</v>
      </c>
    </row>
    <row r="875" spans="1:5" x14ac:dyDescent="0.2">
      <c r="A875" s="10"/>
      <c r="B875" s="44" t="s">
        <v>196</v>
      </c>
      <c r="C875" s="12"/>
      <c r="D875" s="21"/>
      <c r="E875" s="36"/>
    </row>
    <row r="876" spans="1:5" x14ac:dyDescent="0.2">
      <c r="A876" s="47" t="s">
        <v>0</v>
      </c>
      <c r="B876" s="44" t="s">
        <v>197</v>
      </c>
      <c r="C876" s="12"/>
      <c r="D876" s="13"/>
      <c r="E876" s="5"/>
    </row>
    <row r="877" spans="1:5" x14ac:dyDescent="0.2">
      <c r="A877" s="47" t="s">
        <v>0</v>
      </c>
      <c r="B877" s="44" t="s">
        <v>198</v>
      </c>
      <c r="C877" s="12">
        <v>162000</v>
      </c>
      <c r="D877" s="13">
        <v>68096</v>
      </c>
      <c r="E877" s="5">
        <f t="shared" si="80"/>
        <v>42.034567901234567</v>
      </c>
    </row>
    <row r="878" spans="1:5" x14ac:dyDescent="0.2">
      <c r="A878" s="47" t="s">
        <v>0</v>
      </c>
      <c r="B878" s="44" t="s">
        <v>199</v>
      </c>
      <c r="C878" s="12">
        <v>685000</v>
      </c>
      <c r="D878" s="13">
        <v>520800</v>
      </c>
      <c r="E878" s="5">
        <f t="shared" si="80"/>
        <v>76.029197080291965</v>
      </c>
    </row>
    <row r="879" spans="1:5" ht="31.5" x14ac:dyDescent="0.2">
      <c r="A879" s="8" t="s">
        <v>180</v>
      </c>
      <c r="B879" s="46" t="s">
        <v>181</v>
      </c>
      <c r="C879" s="22">
        <f>C881+C882+C883</f>
        <v>122450900</v>
      </c>
      <c r="D879" s="22">
        <f>D881+D882+D883</f>
        <v>78782510.400000006</v>
      </c>
      <c r="E879" s="37">
        <f t="shared" si="80"/>
        <v>64.338041125055028</v>
      </c>
    </row>
    <row r="880" spans="1:5" x14ac:dyDescent="0.2">
      <c r="A880" s="8"/>
      <c r="B880" s="44" t="s">
        <v>196</v>
      </c>
      <c r="C880" s="23"/>
      <c r="D880" s="20"/>
      <c r="E880" s="36"/>
    </row>
    <row r="881" spans="1:5" x14ac:dyDescent="0.2">
      <c r="A881" s="8"/>
      <c r="B881" s="45" t="s">
        <v>197</v>
      </c>
      <c r="C881" s="22">
        <f>C886+C901+C916</f>
        <v>0</v>
      </c>
      <c r="D881" s="22">
        <f>D886+D901+D916</f>
        <v>0</v>
      </c>
      <c r="E881" s="37">
        <v>0</v>
      </c>
    </row>
    <row r="882" spans="1:5" x14ac:dyDescent="0.2">
      <c r="A882" s="8"/>
      <c r="B882" s="45" t="s">
        <v>198</v>
      </c>
      <c r="C882" s="22">
        <f>C887+C902+C917</f>
        <v>0</v>
      </c>
      <c r="D882" s="22">
        <f>D887+D902+D917</f>
        <v>0</v>
      </c>
      <c r="E882" s="37">
        <v>0</v>
      </c>
    </row>
    <row r="883" spans="1:5" x14ac:dyDescent="0.2">
      <c r="A883" s="8"/>
      <c r="B883" s="45" t="s">
        <v>199</v>
      </c>
      <c r="C883" s="22">
        <f>C888+C903+C923</f>
        <v>122450900</v>
      </c>
      <c r="D883" s="22">
        <f>D888+D903+D923</f>
        <v>78782510.400000006</v>
      </c>
      <c r="E883" s="37">
        <f t="shared" ref="E883:E948" si="84">D883/C883*100</f>
        <v>64.338041125055028</v>
      </c>
    </row>
    <row r="884" spans="1:5" x14ac:dyDescent="0.2">
      <c r="A884" s="47" t="s">
        <v>182</v>
      </c>
      <c r="B884" s="48" t="s">
        <v>221</v>
      </c>
      <c r="C884" s="12">
        <f>C886+C887+C888</f>
        <v>6304700</v>
      </c>
      <c r="D884" s="12">
        <f>D886+D887+D888</f>
        <v>1020102.4099999999</v>
      </c>
      <c r="E884" s="36">
        <f t="shared" si="84"/>
        <v>16.180030929306707</v>
      </c>
    </row>
    <row r="885" spans="1:5" x14ac:dyDescent="0.2">
      <c r="A885" s="47"/>
      <c r="B885" s="44" t="s">
        <v>196</v>
      </c>
      <c r="C885" s="12"/>
      <c r="D885" s="21"/>
      <c r="E885" s="36"/>
    </row>
    <row r="886" spans="1:5" x14ac:dyDescent="0.2">
      <c r="A886" s="47"/>
      <c r="B886" s="44" t="s">
        <v>197</v>
      </c>
      <c r="C886" s="12">
        <f t="shared" ref="C886:D888" si="85">C891+C896</f>
        <v>0</v>
      </c>
      <c r="D886" s="12">
        <f t="shared" si="85"/>
        <v>0</v>
      </c>
      <c r="E886" s="36">
        <v>0</v>
      </c>
    </row>
    <row r="887" spans="1:5" x14ac:dyDescent="0.2">
      <c r="A887" s="47"/>
      <c r="B887" s="44" t="s">
        <v>198</v>
      </c>
      <c r="C887" s="12">
        <f t="shared" si="85"/>
        <v>0</v>
      </c>
      <c r="D887" s="12">
        <f t="shared" si="85"/>
        <v>0</v>
      </c>
      <c r="E887" s="36">
        <v>0</v>
      </c>
    </row>
    <row r="888" spans="1:5" x14ac:dyDescent="0.2">
      <c r="A888" s="47"/>
      <c r="B888" s="44" t="s">
        <v>199</v>
      </c>
      <c r="C888" s="12">
        <f t="shared" si="85"/>
        <v>6304700</v>
      </c>
      <c r="D888" s="12">
        <f t="shared" si="85"/>
        <v>1020102.4099999999</v>
      </c>
      <c r="E888" s="36">
        <f t="shared" si="84"/>
        <v>16.180030929306707</v>
      </c>
    </row>
    <row r="889" spans="1:5" ht="31.5" x14ac:dyDescent="0.2">
      <c r="A889" s="10"/>
      <c r="B889" s="9" t="s">
        <v>183</v>
      </c>
      <c r="C889" s="12">
        <f>C891+C892+C893</f>
        <v>1512400</v>
      </c>
      <c r="D889" s="12">
        <f>D891+D892+D893</f>
        <v>596998.11</v>
      </c>
      <c r="E889" s="36">
        <f t="shared" si="84"/>
        <v>39.473559243586351</v>
      </c>
    </row>
    <row r="890" spans="1:5" x14ac:dyDescent="0.2">
      <c r="A890" s="11"/>
      <c r="B890" s="44" t="s">
        <v>196</v>
      </c>
      <c r="C890" s="12"/>
      <c r="D890" s="17"/>
      <c r="E890" s="36"/>
    </row>
    <row r="891" spans="1:5" x14ac:dyDescent="0.2">
      <c r="A891" s="8" t="s">
        <v>0</v>
      </c>
      <c r="B891" s="44" t="s">
        <v>197</v>
      </c>
      <c r="C891" s="12"/>
      <c r="D891" s="17"/>
      <c r="E891" s="36"/>
    </row>
    <row r="892" spans="1:5" x14ac:dyDescent="0.2">
      <c r="A892" s="7" t="s">
        <v>0</v>
      </c>
      <c r="B892" s="44" t="s">
        <v>198</v>
      </c>
      <c r="C892" s="12"/>
      <c r="D892" s="17"/>
      <c r="E892" s="36"/>
    </row>
    <row r="893" spans="1:5" x14ac:dyDescent="0.2">
      <c r="A893" s="7" t="s">
        <v>0</v>
      </c>
      <c r="B893" s="44" t="s">
        <v>199</v>
      </c>
      <c r="C893" s="12">
        <v>1512400</v>
      </c>
      <c r="D893" s="17">
        <v>596998.11</v>
      </c>
      <c r="E893" s="36">
        <f t="shared" si="84"/>
        <v>39.473559243586351</v>
      </c>
    </row>
    <row r="894" spans="1:5" ht="46.5" customHeight="1" x14ac:dyDescent="0.2">
      <c r="A894" s="7" t="s">
        <v>0</v>
      </c>
      <c r="B894" s="9" t="s">
        <v>184</v>
      </c>
      <c r="C894" s="12">
        <f>C896+C897+C898</f>
        <v>4792300</v>
      </c>
      <c r="D894" s="12">
        <f>D896+D897+D898</f>
        <v>423104.3</v>
      </c>
      <c r="E894" s="36">
        <f t="shared" si="84"/>
        <v>8.8288358408279954</v>
      </c>
    </row>
    <row r="895" spans="1:5" x14ac:dyDescent="0.2">
      <c r="A895" s="7" t="s">
        <v>0</v>
      </c>
      <c r="B895" s="44" t="s">
        <v>196</v>
      </c>
      <c r="C895" s="12"/>
      <c r="D895" s="17"/>
      <c r="E895" s="36"/>
    </row>
    <row r="896" spans="1:5" x14ac:dyDescent="0.2">
      <c r="A896" s="8" t="s">
        <v>0</v>
      </c>
      <c r="B896" s="44" t="s">
        <v>197</v>
      </c>
      <c r="C896" s="12"/>
      <c r="D896" s="17"/>
      <c r="E896" s="36"/>
    </row>
    <row r="897" spans="1:5" x14ac:dyDescent="0.2">
      <c r="A897" s="7" t="s">
        <v>0</v>
      </c>
      <c r="B897" s="44" t="s">
        <v>198</v>
      </c>
      <c r="C897" s="12"/>
      <c r="D897" s="17"/>
      <c r="E897" s="36"/>
    </row>
    <row r="898" spans="1:5" x14ac:dyDescent="0.2">
      <c r="A898" s="7" t="s">
        <v>0</v>
      </c>
      <c r="B898" s="44" t="s">
        <v>199</v>
      </c>
      <c r="C898" s="12">
        <v>4792300</v>
      </c>
      <c r="D898" s="17">
        <v>423104.3</v>
      </c>
      <c r="E898" s="36">
        <f t="shared" si="84"/>
        <v>8.8288358408279954</v>
      </c>
    </row>
    <row r="899" spans="1:5" ht="33.75" customHeight="1" x14ac:dyDescent="0.2">
      <c r="A899" s="47" t="s">
        <v>185</v>
      </c>
      <c r="B899" s="48" t="s">
        <v>222</v>
      </c>
      <c r="C899" s="12">
        <f>C904+C909</f>
        <v>35290200</v>
      </c>
      <c r="D899" s="12">
        <f>D904+D909</f>
        <v>29772214.18</v>
      </c>
      <c r="E899" s="36">
        <f t="shared" si="84"/>
        <v>84.363971244141439</v>
      </c>
    </row>
    <row r="900" spans="1:5" ht="15.75" customHeight="1" x14ac:dyDescent="0.2">
      <c r="A900" s="47"/>
      <c r="B900" s="44" t="s">
        <v>196</v>
      </c>
      <c r="C900" s="12"/>
      <c r="D900" s="21"/>
      <c r="E900" s="36"/>
    </row>
    <row r="901" spans="1:5" ht="17.25" customHeight="1" x14ac:dyDescent="0.2">
      <c r="A901" s="47"/>
      <c r="B901" s="44" t="s">
        <v>197</v>
      </c>
      <c r="C901" s="12">
        <f t="shared" ref="C901:D903" si="86">C906+C911</f>
        <v>0</v>
      </c>
      <c r="D901" s="12">
        <f t="shared" si="86"/>
        <v>0</v>
      </c>
      <c r="E901" s="36">
        <v>0</v>
      </c>
    </row>
    <row r="902" spans="1:5" ht="17.25" customHeight="1" x14ac:dyDescent="0.2">
      <c r="A902" s="47"/>
      <c r="B902" s="44" t="s">
        <v>198</v>
      </c>
      <c r="C902" s="12">
        <f t="shared" si="86"/>
        <v>0</v>
      </c>
      <c r="D902" s="12">
        <f t="shared" si="86"/>
        <v>0</v>
      </c>
      <c r="E902" s="36">
        <v>0</v>
      </c>
    </row>
    <row r="903" spans="1:5" ht="18" customHeight="1" x14ac:dyDescent="0.2">
      <c r="A903" s="47"/>
      <c r="B903" s="44" t="s">
        <v>199</v>
      </c>
      <c r="C903" s="12">
        <f t="shared" si="86"/>
        <v>35290200</v>
      </c>
      <c r="D903" s="12">
        <f t="shared" si="86"/>
        <v>29772214.18</v>
      </c>
      <c r="E903" s="36">
        <f t="shared" si="84"/>
        <v>84.363971244141439</v>
      </c>
    </row>
    <row r="904" spans="1:5" ht="33" customHeight="1" x14ac:dyDescent="0.2">
      <c r="A904" s="10"/>
      <c r="B904" s="9" t="s">
        <v>186</v>
      </c>
      <c r="C904" s="12">
        <f>C906+C907+C908</f>
        <v>4000000</v>
      </c>
      <c r="D904" s="12">
        <f>D906+D907+D908</f>
        <v>2452517.46</v>
      </c>
      <c r="E904" s="36">
        <f>D904/C904*100</f>
        <v>61.312936500000006</v>
      </c>
    </row>
    <row r="905" spans="1:5" x14ac:dyDescent="0.2">
      <c r="A905" s="10"/>
      <c r="B905" s="44" t="s">
        <v>196</v>
      </c>
      <c r="C905" s="12"/>
      <c r="D905" s="17"/>
      <c r="E905" s="36"/>
    </row>
    <row r="906" spans="1:5" x14ac:dyDescent="0.2">
      <c r="A906" s="47" t="s">
        <v>0</v>
      </c>
      <c r="B906" s="44" t="s">
        <v>197</v>
      </c>
      <c r="C906" s="12"/>
      <c r="D906" s="17"/>
      <c r="E906" s="36"/>
    </row>
    <row r="907" spans="1:5" x14ac:dyDescent="0.2">
      <c r="A907" s="47" t="s">
        <v>0</v>
      </c>
      <c r="B907" s="44" t="s">
        <v>198</v>
      </c>
      <c r="C907" s="12"/>
      <c r="D907" s="17"/>
      <c r="E907" s="36"/>
    </row>
    <row r="908" spans="1:5" x14ac:dyDescent="0.2">
      <c r="A908" s="47" t="s">
        <v>0</v>
      </c>
      <c r="B908" s="44" t="s">
        <v>199</v>
      </c>
      <c r="C908" s="12">
        <v>4000000</v>
      </c>
      <c r="D908" s="17">
        <v>2452517.46</v>
      </c>
      <c r="E908" s="36">
        <f t="shared" si="84"/>
        <v>61.312936500000006</v>
      </c>
    </row>
    <row r="909" spans="1:5" ht="31.5" x14ac:dyDescent="0.2">
      <c r="A909" s="47" t="s">
        <v>0</v>
      </c>
      <c r="B909" s="9" t="s">
        <v>187</v>
      </c>
      <c r="C909" s="12">
        <f>C911+C912+C913</f>
        <v>31290200</v>
      </c>
      <c r="D909" s="12">
        <f>D911+D912+D913</f>
        <v>27319696.719999999</v>
      </c>
      <c r="E909" s="36">
        <f t="shared" si="84"/>
        <v>87.310713002793207</v>
      </c>
    </row>
    <row r="910" spans="1:5" x14ac:dyDescent="0.2">
      <c r="A910" s="47" t="s">
        <v>0</v>
      </c>
      <c r="B910" s="44" t="s">
        <v>196</v>
      </c>
      <c r="C910" s="12"/>
      <c r="D910" s="17"/>
      <c r="E910" s="36"/>
    </row>
    <row r="911" spans="1:5" x14ac:dyDescent="0.2">
      <c r="A911" s="47" t="s">
        <v>0</v>
      </c>
      <c r="B911" s="44" t="s">
        <v>197</v>
      </c>
      <c r="C911" s="12"/>
      <c r="D911" s="17"/>
      <c r="E911" s="36"/>
    </row>
    <row r="912" spans="1:5" x14ac:dyDescent="0.2">
      <c r="A912" s="47" t="s">
        <v>0</v>
      </c>
      <c r="B912" s="44" t="s">
        <v>198</v>
      </c>
      <c r="C912" s="12"/>
      <c r="D912" s="17"/>
      <c r="E912" s="36"/>
    </row>
    <row r="913" spans="1:5" x14ac:dyDescent="0.2">
      <c r="A913" s="47" t="s">
        <v>0</v>
      </c>
      <c r="B913" s="44" t="s">
        <v>199</v>
      </c>
      <c r="C913" s="12">
        <v>31290200</v>
      </c>
      <c r="D913" s="17">
        <v>27319696.719999999</v>
      </c>
      <c r="E913" s="36">
        <f t="shared" si="84"/>
        <v>87.310713002793207</v>
      </c>
    </row>
    <row r="914" spans="1:5" ht="32.25" customHeight="1" x14ac:dyDescent="0.2">
      <c r="A914" s="47" t="s">
        <v>188</v>
      </c>
      <c r="B914" s="48" t="s">
        <v>189</v>
      </c>
      <c r="C914" s="12">
        <f>C916+C917+C918</f>
        <v>80856000</v>
      </c>
      <c r="D914" s="12">
        <f>D916+D917+D918</f>
        <v>47990193.810000002</v>
      </c>
      <c r="E914" s="36">
        <f t="shared" si="84"/>
        <v>59.35266870733156</v>
      </c>
    </row>
    <row r="915" spans="1:5" x14ac:dyDescent="0.2">
      <c r="A915" s="10"/>
      <c r="B915" s="44" t="s">
        <v>196</v>
      </c>
      <c r="C915" s="12"/>
      <c r="D915" s="21"/>
      <c r="E915" s="36"/>
    </row>
    <row r="916" spans="1:5" x14ac:dyDescent="0.2">
      <c r="A916" s="47"/>
      <c r="B916" s="44" t="s">
        <v>197</v>
      </c>
      <c r="C916" s="12">
        <f t="shared" ref="C916:D918" si="87">C921</f>
        <v>0</v>
      </c>
      <c r="D916" s="12">
        <f t="shared" si="87"/>
        <v>0</v>
      </c>
      <c r="E916" s="36">
        <v>0</v>
      </c>
    </row>
    <row r="917" spans="1:5" x14ac:dyDescent="0.2">
      <c r="A917" s="47"/>
      <c r="B917" s="44" t="s">
        <v>198</v>
      </c>
      <c r="C917" s="12">
        <f t="shared" si="87"/>
        <v>0</v>
      </c>
      <c r="D917" s="12">
        <f t="shared" si="87"/>
        <v>0</v>
      </c>
      <c r="E917" s="36">
        <v>0</v>
      </c>
    </row>
    <row r="918" spans="1:5" x14ac:dyDescent="0.2">
      <c r="A918" s="47"/>
      <c r="B918" s="44" t="s">
        <v>199</v>
      </c>
      <c r="C918" s="12">
        <f t="shared" si="87"/>
        <v>80856000</v>
      </c>
      <c r="D918" s="12">
        <f t="shared" si="87"/>
        <v>47990193.810000002</v>
      </c>
      <c r="E918" s="36">
        <f t="shared" si="84"/>
        <v>59.35266870733156</v>
      </c>
    </row>
    <row r="919" spans="1:5" x14ac:dyDescent="0.2">
      <c r="A919" s="47"/>
      <c r="B919" s="9" t="s">
        <v>28</v>
      </c>
      <c r="C919" s="12">
        <f>C921+C922+C923</f>
        <v>80856000</v>
      </c>
      <c r="D919" s="12">
        <f>D921+D922+D923</f>
        <v>47990193.810000002</v>
      </c>
      <c r="E919" s="36">
        <f t="shared" si="84"/>
        <v>59.35266870733156</v>
      </c>
    </row>
    <row r="920" spans="1:5" x14ac:dyDescent="0.2">
      <c r="A920" s="10"/>
      <c r="B920" s="44" t="s">
        <v>196</v>
      </c>
      <c r="C920" s="12"/>
      <c r="D920" s="17"/>
      <c r="E920" s="36"/>
    </row>
    <row r="921" spans="1:5" x14ac:dyDescent="0.2">
      <c r="A921" s="47" t="s">
        <v>0</v>
      </c>
      <c r="B921" s="44" t="s">
        <v>197</v>
      </c>
      <c r="C921" s="12"/>
      <c r="D921" s="17"/>
      <c r="E921" s="36"/>
    </row>
    <row r="922" spans="1:5" x14ac:dyDescent="0.2">
      <c r="A922" s="47" t="s">
        <v>0</v>
      </c>
      <c r="B922" s="44" t="s">
        <v>198</v>
      </c>
      <c r="C922" s="12"/>
      <c r="D922" s="17"/>
      <c r="E922" s="36"/>
    </row>
    <row r="923" spans="1:5" x14ac:dyDescent="0.2">
      <c r="A923" s="7" t="s">
        <v>0</v>
      </c>
      <c r="B923" s="44" t="s">
        <v>199</v>
      </c>
      <c r="C923" s="23">
        <v>80856000</v>
      </c>
      <c r="D923" s="17">
        <v>47990193.810000002</v>
      </c>
      <c r="E923" s="36">
        <f t="shared" si="84"/>
        <v>59.35266870733156</v>
      </c>
    </row>
    <row r="924" spans="1:5" ht="31.5" x14ac:dyDescent="0.2">
      <c r="A924" s="8" t="s">
        <v>190</v>
      </c>
      <c r="B924" s="46" t="s">
        <v>191</v>
      </c>
      <c r="C924" s="22">
        <f>C926+C927+C928</f>
        <v>1128281536.6700001</v>
      </c>
      <c r="D924" s="22">
        <f>D926+D927+D928</f>
        <v>370742592.03999996</v>
      </c>
      <c r="E924" s="37">
        <f t="shared" si="84"/>
        <v>32.859049801896631</v>
      </c>
    </row>
    <row r="925" spans="1:5" x14ac:dyDescent="0.2">
      <c r="A925" s="8"/>
      <c r="B925" s="44" t="s">
        <v>196</v>
      </c>
      <c r="C925" s="23"/>
      <c r="D925" s="20"/>
      <c r="E925" s="36"/>
    </row>
    <row r="926" spans="1:5" x14ac:dyDescent="0.2">
      <c r="A926" s="8"/>
      <c r="B926" s="45" t="s">
        <v>197</v>
      </c>
      <c r="C926" s="22">
        <f t="shared" ref="C926:D928" si="88">C931</f>
        <v>144403492.75999999</v>
      </c>
      <c r="D926" s="22">
        <f t="shared" si="88"/>
        <v>9220703.2699999996</v>
      </c>
      <c r="E926" s="37">
        <f t="shared" si="84"/>
        <v>6.3853741303369294</v>
      </c>
    </row>
    <row r="927" spans="1:5" x14ac:dyDescent="0.2">
      <c r="A927" s="8"/>
      <c r="B927" s="45" t="s">
        <v>198</v>
      </c>
      <c r="C927" s="22">
        <f t="shared" si="88"/>
        <v>332451635.09000003</v>
      </c>
      <c r="D927" s="22">
        <f t="shared" si="88"/>
        <v>25679867.190000001</v>
      </c>
      <c r="E927" s="37">
        <f t="shared" si="84"/>
        <v>7.7243919053212196</v>
      </c>
    </row>
    <row r="928" spans="1:5" x14ac:dyDescent="0.2">
      <c r="A928" s="8"/>
      <c r="B928" s="45" t="s">
        <v>199</v>
      </c>
      <c r="C928" s="22">
        <f t="shared" si="88"/>
        <v>651426408.82000005</v>
      </c>
      <c r="D928" s="22">
        <f t="shared" si="88"/>
        <v>335842021.57999998</v>
      </c>
      <c r="E928" s="37">
        <f t="shared" si="84"/>
        <v>51.554867446707817</v>
      </c>
    </row>
    <row r="929" spans="1:5" ht="33" customHeight="1" x14ac:dyDescent="0.2">
      <c r="A929" s="47" t="s">
        <v>192</v>
      </c>
      <c r="B929" s="48" t="s">
        <v>208</v>
      </c>
      <c r="C929" s="12">
        <f>C931+C932+C933</f>
        <v>1128281536.6700001</v>
      </c>
      <c r="D929" s="12">
        <f>D931+D932+D933</f>
        <v>370742592.03999996</v>
      </c>
      <c r="E929" s="36">
        <f t="shared" si="84"/>
        <v>32.859049801896631</v>
      </c>
    </row>
    <row r="930" spans="1:5" ht="16.5" customHeight="1" x14ac:dyDescent="0.2">
      <c r="A930" s="47"/>
      <c r="B930" s="44" t="s">
        <v>196</v>
      </c>
      <c r="C930" s="19"/>
      <c r="D930" s="20"/>
      <c r="E930" s="36"/>
    </row>
    <row r="931" spans="1:5" ht="17.25" customHeight="1" x14ac:dyDescent="0.2">
      <c r="A931" s="47"/>
      <c r="B931" s="44" t="s">
        <v>197</v>
      </c>
      <c r="C931" s="12">
        <f t="shared" ref="C931:D933" si="89">C936+C941+C946</f>
        <v>144403492.75999999</v>
      </c>
      <c r="D931" s="12">
        <f t="shared" si="89"/>
        <v>9220703.2699999996</v>
      </c>
      <c r="E931" s="36">
        <f t="shared" si="84"/>
        <v>6.3853741303369294</v>
      </c>
    </row>
    <row r="932" spans="1:5" ht="18" customHeight="1" x14ac:dyDescent="0.2">
      <c r="A932" s="47"/>
      <c r="B932" s="44" t="s">
        <v>198</v>
      </c>
      <c r="C932" s="12">
        <f t="shared" si="89"/>
        <v>332451635.09000003</v>
      </c>
      <c r="D932" s="12">
        <f t="shared" si="89"/>
        <v>25679867.190000001</v>
      </c>
      <c r="E932" s="36">
        <f t="shared" si="84"/>
        <v>7.7243919053212196</v>
      </c>
    </row>
    <row r="933" spans="1:5" ht="15.75" customHeight="1" x14ac:dyDescent="0.2">
      <c r="A933" s="47"/>
      <c r="B933" s="44" t="s">
        <v>199</v>
      </c>
      <c r="C933" s="12">
        <f t="shared" si="89"/>
        <v>651426408.82000005</v>
      </c>
      <c r="D933" s="12">
        <f t="shared" si="89"/>
        <v>335842021.57999998</v>
      </c>
      <c r="E933" s="36">
        <f t="shared" si="84"/>
        <v>51.554867446707817</v>
      </c>
    </row>
    <row r="934" spans="1:5" ht="34.5" customHeight="1" x14ac:dyDescent="0.2">
      <c r="A934" s="47"/>
      <c r="B934" s="50" t="s">
        <v>261</v>
      </c>
      <c r="C934" s="12">
        <f>C936+C937+C938</f>
        <v>50000000</v>
      </c>
      <c r="D934" s="12">
        <f>D936+D937+D938</f>
        <v>50000000</v>
      </c>
      <c r="E934" s="36">
        <f t="shared" si="84"/>
        <v>100</v>
      </c>
    </row>
    <row r="935" spans="1:5" ht="15.75" customHeight="1" x14ac:dyDescent="0.2">
      <c r="A935" s="47"/>
      <c r="B935" s="44" t="s">
        <v>196</v>
      </c>
      <c r="C935" s="12"/>
      <c r="D935" s="17"/>
      <c r="E935" s="36"/>
    </row>
    <row r="936" spans="1:5" ht="15.75" customHeight="1" x14ac:dyDescent="0.2">
      <c r="A936" s="47"/>
      <c r="B936" s="44" t="s">
        <v>197</v>
      </c>
      <c r="C936" s="12"/>
      <c r="D936" s="17"/>
      <c r="E936" s="36"/>
    </row>
    <row r="937" spans="1:5" ht="15.75" customHeight="1" x14ac:dyDescent="0.2">
      <c r="A937" s="47"/>
      <c r="B937" s="44" t="s">
        <v>198</v>
      </c>
      <c r="C937" s="12">
        <v>25000000</v>
      </c>
      <c r="D937" s="17">
        <v>25000000</v>
      </c>
      <c r="E937" s="36">
        <f t="shared" ref="E937:E938" si="90">D937/C937*100</f>
        <v>100</v>
      </c>
    </row>
    <row r="938" spans="1:5" ht="15.75" customHeight="1" x14ac:dyDescent="0.2">
      <c r="A938" s="47"/>
      <c r="B938" s="44" t="s">
        <v>199</v>
      </c>
      <c r="C938" s="12">
        <v>25000000</v>
      </c>
      <c r="D938" s="17">
        <v>25000000</v>
      </c>
      <c r="E938" s="36">
        <f t="shared" si="90"/>
        <v>100</v>
      </c>
    </row>
    <row r="939" spans="1:5" ht="31.5" x14ac:dyDescent="0.2">
      <c r="A939" s="47"/>
      <c r="B939" s="9" t="s">
        <v>193</v>
      </c>
      <c r="C939" s="12">
        <f>C941+C942+C943</f>
        <v>932419422.75999999</v>
      </c>
      <c r="D939" s="12">
        <f>D941+D942+D943</f>
        <v>311428750.36000001</v>
      </c>
      <c r="E939" s="36">
        <f t="shared" si="84"/>
        <v>33.400071122302244</v>
      </c>
    </row>
    <row r="940" spans="1:5" x14ac:dyDescent="0.2">
      <c r="A940" s="10"/>
      <c r="B940" s="44" t="s">
        <v>196</v>
      </c>
      <c r="C940" s="12"/>
      <c r="D940" s="17"/>
      <c r="E940" s="36"/>
    </row>
    <row r="941" spans="1:5" x14ac:dyDescent="0.2">
      <c r="A941" s="47" t="s">
        <v>0</v>
      </c>
      <c r="B941" s="44" t="s">
        <v>197</v>
      </c>
      <c r="C941" s="12"/>
      <c r="D941" s="17"/>
      <c r="E941" s="36"/>
    </row>
    <row r="942" spans="1:5" x14ac:dyDescent="0.2">
      <c r="A942" s="47" t="s">
        <v>0</v>
      </c>
      <c r="B942" s="44" t="s">
        <v>198</v>
      </c>
      <c r="C942" s="12">
        <v>306430600.29000002</v>
      </c>
      <c r="D942" s="17">
        <v>614670.30000000005</v>
      </c>
      <c r="E942" s="36">
        <f t="shared" si="84"/>
        <v>0.20059037818621503</v>
      </c>
    </row>
    <row r="943" spans="1:5" x14ac:dyDescent="0.2">
      <c r="A943" s="47" t="s">
        <v>0</v>
      </c>
      <c r="B943" s="44" t="s">
        <v>199</v>
      </c>
      <c r="C943" s="12">
        <v>625988822.47000003</v>
      </c>
      <c r="D943" s="17">
        <v>310814080.06</v>
      </c>
      <c r="E943" s="36">
        <f t="shared" si="84"/>
        <v>49.651698066045817</v>
      </c>
    </row>
    <row r="944" spans="1:5" ht="47.25" x14ac:dyDescent="0.2">
      <c r="A944" s="47" t="s">
        <v>0</v>
      </c>
      <c r="B944" s="9" t="s">
        <v>194</v>
      </c>
      <c r="C944" s="12">
        <f>C946+C947+C948</f>
        <v>145862113.91</v>
      </c>
      <c r="D944" s="12">
        <f>D946+D947+D948</f>
        <v>9313841.6799999997</v>
      </c>
      <c r="E944" s="36">
        <f t="shared" si="84"/>
        <v>6.3853741251459155</v>
      </c>
    </row>
    <row r="945" spans="1:5" ht="16.5" customHeight="1" x14ac:dyDescent="0.2">
      <c r="A945" s="47" t="s">
        <v>0</v>
      </c>
      <c r="B945" s="44" t="s">
        <v>196</v>
      </c>
      <c r="C945" s="12"/>
      <c r="D945" s="21"/>
      <c r="E945" s="36"/>
    </row>
    <row r="946" spans="1:5" ht="18.75" x14ac:dyDescent="0.2">
      <c r="A946" s="47" t="s">
        <v>0</v>
      </c>
      <c r="B946" s="44" t="s">
        <v>197</v>
      </c>
      <c r="C946" s="12">
        <v>144403492.75999999</v>
      </c>
      <c r="D946" s="29">
        <v>9220703.2699999996</v>
      </c>
      <c r="E946" s="36">
        <f t="shared" si="84"/>
        <v>6.3853741303369294</v>
      </c>
    </row>
    <row r="947" spans="1:5" ht="18.75" x14ac:dyDescent="0.2">
      <c r="A947" s="47" t="s">
        <v>0</v>
      </c>
      <c r="B947" s="44" t="s">
        <v>198</v>
      </c>
      <c r="C947" s="12">
        <v>1021034.8</v>
      </c>
      <c r="D947" s="29">
        <v>65196.89</v>
      </c>
      <c r="E947" s="36">
        <f t="shared" si="84"/>
        <v>6.385373936324207</v>
      </c>
    </row>
    <row r="948" spans="1:5" ht="18.75" x14ac:dyDescent="0.2">
      <c r="A948" s="47" t="s">
        <v>0</v>
      </c>
      <c r="B948" s="44" t="s">
        <v>199</v>
      </c>
      <c r="C948" s="12">
        <v>437586.35</v>
      </c>
      <c r="D948" s="29">
        <v>27941.52</v>
      </c>
      <c r="E948" s="36">
        <f t="shared" si="84"/>
        <v>6.3853728526952453</v>
      </c>
    </row>
    <row r="949" spans="1:5" ht="31.5" x14ac:dyDescent="0.2">
      <c r="A949" s="8" t="s">
        <v>266</v>
      </c>
      <c r="B949" s="46" t="s">
        <v>268</v>
      </c>
      <c r="C949" s="19">
        <f>C951+C952+C953</f>
        <v>81200000</v>
      </c>
      <c r="D949" s="19">
        <f>D951+D952+D953</f>
        <v>0</v>
      </c>
      <c r="E949" s="6">
        <f t="shared" ref="E949:E952" si="91">D949/C949*100</f>
        <v>0</v>
      </c>
    </row>
    <row r="950" spans="1:5" x14ac:dyDescent="0.2">
      <c r="A950" s="8"/>
      <c r="B950" s="44" t="s">
        <v>196</v>
      </c>
      <c r="C950" s="23"/>
      <c r="D950" s="13"/>
      <c r="E950" s="6"/>
    </row>
    <row r="951" spans="1:5" x14ac:dyDescent="0.2">
      <c r="A951" s="8"/>
      <c r="B951" s="45" t="s">
        <v>197</v>
      </c>
      <c r="C951" s="19">
        <f t="shared" ref="C951:D951" si="92">C956</f>
        <v>0</v>
      </c>
      <c r="D951" s="19">
        <f t="shared" si="92"/>
        <v>0</v>
      </c>
      <c r="E951" s="6">
        <v>0</v>
      </c>
    </row>
    <row r="952" spans="1:5" x14ac:dyDescent="0.2">
      <c r="A952" s="8"/>
      <c r="B952" s="45" t="s">
        <v>198</v>
      </c>
      <c r="C952" s="19">
        <f>C957</f>
        <v>81200000</v>
      </c>
      <c r="D952" s="19">
        <f t="shared" ref="D952" si="93">D957</f>
        <v>0</v>
      </c>
      <c r="E952" s="6">
        <f t="shared" si="91"/>
        <v>0</v>
      </c>
    </row>
    <row r="953" spans="1:5" x14ac:dyDescent="0.2">
      <c r="A953" s="8"/>
      <c r="B953" s="45" t="s">
        <v>199</v>
      </c>
      <c r="C953" s="19">
        <f t="shared" ref="C953:D953" si="94">C958</f>
        <v>0</v>
      </c>
      <c r="D953" s="19">
        <f t="shared" si="94"/>
        <v>0</v>
      </c>
      <c r="E953" s="6">
        <v>0</v>
      </c>
    </row>
    <row r="954" spans="1:5" ht="31.5" x14ac:dyDescent="0.2">
      <c r="A954" s="7" t="s">
        <v>267</v>
      </c>
      <c r="B954" s="53" t="s">
        <v>269</v>
      </c>
      <c r="C954" s="23">
        <f>C956+C957+C958</f>
        <v>81200000</v>
      </c>
      <c r="D954" s="23">
        <f>D956+D957+D958</f>
        <v>0</v>
      </c>
      <c r="E954" s="5">
        <f t="shared" ref="E954:E957" si="95">D954/C954*100</f>
        <v>0</v>
      </c>
    </row>
    <row r="955" spans="1:5" x14ac:dyDescent="0.2">
      <c r="A955" s="47"/>
      <c r="B955" s="44" t="s">
        <v>196</v>
      </c>
      <c r="C955" s="19"/>
      <c r="D955" s="13"/>
      <c r="E955" s="5"/>
    </row>
    <row r="956" spans="1:5" x14ac:dyDescent="0.2">
      <c r="A956" s="47"/>
      <c r="B956" s="44" t="s">
        <v>197</v>
      </c>
      <c r="C956" s="23">
        <f>C961+C966+C971</f>
        <v>0</v>
      </c>
      <c r="D956" s="23">
        <f>D961+D966+D971</f>
        <v>0</v>
      </c>
      <c r="E956" s="5">
        <v>0</v>
      </c>
    </row>
    <row r="957" spans="1:5" x14ac:dyDescent="0.2">
      <c r="A957" s="47"/>
      <c r="B957" s="44" t="s">
        <v>198</v>
      </c>
      <c r="C957" s="23">
        <f>C962+C967+C972</f>
        <v>81200000</v>
      </c>
      <c r="D957" s="23">
        <f>D962+D967+D972</f>
        <v>0</v>
      </c>
      <c r="E957" s="5">
        <f t="shared" si="95"/>
        <v>0</v>
      </c>
    </row>
    <row r="958" spans="1:5" x14ac:dyDescent="0.2">
      <c r="A958" s="47"/>
      <c r="B958" s="44" t="s">
        <v>199</v>
      </c>
      <c r="C958" s="23">
        <f>C963+C968+C973</f>
        <v>0</v>
      </c>
      <c r="D958" s="23">
        <f>D963</f>
        <v>0</v>
      </c>
      <c r="E958" s="5">
        <v>0</v>
      </c>
    </row>
    <row r="959" spans="1:5" ht="47.25" x14ac:dyDescent="0.2">
      <c r="A959" s="47"/>
      <c r="B959" s="50" t="s">
        <v>270</v>
      </c>
      <c r="C959" s="23">
        <f>C961+C962+C963</f>
        <v>81200000</v>
      </c>
      <c r="D959" s="23">
        <f>D961+D962+D963</f>
        <v>0</v>
      </c>
      <c r="E959" s="5">
        <f t="shared" ref="E959" si="96">D959/C959*100</f>
        <v>0</v>
      </c>
    </row>
    <row r="960" spans="1:5" x14ac:dyDescent="0.2">
      <c r="A960" s="47"/>
      <c r="B960" s="44" t="s">
        <v>196</v>
      </c>
      <c r="C960" s="23"/>
      <c r="D960" s="13"/>
      <c r="E960" s="5"/>
    </row>
    <row r="961" spans="1:5" x14ac:dyDescent="0.2">
      <c r="A961" s="47"/>
      <c r="B961" s="44" t="s">
        <v>197</v>
      </c>
      <c r="C961" s="23"/>
      <c r="D961" s="13"/>
      <c r="E961" s="5"/>
    </row>
    <row r="962" spans="1:5" x14ac:dyDescent="0.2">
      <c r="A962" s="47"/>
      <c r="B962" s="44" t="s">
        <v>198</v>
      </c>
      <c r="C962" s="23">
        <v>81200000</v>
      </c>
      <c r="D962" s="13"/>
      <c r="E962" s="5">
        <f t="shared" ref="E962" si="97">D962/C962*100</f>
        <v>0</v>
      </c>
    </row>
    <row r="963" spans="1:5" x14ac:dyDescent="0.2">
      <c r="A963" s="47"/>
      <c r="B963" s="44" t="s">
        <v>199</v>
      </c>
      <c r="C963" s="23"/>
      <c r="D963" s="13"/>
      <c r="E963" s="5"/>
    </row>
    <row r="964" spans="1:5" x14ac:dyDescent="0.2">
      <c r="A964" s="54"/>
      <c r="B964" s="55"/>
      <c r="C964" s="28"/>
      <c r="D964" s="28"/>
      <c r="E964" s="38"/>
    </row>
    <row r="967" spans="1:5" ht="18.75" customHeight="1" x14ac:dyDescent="0.2">
      <c r="A967" s="59"/>
      <c r="B967" s="59"/>
      <c r="C967" s="25"/>
      <c r="D967" s="25"/>
      <c r="E967" s="39"/>
    </row>
    <row r="968" spans="1:5" ht="18.75" customHeight="1" x14ac:dyDescent="0.2">
      <c r="A968" s="60"/>
      <c r="B968" s="60"/>
      <c r="C968" s="25"/>
      <c r="D968" s="61"/>
      <c r="E968" s="61"/>
    </row>
  </sheetData>
  <mergeCells count="6">
    <mergeCell ref="D968:E968"/>
    <mergeCell ref="A968:B968"/>
    <mergeCell ref="A967:B967"/>
    <mergeCell ref="A2:E2"/>
    <mergeCell ref="A3:E3"/>
    <mergeCell ref="D5:E5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6" manualBreakCount="6">
    <brk id="245" max="4" man="1"/>
    <brk id="423" max="4" man="1"/>
    <brk id="713" max="4" man="1"/>
    <brk id="773" max="4" man="1"/>
    <brk id="830" max="4" man="1"/>
    <brk id="88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01.09.2020 </vt:lpstr>
      <vt:lpstr>'01.09.2020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2020-09-15T10:30:08Z</dcterms:modified>
</cp:coreProperties>
</file>