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35" windowWidth="18960" windowHeight="11535" activeTab="1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процеда'!$A$13:$J$35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2" i="1"/>
  <c r="D51" i="1"/>
  <c r="D50" i="1"/>
  <c r="D47" i="1"/>
  <c r="D46" i="1"/>
  <c r="D45" i="1"/>
  <c r="D44" i="1"/>
  <c r="D43" i="1"/>
  <c r="D42" i="1"/>
  <c r="D40" i="1"/>
  <c r="D37" i="1"/>
  <c r="D35" i="1"/>
  <c r="D34" i="1"/>
  <c r="D31" i="1"/>
  <c r="D30" i="1"/>
  <c r="D29" i="1"/>
  <c r="D28" i="1"/>
  <c r="D26" i="1"/>
  <c r="D25" i="1"/>
  <c r="D24" i="1"/>
  <c r="D21" i="1"/>
  <c r="D20" i="1"/>
  <c r="D19" i="1"/>
  <c r="D18" i="1"/>
  <c r="D17" i="1"/>
  <c r="D16" i="1"/>
  <c r="I26" i="2" l="1"/>
  <c r="F26" i="2"/>
  <c r="E26" i="2"/>
  <c r="G26" i="2" l="1"/>
  <c r="H26" i="2" s="1"/>
  <c r="G25" i="2" l="1"/>
  <c r="H25" i="2" s="1"/>
  <c r="G24" i="2"/>
  <c r="H24" i="2" s="1"/>
  <c r="G23" i="2"/>
  <c r="H23" i="2" s="1"/>
  <c r="G20" i="2"/>
  <c r="G19" i="2"/>
  <c r="H19" i="2" s="1"/>
  <c r="G18" i="2"/>
  <c r="H18" i="2" s="1"/>
</calcChain>
</file>

<file path=xl/comments1.xml><?xml version="1.0" encoding="utf-8"?>
<comments xmlns="http://schemas.openxmlformats.org/spreadsheetml/2006/main">
  <authors>
    <author>krarm_glbuxg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<sst xmlns="http://schemas.openxmlformats.org/spreadsheetml/2006/main" count="195" uniqueCount="182">
  <si>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</si>
  <si>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</si>
  <si>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</si>
  <si>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</si>
  <si>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</si>
  <si>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</si>
  <si>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</si>
  <si>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</si>
  <si>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</si>
  <si>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</si>
  <si>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</si>
  <si>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</si>
  <si>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</si>
  <si>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</si>
  <si>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</si>
  <si>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</si>
  <si>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</si>
  <si>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</si>
  <si>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</si>
  <si>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</si>
  <si>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</si>
  <si>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</si>
  <si>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</si>
  <si>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</si>
  <si>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</si>
  <si>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</si>
  <si>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</si>
  <si>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</si>
  <si>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</si>
  <si>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</si>
  <si>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</si>
  <si>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</si>
  <si>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</si>
  <si>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</si>
  <si>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</si>
  <si>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</si>
  <si>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</si>
  <si>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</si>
  <si>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</si>
  <si>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</si>
  <si>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</si>
  <si>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</si>
  <si>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</si>
  <si>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</si>
  <si>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</si>
  <si>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</si>
  <si>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</si>
  <si>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</si>
  <si>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</si>
  <si>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</si>
  <si>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</si>
  <si>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</si>
  <si>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</si>
  <si>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</si>
  <si>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</si>
  <si>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</si>
  <si>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</si>
  <si>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</si>
  <si>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</si>
  <si>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</si>
  <si>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</si>
  <si>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</si>
  <si>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</si>
  <si>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</si>
  <si>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</si>
  <si>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</si>
  <si>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</si>
  <si>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</si>
  <si>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</si>
  <si>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</si>
  <si>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</si>
  <si>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</si>
  <si>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</si>
  <si>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</si>
  <si>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</si>
  <si>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</si>
  <si>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</si>
  <si>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</si>
  <si>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</si>
  <si>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</si>
  <si>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</si>
  <si>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</si>
  <si>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</si>
  <si>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</si>
  <si>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</si>
  <si>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</si>
  <si>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</si>
  <si>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</si>
  <si>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</si>
  <si>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</si>
  <si>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</si>
  <si>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</si>
  <si>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</si>
  <si>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Ф.И.О.</t>
  </si>
  <si>
    <t>должность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</si>
  <si>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</si>
  <si>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</si>
  <si>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</si>
  <si>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</si>
  <si>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</si>
  <si>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</si>
  <si>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</si>
  <si>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</si>
  <si>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</si>
  <si>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</si>
  <si>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</si>
  <si>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</si>
  <si>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</si>
  <si>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</si>
  <si>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</si>
  <si>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</si>
  <si>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</si>
  <si>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</si>
  <si>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</si>
  <si>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</si>
  <si>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</si>
  <si>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</si>
  <si>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</si>
  <si>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</si>
  <si>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</si>
  <si>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</si>
  <si>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</si>
  <si>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</si>
  <si>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</si>
  <si>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</si>
  <si>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</si>
  <si>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</si>
  <si>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</si>
  <si>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</si>
  <si>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</si>
  <si>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</si>
  <si>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</si>
  <si>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</si>
  <si>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</si>
  <si>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</si>
  <si>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</si>
  <si>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</si>
  <si>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</si>
  <si>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</si>
  <si>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</si>
  <si>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</si>
  <si>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</si>
  <si>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</si>
  <si>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</si>
  <si>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</si>
  <si>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</si>
  <si>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</si>
  <si>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</si>
  <si>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</si>
  <si>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</si>
  <si>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</si>
  <si>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</si>
  <si>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</si>
  <si>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</si>
  <si>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</si>
  <si>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</si>
  <si>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Красноармейский район Чувашской Республики</t>
  </si>
  <si>
    <t>1 квартал 2021 года</t>
  </si>
  <si>
    <t xml:space="preserve">Выкорчевка кустов, мелколесья и пней на участках полосы отвода автодороги ОПМЗ "Чебоксары - Сурское" - Караево - Красноармейское, 
км0+000 - км2+800, 
км7+200 - км8+300
</t>
  </si>
  <si>
    <t xml:space="preserve">Выкорчевка кустов, мелколесья и пней на участках полосы отвода автодороги ОПМЗ "Цивильск - Красноармейское - Кюль-Сирма" - Шивбоси,   км3+400 - км9+300 (протяж 5,9км),    км11+100 - км11+850 (протяж 0,75км),   км17+000 - км17+325 (0,3км) 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</si>
  <si>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2 квартира 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</si>
  <si>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3 квартира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</si>
  <si>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помещения,1 квартира </t>
  </si>
  <si>
    <t xml:space="preserve">Нанесение горизонтальной дорожной разметки автомобильных дорог общего пользования местного значения в Красноармейском районе Чувашской Республики 
</t>
  </si>
  <si>
    <t xml:space="preserve">Ремонт участков автомобильной дороги "Чебоксары-Сурское" - Чадукасы - Красноармейское    
  1. с км17+020 по км17+950+30м примыкание
 2. с км17+970 по км19+925 
</t>
  </si>
  <si>
    <t xml:space="preserve">Выполнение работ на объекте: «Капитальный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(по замене оконных блоков)» </t>
  </si>
  <si>
    <t>ЭА</t>
  </si>
  <si>
    <t>ЭА, СМП</t>
  </si>
  <si>
    <t>ЭА,30 % субподряд</t>
  </si>
  <si>
    <t>ЭА,СМП</t>
  </si>
  <si>
    <t>состоялся</t>
  </si>
  <si>
    <t>не состоялся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</si>
  <si>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</t>
  </si>
  <si>
    <t>Степанова Марина Анатольевна</t>
  </si>
  <si>
    <t>Заведующий сектором организации и проведения муниципальных закупок</t>
  </si>
  <si>
    <t>8(83530)2-14-78</t>
  </si>
  <si>
    <t>«21» апреля 2021 год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</si>
  <si>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1 квартал 2021 года</t>
    </r>
  </si>
  <si>
    <t xml:space="preserve">Наименование  организации: Красноармейский район Чувашской Республики         </t>
  </si>
  <si>
    <t>Заведующий сектором организации и проведения муниципальных закупок           Степанова М.А.</t>
  </si>
  <si>
    <t>"21" апреля 2021 г.</t>
  </si>
  <si>
    <t>krarm_glbuxg@cap.ru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</si>
</sst>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14" fontId="2" fillId="0" borderId="14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14" fontId="2" fillId="0" borderId="14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2" fillId="0" borderId="18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2" applyAlignment="1"/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rarm_glbuxg@cap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7"/>
  <sheetViews>
    <sheetView showGridLines="0" zoomScaleNormal="100" workbookViewId="0">
      <selection activeCell="E63" sqref="E63:H63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4"/>
      <c r="B1" s="119" t="s">
        <v>112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9" ht="29.25" customHeight="1" x14ac:dyDescent="0.25">
      <c r="A2" s="24"/>
      <c r="B2" s="121" t="s">
        <v>59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9" x14ac:dyDescent="0.25">
      <c r="A3" s="24"/>
      <c r="B3" s="121" t="s">
        <v>95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9" s="10" customFormat="1" x14ac:dyDescent="0.25">
      <c r="A4" s="24"/>
      <c r="B4" s="117" t="s">
        <v>155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9" ht="18.75" customHeight="1" x14ac:dyDescent="0.25">
      <c r="A5" s="24"/>
      <c r="B5" s="122" t="s">
        <v>177</v>
      </c>
      <c r="C5" s="122"/>
      <c r="D5" s="122"/>
      <c r="E5" s="122"/>
      <c r="F5" s="122"/>
      <c r="G5" s="25"/>
      <c r="H5" s="25"/>
      <c r="I5" s="25"/>
      <c r="J5" s="25"/>
      <c r="K5" s="25"/>
      <c r="L5" s="25"/>
      <c r="M5" s="25"/>
    </row>
    <row r="6" spans="1:19" ht="27" customHeight="1" x14ac:dyDescent="0.25">
      <c r="A6" s="24"/>
      <c r="B6" s="122" t="s">
        <v>178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9" ht="23.25" customHeight="1" thickBot="1" x14ac:dyDescent="0.3">
      <c r="A7" s="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S7" s="5"/>
    </row>
    <row r="8" spans="1:19" ht="15.75" thickBot="1" x14ac:dyDescent="0.3">
      <c r="A8" s="26"/>
      <c r="B8" s="109" t="s">
        <v>0</v>
      </c>
      <c r="C8" s="109" t="s">
        <v>1</v>
      </c>
      <c r="D8" s="109" t="s">
        <v>2</v>
      </c>
      <c r="E8" s="127" t="s">
        <v>3</v>
      </c>
      <c r="F8" s="128"/>
      <c r="G8" s="128"/>
      <c r="H8" s="128"/>
      <c r="I8" s="128"/>
      <c r="J8" s="128"/>
      <c r="K8" s="128"/>
      <c r="L8" s="128"/>
      <c r="M8" s="137"/>
      <c r="S8" s="5"/>
    </row>
    <row r="9" spans="1:19" ht="31.5" customHeight="1" x14ac:dyDescent="0.25">
      <c r="A9" s="26"/>
      <c r="B9" s="110"/>
      <c r="C9" s="110"/>
      <c r="D9" s="110"/>
      <c r="E9" s="112" t="s">
        <v>53</v>
      </c>
      <c r="F9" s="123"/>
      <c r="G9" s="123"/>
      <c r="H9" s="123"/>
      <c r="I9" s="123"/>
      <c r="J9" s="124"/>
      <c r="K9" s="112" t="s">
        <v>4</v>
      </c>
      <c r="L9" s="123"/>
      <c r="M9" s="124"/>
    </row>
    <row r="10" spans="1:19" ht="15.75" thickBot="1" x14ac:dyDescent="0.3">
      <c r="A10" s="26"/>
      <c r="B10" s="110"/>
      <c r="C10" s="110"/>
      <c r="D10" s="110"/>
      <c r="E10" s="114"/>
      <c r="F10" s="125"/>
      <c r="G10" s="125"/>
      <c r="H10" s="125"/>
      <c r="I10" s="125"/>
      <c r="J10" s="126"/>
      <c r="K10" s="114"/>
      <c r="L10" s="135"/>
      <c r="M10" s="136"/>
      <c r="S10" s="5"/>
    </row>
    <row r="11" spans="1:19" ht="26.25" customHeight="1" thickBot="1" x14ac:dyDescent="0.3">
      <c r="A11" s="26"/>
      <c r="B11" s="110"/>
      <c r="C11" s="110"/>
      <c r="D11" s="110"/>
      <c r="E11" s="127" t="s">
        <v>54</v>
      </c>
      <c r="F11" s="128"/>
      <c r="G11" s="128"/>
      <c r="H11" s="109" t="s">
        <v>5</v>
      </c>
      <c r="I11" s="109" t="s">
        <v>55</v>
      </c>
      <c r="J11" s="109" t="s">
        <v>56</v>
      </c>
      <c r="K11" s="112" t="s">
        <v>6</v>
      </c>
      <c r="L11" s="104" t="s">
        <v>132</v>
      </c>
      <c r="M11" s="105"/>
      <c r="S11" s="5"/>
    </row>
    <row r="12" spans="1:19" ht="48" customHeight="1" x14ac:dyDescent="0.25">
      <c r="A12" s="26"/>
      <c r="B12" s="110"/>
      <c r="C12" s="110"/>
      <c r="D12" s="110"/>
      <c r="E12" s="115" t="s">
        <v>50</v>
      </c>
      <c r="F12" s="115" t="s">
        <v>51</v>
      </c>
      <c r="G12" s="115" t="s">
        <v>52</v>
      </c>
      <c r="H12" s="110"/>
      <c r="I12" s="110"/>
      <c r="J12" s="110"/>
      <c r="K12" s="113"/>
      <c r="L12" s="106" t="s">
        <v>133</v>
      </c>
      <c r="M12" s="106" t="s">
        <v>134</v>
      </c>
    </row>
    <row r="13" spans="1:19" ht="21" customHeight="1" thickBot="1" x14ac:dyDescent="0.3">
      <c r="A13" s="26"/>
      <c r="B13" s="111"/>
      <c r="C13" s="111"/>
      <c r="D13" s="111"/>
      <c r="E13" s="116"/>
      <c r="F13" s="116"/>
      <c r="G13" s="116"/>
      <c r="H13" s="111"/>
      <c r="I13" s="111"/>
      <c r="J13" s="111"/>
      <c r="K13" s="114"/>
      <c r="L13" s="107"/>
      <c r="M13" s="107"/>
    </row>
    <row r="14" spans="1:19" ht="15.75" thickBot="1" x14ac:dyDescent="0.3">
      <c r="A14" s="26"/>
      <c r="B14" s="11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>
        <v>12</v>
      </c>
    </row>
    <row r="15" spans="1:19" ht="19.5" customHeight="1" thickBot="1" x14ac:dyDescent="0.3">
      <c r="A15" s="26"/>
      <c r="B15" s="129" t="s">
        <v>47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9" ht="41.25" customHeight="1" thickBot="1" x14ac:dyDescent="0.3">
      <c r="A16" s="26"/>
      <c r="B16" s="35" t="s">
        <v>114</v>
      </c>
      <c r="C16" s="36" t="s">
        <v>7</v>
      </c>
      <c r="D16" s="37">
        <f>H16+K16</f>
        <v>179</v>
      </c>
      <c r="E16" s="37"/>
      <c r="F16" s="37"/>
      <c r="G16" s="37"/>
      <c r="H16" s="37">
        <v>9</v>
      </c>
      <c r="I16" s="37"/>
      <c r="J16" s="37"/>
      <c r="K16" s="37">
        <v>170</v>
      </c>
      <c r="L16" s="38">
        <v>50</v>
      </c>
      <c r="M16" s="38"/>
    </row>
    <row r="17" spans="1:17" ht="39" thickBot="1" x14ac:dyDescent="0.3">
      <c r="A17" s="40"/>
      <c r="B17" s="41" t="s">
        <v>115</v>
      </c>
      <c r="C17" s="42" t="s">
        <v>8</v>
      </c>
      <c r="D17" s="43">
        <f>H17</f>
        <v>4</v>
      </c>
      <c r="E17" s="43"/>
      <c r="F17" s="43"/>
      <c r="G17" s="43"/>
      <c r="H17" s="43">
        <v>4</v>
      </c>
      <c r="I17" s="43"/>
      <c r="J17" s="43"/>
      <c r="K17" s="43"/>
      <c r="L17" s="43"/>
      <c r="M17" s="44"/>
    </row>
    <row r="18" spans="1:17" ht="39" thickBot="1" x14ac:dyDescent="0.3">
      <c r="A18" s="26"/>
      <c r="B18" s="17" t="s">
        <v>116</v>
      </c>
      <c r="C18" s="18" t="s">
        <v>9</v>
      </c>
      <c r="D18" s="19">
        <f>H18</f>
        <v>3</v>
      </c>
      <c r="E18" s="19"/>
      <c r="F18" s="19"/>
      <c r="G18" s="19"/>
      <c r="H18" s="19">
        <v>3</v>
      </c>
      <c r="I18" s="19"/>
      <c r="J18" s="19"/>
      <c r="K18" s="19"/>
      <c r="L18" s="19"/>
      <c r="M18" s="19"/>
    </row>
    <row r="19" spans="1:17" ht="51.75" thickBot="1" x14ac:dyDescent="0.3">
      <c r="A19" s="26"/>
      <c r="B19" s="17" t="s">
        <v>110</v>
      </c>
      <c r="C19" s="18" t="s">
        <v>10</v>
      </c>
      <c r="D19" s="19">
        <f>H19</f>
        <v>3</v>
      </c>
      <c r="E19" s="19"/>
      <c r="F19" s="19"/>
      <c r="G19" s="19"/>
      <c r="H19" s="19">
        <v>3</v>
      </c>
      <c r="I19" s="19"/>
      <c r="J19" s="19"/>
      <c r="K19" s="19"/>
      <c r="L19" s="19"/>
      <c r="M19" s="19"/>
      <c r="Q19" s="13"/>
    </row>
    <row r="20" spans="1:17" ht="51.75" thickBot="1" x14ac:dyDescent="0.3">
      <c r="A20" s="26"/>
      <c r="B20" s="17" t="s">
        <v>117</v>
      </c>
      <c r="C20" s="18" t="s">
        <v>11</v>
      </c>
      <c r="D20" s="19">
        <f>H20</f>
        <v>1</v>
      </c>
      <c r="E20" s="19"/>
      <c r="F20" s="19"/>
      <c r="G20" s="19"/>
      <c r="H20" s="19">
        <v>1</v>
      </c>
      <c r="I20" s="19"/>
      <c r="J20" s="19"/>
      <c r="K20" s="19"/>
      <c r="L20" s="19"/>
      <c r="M20" s="19"/>
    </row>
    <row r="21" spans="1:17" ht="51.75" thickBot="1" x14ac:dyDescent="0.3">
      <c r="A21" s="26"/>
      <c r="B21" s="20" t="s">
        <v>118</v>
      </c>
      <c r="C21" s="32" t="s">
        <v>12</v>
      </c>
      <c r="D21" s="33">
        <f>H21</f>
        <v>1</v>
      </c>
      <c r="E21" s="33"/>
      <c r="F21" s="33"/>
      <c r="G21" s="33"/>
      <c r="H21" s="33">
        <v>1</v>
      </c>
      <c r="I21" s="33"/>
      <c r="J21" s="33"/>
      <c r="K21" s="33"/>
      <c r="L21" s="33"/>
      <c r="M21" s="33"/>
    </row>
    <row r="22" spans="1:17" ht="51.75" thickBot="1" x14ac:dyDescent="0.3">
      <c r="A22" s="26"/>
      <c r="B22" s="46" t="s">
        <v>119</v>
      </c>
      <c r="C22" s="69" t="s">
        <v>13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7" s="68" customFormat="1" ht="51.75" thickBot="1" x14ac:dyDescent="0.3">
      <c r="A23" s="26"/>
      <c r="B23" s="74" t="s">
        <v>131</v>
      </c>
      <c r="C23" s="75" t="s">
        <v>14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7" s="62" customFormat="1" ht="65.25" customHeight="1" thickBot="1" x14ac:dyDescent="0.3">
      <c r="A24" s="61"/>
      <c r="B24" s="71" t="s">
        <v>120</v>
      </c>
      <c r="C24" s="70" t="s">
        <v>15</v>
      </c>
      <c r="D24" s="72">
        <f>H24</f>
        <v>5</v>
      </c>
      <c r="E24" s="73"/>
      <c r="F24" s="73"/>
      <c r="G24" s="73"/>
      <c r="H24" s="73">
        <v>5</v>
      </c>
      <c r="I24" s="73"/>
      <c r="J24" s="73"/>
      <c r="K24" s="73"/>
      <c r="L24" s="73"/>
      <c r="M24" s="73"/>
    </row>
    <row r="25" spans="1:17" s="90" customFormat="1" ht="79.5" customHeight="1" thickBot="1" x14ac:dyDescent="0.3">
      <c r="A25" s="86"/>
      <c r="B25" s="87" t="s">
        <v>154</v>
      </c>
      <c r="C25" s="88" t="s">
        <v>16</v>
      </c>
      <c r="D25" s="89">
        <f>H25</f>
        <v>8</v>
      </c>
      <c r="E25" s="89"/>
      <c r="F25" s="89"/>
      <c r="G25" s="89"/>
      <c r="H25" s="89">
        <v>8</v>
      </c>
      <c r="I25" s="89"/>
      <c r="J25" s="89"/>
      <c r="K25" s="89"/>
      <c r="L25" s="89"/>
      <c r="M25" s="89"/>
    </row>
    <row r="26" spans="1:17" ht="42.75" customHeight="1" thickBot="1" x14ac:dyDescent="0.3">
      <c r="A26" s="26"/>
      <c r="B26" s="21" t="s">
        <v>121</v>
      </c>
      <c r="C26" s="23" t="s">
        <v>17</v>
      </c>
      <c r="D26" s="22">
        <f>H26+K26</f>
        <v>172</v>
      </c>
      <c r="E26" s="22"/>
      <c r="F26" s="22"/>
      <c r="G26" s="22"/>
      <c r="H26" s="22">
        <v>2</v>
      </c>
      <c r="I26" s="22"/>
      <c r="J26" s="22"/>
      <c r="K26" s="22">
        <v>170</v>
      </c>
      <c r="L26" s="22">
        <v>50</v>
      </c>
      <c r="M26" s="22"/>
    </row>
    <row r="27" spans="1:17" ht="42" customHeight="1" thickBot="1" x14ac:dyDescent="0.3">
      <c r="A27" s="26"/>
      <c r="B27" s="21" t="s">
        <v>122</v>
      </c>
      <c r="C27" s="23" t="s">
        <v>18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7" ht="25.5" customHeight="1" thickBot="1" x14ac:dyDescent="0.3">
      <c r="A28" s="26"/>
      <c r="B28" s="58" t="s">
        <v>99</v>
      </c>
      <c r="C28" s="59" t="s">
        <v>19</v>
      </c>
      <c r="D28" s="60">
        <f>H28+K28</f>
        <v>178</v>
      </c>
      <c r="E28" s="60"/>
      <c r="F28" s="60"/>
      <c r="G28" s="60"/>
      <c r="H28" s="60">
        <v>8</v>
      </c>
      <c r="I28" s="60"/>
      <c r="J28" s="60"/>
      <c r="K28" s="60">
        <v>170</v>
      </c>
      <c r="L28" s="60">
        <v>50</v>
      </c>
      <c r="M28" s="60"/>
    </row>
    <row r="29" spans="1:17" ht="39.75" customHeight="1" thickBot="1" x14ac:dyDescent="0.3">
      <c r="A29" s="26"/>
      <c r="B29" s="14" t="s">
        <v>144</v>
      </c>
      <c r="C29" s="15" t="s">
        <v>20</v>
      </c>
      <c r="D29" s="16">
        <f>H29</f>
        <v>3</v>
      </c>
      <c r="E29" s="16"/>
      <c r="F29" s="16"/>
      <c r="G29" s="16"/>
      <c r="H29" s="16">
        <v>3</v>
      </c>
      <c r="I29" s="16"/>
      <c r="J29" s="16"/>
      <c r="K29" s="16"/>
      <c r="L29" s="16"/>
      <c r="M29" s="16"/>
    </row>
    <row r="30" spans="1:17" ht="51.75" thickBot="1" x14ac:dyDescent="0.3">
      <c r="A30" s="26"/>
      <c r="B30" s="17" t="s">
        <v>142</v>
      </c>
      <c r="C30" s="18" t="s">
        <v>21</v>
      </c>
      <c r="D30" s="19">
        <f>H30</f>
        <v>3</v>
      </c>
      <c r="E30" s="19"/>
      <c r="F30" s="19"/>
      <c r="G30" s="19"/>
      <c r="H30" s="19">
        <v>3</v>
      </c>
      <c r="I30" s="19"/>
      <c r="J30" s="19"/>
      <c r="K30" s="27"/>
      <c r="L30" s="27"/>
      <c r="M30" s="27"/>
    </row>
    <row r="31" spans="1:17" ht="54.75" customHeight="1" thickBot="1" x14ac:dyDescent="0.3">
      <c r="A31" s="26"/>
      <c r="B31" s="17" t="s">
        <v>143</v>
      </c>
      <c r="C31" s="18" t="s">
        <v>22</v>
      </c>
      <c r="D31" s="19">
        <f>H31</f>
        <v>3</v>
      </c>
      <c r="E31" s="19"/>
      <c r="F31" s="19"/>
      <c r="G31" s="19"/>
      <c r="H31" s="19">
        <v>3</v>
      </c>
      <c r="I31" s="19"/>
      <c r="J31" s="19"/>
      <c r="K31" s="27"/>
      <c r="L31" s="27"/>
      <c r="M31" s="27"/>
    </row>
    <row r="32" spans="1:17" ht="15.75" thickBot="1" x14ac:dyDescent="0.3">
      <c r="A32" s="26"/>
      <c r="B32" s="21" t="s">
        <v>100</v>
      </c>
      <c r="C32" s="2" t="s">
        <v>97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6"/>
      <c r="B33" s="21" t="s">
        <v>101</v>
      </c>
      <c r="C33" s="2" t="s">
        <v>135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2" customFormat="1" ht="51.75" thickBot="1" x14ac:dyDescent="0.3">
      <c r="A34" s="61"/>
      <c r="B34" s="77" t="s">
        <v>145</v>
      </c>
      <c r="C34" s="78" t="s">
        <v>136</v>
      </c>
      <c r="D34" s="79">
        <f>H34</f>
        <v>5</v>
      </c>
      <c r="E34" s="80"/>
      <c r="F34" s="79"/>
      <c r="G34" s="80"/>
      <c r="H34" s="79">
        <v>5</v>
      </c>
      <c r="I34" s="80"/>
      <c r="J34" s="79"/>
      <c r="K34" s="80"/>
      <c r="L34" s="79"/>
      <c r="M34" s="81"/>
    </row>
    <row r="35" spans="1:13" s="90" customFormat="1" ht="66" customHeight="1" thickBot="1" x14ac:dyDescent="0.3">
      <c r="A35" s="86"/>
      <c r="B35" s="87" t="s">
        <v>146</v>
      </c>
      <c r="C35" s="88" t="s">
        <v>137</v>
      </c>
      <c r="D35" s="89">
        <f>H35</f>
        <v>8</v>
      </c>
      <c r="E35" s="89"/>
      <c r="F35" s="89"/>
      <c r="G35" s="89"/>
      <c r="H35" s="89">
        <v>8</v>
      </c>
      <c r="I35" s="89"/>
      <c r="J35" s="89"/>
      <c r="K35" s="89"/>
      <c r="L35" s="89"/>
      <c r="M35" s="89"/>
    </row>
    <row r="36" spans="1:13" ht="20.25" customHeight="1" thickBot="1" x14ac:dyDescent="0.3">
      <c r="A36" s="26"/>
      <c r="B36" s="132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</row>
    <row r="37" spans="1:13" ht="15.75" thickBot="1" x14ac:dyDescent="0.3">
      <c r="A37" s="26"/>
      <c r="B37" s="63" t="s">
        <v>102</v>
      </c>
      <c r="C37" s="64" t="s">
        <v>23</v>
      </c>
      <c r="D37" s="65">
        <f>H37</f>
        <v>47</v>
      </c>
      <c r="E37" s="65"/>
      <c r="F37" s="65"/>
      <c r="G37" s="65"/>
      <c r="H37" s="65">
        <v>47</v>
      </c>
      <c r="I37" s="65"/>
      <c r="J37" s="65"/>
      <c r="K37" s="66"/>
      <c r="L37" s="67"/>
      <c r="M37" s="67"/>
    </row>
    <row r="38" spans="1:13" ht="39" thickBot="1" x14ac:dyDescent="0.3">
      <c r="A38" s="26"/>
      <c r="B38" s="21" t="s">
        <v>103</v>
      </c>
      <c r="C38" s="23" t="s">
        <v>24</v>
      </c>
      <c r="D38" s="22"/>
      <c r="E38" s="22"/>
      <c r="F38" s="22"/>
      <c r="G38" s="22"/>
      <c r="H38" s="22"/>
      <c r="I38" s="22"/>
      <c r="J38" s="22"/>
      <c r="K38" s="28"/>
      <c r="L38" s="28"/>
      <c r="M38" s="28"/>
    </row>
    <row r="39" spans="1:13" ht="20.25" customHeight="1" thickBot="1" x14ac:dyDescent="0.3">
      <c r="A39" s="26"/>
      <c r="B39" s="21" t="s">
        <v>104</v>
      </c>
      <c r="C39" s="23" t="s">
        <v>25</v>
      </c>
      <c r="D39" s="22"/>
      <c r="E39" s="22"/>
      <c r="F39" s="22"/>
      <c r="G39" s="22"/>
      <c r="H39" s="22"/>
      <c r="I39" s="22"/>
      <c r="J39" s="22"/>
      <c r="K39" s="28"/>
      <c r="L39" s="28"/>
      <c r="M39" s="28"/>
    </row>
    <row r="40" spans="1:13" s="62" customFormat="1" ht="51.75" thickBot="1" x14ac:dyDescent="0.3">
      <c r="A40" s="61"/>
      <c r="B40" s="50" t="s">
        <v>109</v>
      </c>
      <c r="C40" s="51" t="s">
        <v>98</v>
      </c>
      <c r="D40" s="52">
        <f>H40</f>
        <v>44</v>
      </c>
      <c r="E40" s="53"/>
      <c r="F40" s="52"/>
      <c r="G40" s="53"/>
      <c r="H40" s="52">
        <v>44</v>
      </c>
      <c r="I40" s="53"/>
      <c r="J40" s="52"/>
      <c r="K40" s="54"/>
      <c r="L40" s="55"/>
      <c r="M40" s="54"/>
    </row>
    <row r="41" spans="1:13" ht="22.5" customHeight="1" thickBot="1" x14ac:dyDescent="0.3">
      <c r="A41" s="26"/>
      <c r="B41" s="129" t="s">
        <v>49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</row>
    <row r="42" spans="1:13" ht="26.25" thickBot="1" x14ac:dyDescent="0.3">
      <c r="A42" s="26"/>
      <c r="B42" s="63" t="s">
        <v>123</v>
      </c>
      <c r="C42" s="64" t="s">
        <v>26</v>
      </c>
      <c r="D42" s="65">
        <f>H42+K42</f>
        <v>61853.22</v>
      </c>
      <c r="E42" s="65"/>
      <c r="F42" s="65"/>
      <c r="G42" s="65"/>
      <c r="H42" s="65">
        <v>46667.67</v>
      </c>
      <c r="I42" s="65"/>
      <c r="J42" s="65"/>
      <c r="K42" s="66">
        <v>15185.55</v>
      </c>
      <c r="L42" s="67">
        <v>8482.1579999999994</v>
      </c>
      <c r="M42" s="67"/>
    </row>
    <row r="43" spans="1:13" ht="39" thickBot="1" x14ac:dyDescent="0.3">
      <c r="A43" s="26"/>
      <c r="B43" s="14" t="s">
        <v>124</v>
      </c>
      <c r="C43" s="15" t="s">
        <v>27</v>
      </c>
      <c r="D43" s="16">
        <f>H43</f>
        <v>4226.6400000000003</v>
      </c>
      <c r="E43" s="16"/>
      <c r="F43" s="16"/>
      <c r="G43" s="16"/>
      <c r="H43" s="16">
        <v>4226.6400000000003</v>
      </c>
      <c r="I43" s="16"/>
      <c r="J43" s="16"/>
      <c r="K43" s="31"/>
      <c r="L43" s="31"/>
      <c r="M43" s="31"/>
    </row>
    <row r="44" spans="1:13" ht="51.75" thickBot="1" x14ac:dyDescent="0.3">
      <c r="A44" s="26"/>
      <c r="B44" s="17" t="s">
        <v>125</v>
      </c>
      <c r="C44" s="18" t="s">
        <v>28</v>
      </c>
      <c r="D44" s="19">
        <f>H44</f>
        <v>3169.98</v>
      </c>
      <c r="E44" s="19"/>
      <c r="F44" s="19"/>
      <c r="G44" s="19"/>
      <c r="H44" s="19">
        <v>3169.98</v>
      </c>
      <c r="I44" s="19"/>
      <c r="J44" s="19"/>
      <c r="K44" s="27"/>
      <c r="L44" s="27"/>
      <c r="M44" s="27"/>
    </row>
    <row r="45" spans="1:13" ht="51.75" thickBot="1" x14ac:dyDescent="0.3">
      <c r="A45" s="26"/>
      <c r="B45" s="17" t="s">
        <v>126</v>
      </c>
      <c r="C45" s="18" t="s">
        <v>29</v>
      </c>
      <c r="D45" s="19">
        <f>H45</f>
        <v>3169.98</v>
      </c>
      <c r="E45" s="19"/>
      <c r="F45" s="19"/>
      <c r="G45" s="19"/>
      <c r="H45" s="19">
        <v>3169.98</v>
      </c>
      <c r="I45" s="19"/>
      <c r="J45" s="19"/>
      <c r="K45" s="27"/>
      <c r="L45" s="27"/>
      <c r="M45" s="27"/>
    </row>
    <row r="46" spans="1:13" ht="51.75" thickBot="1" x14ac:dyDescent="0.3">
      <c r="A46" s="26"/>
      <c r="B46" s="17" t="s">
        <v>127</v>
      </c>
      <c r="C46" s="18" t="s">
        <v>30</v>
      </c>
      <c r="D46" s="19">
        <f>H46</f>
        <v>1056.6600000000001</v>
      </c>
      <c r="E46" s="19"/>
      <c r="F46" s="19"/>
      <c r="G46" s="19"/>
      <c r="H46" s="19">
        <v>1056.6600000000001</v>
      </c>
      <c r="I46" s="19"/>
      <c r="J46" s="19"/>
      <c r="K46" s="27"/>
      <c r="L46" s="27"/>
      <c r="M46" s="27"/>
    </row>
    <row r="47" spans="1:13" ht="64.5" thickBot="1" x14ac:dyDescent="0.3">
      <c r="A47" s="26"/>
      <c r="B47" s="20" t="s">
        <v>128</v>
      </c>
      <c r="C47" s="32" t="s">
        <v>31</v>
      </c>
      <c r="D47" s="33">
        <f>H47</f>
        <v>1056.6600000000001</v>
      </c>
      <c r="E47" s="33"/>
      <c r="F47" s="33"/>
      <c r="G47" s="33"/>
      <c r="H47" s="33">
        <v>1056.6600000000001</v>
      </c>
      <c r="I47" s="33"/>
      <c r="J47" s="33"/>
      <c r="K47" s="34"/>
      <c r="L47" s="34"/>
      <c r="M47" s="34"/>
    </row>
    <row r="48" spans="1:13" ht="64.5" thickBot="1" x14ac:dyDescent="0.3">
      <c r="A48" s="26"/>
      <c r="B48" s="20" t="s">
        <v>129</v>
      </c>
      <c r="C48" s="69" t="s">
        <v>32</v>
      </c>
      <c r="D48" s="33"/>
      <c r="E48" s="33"/>
      <c r="F48" s="33"/>
      <c r="G48" s="33"/>
      <c r="H48" s="33"/>
      <c r="I48" s="33"/>
      <c r="J48" s="33"/>
      <c r="K48" s="34"/>
      <c r="L48" s="34"/>
      <c r="M48" s="34"/>
    </row>
    <row r="49" spans="1:13" s="68" customFormat="1" ht="65.25" customHeight="1" thickBot="1" x14ac:dyDescent="0.3">
      <c r="A49" s="26"/>
      <c r="B49" s="82" t="s">
        <v>138</v>
      </c>
      <c r="C49" s="75" t="s">
        <v>33</v>
      </c>
      <c r="D49" s="33"/>
      <c r="E49" s="33"/>
      <c r="F49" s="33"/>
      <c r="G49" s="33"/>
      <c r="H49" s="33"/>
      <c r="I49" s="33"/>
      <c r="J49" s="33"/>
      <c r="K49" s="34"/>
      <c r="L49" s="34"/>
      <c r="M49" s="34"/>
    </row>
    <row r="50" spans="1:13" ht="26.25" thickBot="1" x14ac:dyDescent="0.3">
      <c r="A50" s="26"/>
      <c r="B50" s="21" t="s">
        <v>105</v>
      </c>
      <c r="C50" s="56" t="s">
        <v>34</v>
      </c>
      <c r="D50" s="3">
        <f>H50+K50</f>
        <v>17298.87</v>
      </c>
      <c r="E50" s="3"/>
      <c r="F50" s="3"/>
      <c r="G50" s="3"/>
      <c r="H50" s="3">
        <v>2113.3200000000002</v>
      </c>
      <c r="I50" s="3"/>
      <c r="J50" s="3"/>
      <c r="K50" s="66">
        <v>15185.55</v>
      </c>
      <c r="L50" s="67">
        <v>8482.1579999999994</v>
      </c>
      <c r="M50" s="4"/>
    </row>
    <row r="51" spans="1:13" s="62" customFormat="1" ht="53.25" customHeight="1" thickBot="1" x14ac:dyDescent="0.3">
      <c r="A51" s="61"/>
      <c r="B51" s="83" t="s">
        <v>147</v>
      </c>
      <c r="C51" s="84" t="s">
        <v>35</v>
      </c>
      <c r="D51" s="73">
        <f>H51</f>
        <v>42441.034</v>
      </c>
      <c r="E51" s="73"/>
      <c r="F51" s="73"/>
      <c r="G51" s="73"/>
      <c r="H51" s="73">
        <v>42441.034</v>
      </c>
      <c r="I51" s="73"/>
      <c r="J51" s="73"/>
      <c r="K51" s="85"/>
      <c r="L51" s="85"/>
      <c r="M51" s="85"/>
    </row>
    <row r="52" spans="1:13" s="90" customFormat="1" ht="75.75" customHeight="1" thickBot="1" x14ac:dyDescent="0.3">
      <c r="A52" s="86"/>
      <c r="B52" s="91" t="s">
        <v>148</v>
      </c>
      <c r="C52" s="88" t="s">
        <v>36</v>
      </c>
      <c r="D52" s="89">
        <f>H52</f>
        <v>45611.01</v>
      </c>
      <c r="E52" s="92"/>
      <c r="F52" s="92"/>
      <c r="G52" s="92"/>
      <c r="H52" s="92">
        <v>45611.01</v>
      </c>
      <c r="I52" s="92"/>
      <c r="J52" s="92"/>
      <c r="K52" s="93"/>
      <c r="L52" s="93"/>
      <c r="M52" s="94"/>
    </row>
    <row r="53" spans="1:13" ht="26.25" thickBot="1" x14ac:dyDescent="0.3">
      <c r="A53" s="26"/>
      <c r="B53" s="21" t="s">
        <v>130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 x14ac:dyDescent="0.3">
      <c r="A54" s="26"/>
      <c r="B54" s="39" t="s">
        <v>106</v>
      </c>
      <c r="C54" s="15" t="s">
        <v>38</v>
      </c>
      <c r="D54" s="16">
        <f>H54+K54</f>
        <v>44575.82</v>
      </c>
      <c r="E54" s="16"/>
      <c r="F54" s="16"/>
      <c r="G54" s="16"/>
      <c r="H54" s="16">
        <v>29390.27</v>
      </c>
      <c r="I54" s="16"/>
      <c r="J54" s="16"/>
      <c r="K54" s="66">
        <v>15185.55</v>
      </c>
      <c r="L54" s="67">
        <v>8482.1579999999994</v>
      </c>
      <c r="M54" s="16"/>
    </row>
    <row r="55" spans="1:13" ht="51.75" thickBot="1" x14ac:dyDescent="0.3">
      <c r="A55" s="26"/>
      <c r="B55" s="17" t="s">
        <v>153</v>
      </c>
      <c r="C55" s="18" t="s">
        <v>39</v>
      </c>
      <c r="D55" s="19">
        <f>H55</f>
        <v>3169.98</v>
      </c>
      <c r="E55" s="19"/>
      <c r="F55" s="19"/>
      <c r="G55" s="19"/>
      <c r="H55" s="19">
        <v>3169.98</v>
      </c>
      <c r="I55" s="19"/>
      <c r="J55" s="19"/>
      <c r="K55" s="27"/>
      <c r="L55" s="27"/>
      <c r="M55" s="27"/>
    </row>
    <row r="56" spans="1:13" ht="64.5" thickBot="1" x14ac:dyDescent="0.3">
      <c r="A56" s="26"/>
      <c r="B56" s="20" t="s">
        <v>149</v>
      </c>
      <c r="C56" s="32" t="s">
        <v>40</v>
      </c>
      <c r="D56" s="33">
        <f>H56</f>
        <v>3169.98</v>
      </c>
      <c r="E56" s="33"/>
      <c r="F56" s="33"/>
      <c r="G56" s="33"/>
      <c r="H56" s="33">
        <v>3169.98</v>
      </c>
      <c r="I56" s="33"/>
      <c r="J56" s="33"/>
      <c r="K56" s="34"/>
      <c r="L56" s="34"/>
      <c r="M56" s="34"/>
    </row>
    <row r="57" spans="1:13" ht="64.5" thickBot="1" x14ac:dyDescent="0.3">
      <c r="A57" s="26"/>
      <c r="B57" s="20" t="s">
        <v>150</v>
      </c>
      <c r="C57" s="32" t="s">
        <v>41</v>
      </c>
      <c r="D57" s="33">
        <f>H57</f>
        <v>3169.98</v>
      </c>
      <c r="E57" s="33"/>
      <c r="F57" s="33"/>
      <c r="G57" s="33"/>
      <c r="H57" s="33">
        <v>3169.98</v>
      </c>
      <c r="I57" s="33"/>
      <c r="J57" s="33"/>
      <c r="K57" s="34"/>
      <c r="L57" s="34"/>
      <c r="M57" s="34"/>
    </row>
    <row r="58" spans="1:13" ht="52.5" customHeight="1" thickBot="1" x14ac:dyDescent="0.3">
      <c r="A58" s="26"/>
      <c r="B58" s="48" t="s">
        <v>151</v>
      </c>
      <c r="C58" s="49" t="s">
        <v>111</v>
      </c>
      <c r="D58" s="47">
        <f>H58</f>
        <v>26220.29</v>
      </c>
      <c r="E58" s="47"/>
      <c r="F58" s="47"/>
      <c r="G58" s="47"/>
      <c r="H58" s="47">
        <v>26220.29</v>
      </c>
      <c r="I58" s="47"/>
      <c r="J58" s="47"/>
      <c r="K58" s="57"/>
      <c r="L58" s="57"/>
      <c r="M58" s="57"/>
    </row>
    <row r="59" spans="1:13" s="90" customFormat="1" ht="68.25" customHeight="1" thickBot="1" x14ac:dyDescent="0.3">
      <c r="A59" s="86"/>
      <c r="B59" s="95" t="s">
        <v>152</v>
      </c>
      <c r="C59" s="96" t="s">
        <v>139</v>
      </c>
      <c r="D59" s="97">
        <f>H59</f>
        <v>29390.27</v>
      </c>
      <c r="E59" s="97"/>
      <c r="F59" s="97"/>
      <c r="G59" s="97"/>
      <c r="H59" s="97">
        <v>29390.27</v>
      </c>
      <c r="I59" s="97"/>
      <c r="J59" s="97"/>
      <c r="K59" s="98"/>
      <c r="L59" s="98"/>
      <c r="M59" s="98"/>
    </row>
    <row r="60" spans="1:13" ht="19.5" customHeight="1" thickBot="1" x14ac:dyDescent="0.3">
      <c r="A60" s="26"/>
      <c r="B60" s="21" t="s">
        <v>107</v>
      </c>
      <c r="C60" s="2" t="s">
        <v>140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6"/>
      <c r="B61" s="21" t="s">
        <v>108</v>
      </c>
      <c r="C61" s="2" t="s">
        <v>141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26"/>
      <c r="B62" s="29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47.25" customHeight="1" x14ac:dyDescent="0.25">
      <c r="A63" s="26"/>
      <c r="B63" s="118" t="s">
        <v>96</v>
      </c>
      <c r="C63" s="118"/>
      <c r="D63" s="118"/>
      <c r="E63" s="166" t="s">
        <v>174</v>
      </c>
      <c r="F63" s="166"/>
      <c r="G63" s="166"/>
      <c r="H63" s="166"/>
      <c r="I63" s="165" t="s">
        <v>173</v>
      </c>
      <c r="J63" s="165"/>
      <c r="K63" s="165"/>
      <c r="L63" s="101" t="s">
        <v>57</v>
      </c>
      <c r="M63" s="101"/>
    </row>
    <row r="64" spans="1:13" x14ac:dyDescent="0.25">
      <c r="A64" s="26"/>
      <c r="B64" s="6"/>
      <c r="C64" s="6"/>
      <c r="D64" s="6"/>
      <c r="E64" s="103" t="s">
        <v>42</v>
      </c>
      <c r="F64" s="103"/>
      <c r="G64" s="103"/>
      <c r="H64" s="103"/>
      <c r="I64" s="103" t="s">
        <v>43</v>
      </c>
      <c r="J64" s="103"/>
      <c r="K64" s="103"/>
      <c r="L64" s="103" t="s">
        <v>44</v>
      </c>
      <c r="M64" s="103"/>
    </row>
    <row r="65" spans="1:14" ht="28.5" customHeight="1" x14ac:dyDescent="0.25">
      <c r="A65" s="26"/>
      <c r="B65" s="6"/>
      <c r="C65" s="26"/>
      <c r="D65" s="6"/>
      <c r="E65" s="108" t="s">
        <v>175</v>
      </c>
      <c r="F65" s="108"/>
      <c r="G65" s="108"/>
      <c r="H65" s="108"/>
      <c r="I65" s="108" t="s">
        <v>176</v>
      </c>
      <c r="J65" s="108"/>
      <c r="K65" s="108"/>
      <c r="L65" s="102"/>
      <c r="M65" s="102"/>
    </row>
    <row r="66" spans="1:14" ht="18.75" customHeight="1" x14ac:dyDescent="0.25">
      <c r="A66" s="26"/>
      <c r="B66" s="6"/>
      <c r="C66" s="26"/>
      <c r="D66" s="30"/>
      <c r="E66" s="99" t="s">
        <v>45</v>
      </c>
      <c r="F66" s="99"/>
      <c r="G66" s="99"/>
      <c r="H66" s="99"/>
      <c r="I66" s="100" t="s">
        <v>46</v>
      </c>
      <c r="J66" s="100"/>
      <c r="K66" s="100"/>
      <c r="L66" s="99"/>
      <c r="M66" s="99"/>
    </row>
    <row r="67" spans="1:14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mergeCells count="40"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L11:M11"/>
    <mergeCell ref="L12:L13"/>
    <mergeCell ref="M12:M13"/>
    <mergeCell ref="E65:H65"/>
    <mergeCell ref="I65:K65"/>
    <mergeCell ref="L65:M65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L49" sqref="L49"/>
    </sheetView>
  </sheetViews>
  <sheetFormatPr defaultRowHeight="15" x14ac:dyDescent="0.25"/>
  <cols>
    <col min="2" max="2" width="47.28515625" customWidth="1"/>
    <col min="3" max="3" width="12.42578125" customWidth="1"/>
    <col min="4" max="4" width="14.7109375" customWidth="1"/>
    <col min="5" max="5" width="14.140625" customWidth="1"/>
    <col min="6" max="6" width="13.28515625" customWidth="1"/>
    <col min="7" max="7" width="10.42578125" customWidth="1"/>
    <col min="9" max="9" width="8.28515625" customWidth="1"/>
    <col min="10" max="10" width="12.28515625" customWidth="1"/>
  </cols>
  <sheetData>
    <row r="1" spans="1:10" x14ac:dyDescent="0.25">
      <c r="A1" s="139" t="s">
        <v>113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17" t="s">
        <v>58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08" t="s">
        <v>59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x14ac:dyDescent="0.25">
      <c r="A4" s="108" t="s">
        <v>60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x14ac:dyDescent="0.25">
      <c r="A5" s="108" t="s">
        <v>61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141" t="s">
        <v>62</v>
      </c>
      <c r="B7" s="141"/>
      <c r="C7" s="141"/>
      <c r="D7" s="8"/>
      <c r="E7" s="8"/>
      <c r="F7" s="8"/>
      <c r="G7" s="8"/>
      <c r="H7" s="8"/>
      <c r="I7" s="8"/>
      <c r="J7" s="8"/>
    </row>
    <row r="8" spans="1:10" ht="32.25" customHeight="1" x14ac:dyDescent="0.25">
      <c r="A8" s="142" t="s">
        <v>63</v>
      </c>
      <c r="B8" s="142"/>
      <c r="C8" s="142"/>
      <c r="D8" s="142"/>
      <c r="E8" s="142"/>
      <c r="F8" s="8"/>
      <c r="G8" s="8"/>
      <c r="H8" s="8"/>
      <c r="I8" s="8"/>
      <c r="J8" s="8"/>
    </row>
    <row r="9" spans="1:10" x14ac:dyDescent="0.25">
      <c r="A9" s="140" t="s">
        <v>156</v>
      </c>
      <c r="B9" s="140"/>
      <c r="C9" s="140"/>
      <c r="D9" s="140"/>
      <c r="E9" s="140"/>
      <c r="F9" s="8"/>
      <c r="G9" s="8"/>
      <c r="H9" s="8"/>
      <c r="I9" s="8"/>
      <c r="J9" s="8"/>
    </row>
    <row r="10" spans="1:10" x14ac:dyDescent="0.25">
      <c r="A10" s="8" t="s">
        <v>64</v>
      </c>
      <c r="B10" s="8"/>
      <c r="C10" s="142" t="s">
        <v>157</v>
      </c>
      <c r="D10" s="142"/>
      <c r="E10" s="142"/>
      <c r="F10" s="142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 t="s">
        <v>65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60" customHeight="1" x14ac:dyDescent="0.25">
      <c r="A13" s="143" t="s">
        <v>66</v>
      </c>
      <c r="B13" s="143" t="s">
        <v>67</v>
      </c>
      <c r="C13" s="143" t="s">
        <v>68</v>
      </c>
      <c r="D13" s="143" t="s">
        <v>69</v>
      </c>
      <c r="E13" s="143" t="s">
        <v>70</v>
      </c>
      <c r="F13" s="143" t="s">
        <v>71</v>
      </c>
      <c r="G13" s="144" t="s">
        <v>72</v>
      </c>
      <c r="H13" s="145"/>
      <c r="I13" s="143" t="s">
        <v>73</v>
      </c>
      <c r="J13" s="143" t="s">
        <v>74</v>
      </c>
    </row>
    <row r="14" spans="1:10" ht="38.25" x14ac:dyDescent="0.25">
      <c r="A14" s="146"/>
      <c r="B14" s="146"/>
      <c r="C14" s="146"/>
      <c r="D14" s="146"/>
      <c r="E14" s="146"/>
      <c r="F14" s="146"/>
      <c r="G14" s="147" t="s">
        <v>75</v>
      </c>
      <c r="H14" s="147" t="s">
        <v>87</v>
      </c>
      <c r="I14" s="146"/>
      <c r="J14" s="146"/>
    </row>
    <row r="15" spans="1:10" x14ac:dyDescent="0.25">
      <c r="A15" s="148">
        <v>1</v>
      </c>
      <c r="B15" s="148">
        <v>2</v>
      </c>
      <c r="C15" s="148">
        <v>3</v>
      </c>
      <c r="D15" s="148">
        <v>4</v>
      </c>
      <c r="E15" s="148">
        <v>5</v>
      </c>
      <c r="F15" s="148">
        <v>6</v>
      </c>
      <c r="G15" s="148">
        <v>8</v>
      </c>
      <c r="H15" s="148">
        <v>9</v>
      </c>
      <c r="I15" s="148">
        <v>10</v>
      </c>
      <c r="J15" s="148">
        <v>11</v>
      </c>
    </row>
    <row r="16" spans="1:10" x14ac:dyDescent="0.25">
      <c r="A16" s="149" t="s">
        <v>76</v>
      </c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x14ac:dyDescent="0.25">
      <c r="A17" s="152" t="s">
        <v>77</v>
      </c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76.5" x14ac:dyDescent="0.25">
      <c r="A18" s="155">
        <v>1</v>
      </c>
      <c r="B18" s="138" t="s">
        <v>158</v>
      </c>
      <c r="C18" s="156">
        <v>44292</v>
      </c>
      <c r="D18" s="155" t="s">
        <v>167</v>
      </c>
      <c r="E18" s="138">
        <v>420.68200000000002</v>
      </c>
      <c r="F18" s="138">
        <v>335.79300000000001</v>
      </c>
      <c r="G18" s="155">
        <f>E18-F18</f>
        <v>84.88900000000001</v>
      </c>
      <c r="H18" s="155">
        <f>G18/E18*100</f>
        <v>20.178899976704496</v>
      </c>
      <c r="I18" s="155">
        <v>5</v>
      </c>
      <c r="J18" s="155" t="s">
        <v>170</v>
      </c>
    </row>
    <row r="19" spans="1:10" ht="63.75" x14ac:dyDescent="0.25">
      <c r="A19" s="155">
        <v>2</v>
      </c>
      <c r="B19" s="138" t="s">
        <v>159</v>
      </c>
      <c r="C19" s="156">
        <v>44292</v>
      </c>
      <c r="D19" s="155" t="s">
        <v>167</v>
      </c>
      <c r="E19" s="138">
        <v>1829.585</v>
      </c>
      <c r="F19" s="138">
        <v>1231.704</v>
      </c>
      <c r="G19" s="155">
        <f>E19-F19</f>
        <v>597.88100000000009</v>
      </c>
      <c r="H19" s="155">
        <f>G19/E19*100</f>
        <v>32.678503595077572</v>
      </c>
      <c r="I19" s="155">
        <v>6</v>
      </c>
      <c r="J19" s="155" t="s">
        <v>170</v>
      </c>
    </row>
    <row r="20" spans="1:10" ht="63.75" x14ac:dyDescent="0.25">
      <c r="A20" s="155">
        <v>3</v>
      </c>
      <c r="B20" s="138" t="s">
        <v>160</v>
      </c>
      <c r="C20" s="157">
        <v>44264</v>
      </c>
      <c r="D20" s="155" t="s">
        <v>166</v>
      </c>
      <c r="E20" s="148">
        <v>1056.6600000000001</v>
      </c>
      <c r="F20" s="148">
        <v>1056.6600000000001</v>
      </c>
      <c r="G20" s="155">
        <f>E20-F20</f>
        <v>0</v>
      </c>
      <c r="H20" s="155">
        <v>0</v>
      </c>
      <c r="I20" s="155">
        <v>1</v>
      </c>
      <c r="J20" s="155" t="s">
        <v>171</v>
      </c>
    </row>
    <row r="21" spans="1:10" ht="63.75" x14ac:dyDescent="0.25">
      <c r="A21" s="155">
        <v>4</v>
      </c>
      <c r="B21" s="158" t="s">
        <v>161</v>
      </c>
      <c r="C21" s="159">
        <v>44264</v>
      </c>
      <c r="D21" s="155" t="s">
        <v>166</v>
      </c>
      <c r="E21" s="148">
        <v>1056.6600000000001</v>
      </c>
      <c r="F21" s="148">
        <v>1056.6600000000001</v>
      </c>
      <c r="G21" s="155">
        <v>0</v>
      </c>
      <c r="H21" s="155">
        <v>0</v>
      </c>
      <c r="I21" s="155">
        <v>1</v>
      </c>
      <c r="J21" s="155" t="s">
        <v>171</v>
      </c>
    </row>
    <row r="22" spans="1:10" ht="51" x14ac:dyDescent="0.25">
      <c r="A22" s="155">
        <v>5</v>
      </c>
      <c r="B22" s="138" t="s">
        <v>162</v>
      </c>
      <c r="C22" s="159">
        <v>44264</v>
      </c>
      <c r="D22" s="155" t="s">
        <v>166</v>
      </c>
      <c r="E22" s="148">
        <v>1056.6600000000001</v>
      </c>
      <c r="F22" s="148">
        <v>1056.6600000000001</v>
      </c>
      <c r="G22" s="155">
        <v>0</v>
      </c>
      <c r="H22" s="155">
        <v>0</v>
      </c>
      <c r="I22" s="155">
        <v>1</v>
      </c>
      <c r="J22" s="155" t="s">
        <v>171</v>
      </c>
    </row>
    <row r="23" spans="1:10" ht="76.5" x14ac:dyDescent="0.25">
      <c r="A23" s="155">
        <v>6</v>
      </c>
      <c r="B23" s="158" t="s">
        <v>163</v>
      </c>
      <c r="C23" s="159">
        <v>44278</v>
      </c>
      <c r="D23" s="155" t="s">
        <v>167</v>
      </c>
      <c r="E23" s="155">
        <v>1032.616</v>
      </c>
      <c r="F23" s="160">
        <v>614.40599999999995</v>
      </c>
      <c r="G23" s="160">
        <f>E23-F23</f>
        <v>418.21000000000004</v>
      </c>
      <c r="H23" s="155">
        <f>G23/E23*100</f>
        <v>40.500050357538527</v>
      </c>
      <c r="I23" s="155">
        <v>3</v>
      </c>
      <c r="J23" s="155" t="s">
        <v>170</v>
      </c>
    </row>
    <row r="24" spans="1:10" ht="63.75" x14ac:dyDescent="0.25">
      <c r="A24" s="155">
        <v>7</v>
      </c>
      <c r="B24" s="138" t="s">
        <v>164</v>
      </c>
      <c r="C24" s="157">
        <v>44280</v>
      </c>
      <c r="D24" s="158" t="s">
        <v>168</v>
      </c>
      <c r="E24" s="148">
        <v>28421.7</v>
      </c>
      <c r="F24" s="148">
        <v>20150.984</v>
      </c>
      <c r="G24" s="155">
        <f>E24-F24</f>
        <v>8270.7160000000003</v>
      </c>
      <c r="H24" s="155">
        <f>G24/E24*100</f>
        <v>29.10000457396989</v>
      </c>
      <c r="I24" s="155">
        <v>10</v>
      </c>
      <c r="J24" s="155" t="s">
        <v>170</v>
      </c>
    </row>
    <row r="25" spans="1:10" ht="76.5" x14ac:dyDescent="0.25">
      <c r="A25" s="155">
        <v>8</v>
      </c>
      <c r="B25" s="138" t="s">
        <v>165</v>
      </c>
      <c r="C25" s="159">
        <v>44252</v>
      </c>
      <c r="D25" s="155" t="s">
        <v>169</v>
      </c>
      <c r="E25" s="161">
        <v>10736.450999999999</v>
      </c>
      <c r="F25" s="162">
        <v>3887.4009999999998</v>
      </c>
      <c r="G25" s="160">
        <f>E25-F25</f>
        <v>6849.0499999999993</v>
      </c>
      <c r="H25" s="155">
        <f>G25/E25*100</f>
        <v>63.792495304081399</v>
      </c>
      <c r="I25" s="155">
        <v>20</v>
      </c>
      <c r="J25" s="155" t="s">
        <v>170</v>
      </c>
    </row>
    <row r="26" spans="1:10" ht="24.75" customHeight="1" x14ac:dyDescent="0.25">
      <c r="A26" s="155"/>
      <c r="B26" s="163" t="s">
        <v>78</v>
      </c>
      <c r="C26" s="164"/>
      <c r="D26" s="155"/>
      <c r="E26" s="155">
        <f>SUM(E18:E25)</f>
        <v>45611.014000000003</v>
      </c>
      <c r="F26" s="155">
        <f>SUM(F18:F25)</f>
        <v>29390.267999999996</v>
      </c>
      <c r="G26" s="155">
        <f>E26-F26</f>
        <v>16220.746000000006</v>
      </c>
      <c r="H26" s="155">
        <f>G26/E26*100</f>
        <v>35.563221637650955</v>
      </c>
      <c r="I26" s="155">
        <f>SUM(I18:I25)</f>
        <v>47</v>
      </c>
      <c r="J26" s="155"/>
    </row>
    <row r="27" spans="1:10" x14ac:dyDescent="0.25">
      <c r="A27" s="149" t="s">
        <v>79</v>
      </c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x14ac:dyDescent="0.25">
      <c r="A28" s="152" t="s">
        <v>80</v>
      </c>
      <c r="B28" s="153"/>
      <c r="C28" s="153"/>
      <c r="D28" s="153"/>
      <c r="E28" s="153"/>
      <c r="F28" s="153"/>
      <c r="G28" s="153"/>
      <c r="H28" s="153"/>
      <c r="I28" s="153"/>
      <c r="J28" s="154"/>
    </row>
    <row r="29" spans="1:10" x14ac:dyDescent="0.25">
      <c r="A29" s="155">
        <v>1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x14ac:dyDescent="0.25">
      <c r="A30" s="155">
        <v>2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0" x14ac:dyDescent="0.25">
      <c r="A31" s="155">
        <v>3</v>
      </c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0" ht="22.5" customHeight="1" x14ac:dyDescent="0.25">
      <c r="A32" s="155"/>
      <c r="B32" s="155" t="s">
        <v>81</v>
      </c>
      <c r="C32" s="155"/>
      <c r="D32" s="155"/>
      <c r="E32" s="155"/>
      <c r="F32" s="155"/>
      <c r="G32" s="155"/>
      <c r="H32" s="155"/>
      <c r="I32" s="155"/>
      <c r="J32" s="155"/>
    </row>
    <row r="33" spans="1:10" x14ac:dyDescent="0.25">
      <c r="A33" s="149" t="s">
        <v>82</v>
      </c>
      <c r="B33" s="150"/>
      <c r="C33" s="150"/>
      <c r="D33" s="150"/>
      <c r="E33" s="150"/>
      <c r="F33" s="150"/>
      <c r="G33" s="150"/>
      <c r="H33" s="150"/>
      <c r="I33" s="150"/>
      <c r="J33" s="151"/>
    </row>
    <row r="34" spans="1:10" x14ac:dyDescent="0.25">
      <c r="A34" s="152" t="s">
        <v>83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ht="51" x14ac:dyDescent="0.25">
      <c r="A35" s="155">
        <v>1</v>
      </c>
      <c r="B35" s="158" t="s">
        <v>172</v>
      </c>
      <c r="C35" s="157">
        <v>44264</v>
      </c>
      <c r="D35" s="155" t="s">
        <v>166</v>
      </c>
      <c r="E35" s="148">
        <v>1056.6600000000001</v>
      </c>
      <c r="F35" s="155"/>
      <c r="G35" s="155"/>
      <c r="H35" s="155"/>
      <c r="I35" s="155"/>
      <c r="J35" s="155"/>
    </row>
    <row r="36" spans="1:10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0" x14ac:dyDescent="0.25">
      <c r="A37" s="155"/>
      <c r="B37" s="155" t="s">
        <v>85</v>
      </c>
      <c r="C37" s="155"/>
      <c r="D37" s="155"/>
      <c r="E37" s="155"/>
      <c r="F37" s="155" t="s">
        <v>84</v>
      </c>
      <c r="G37" s="155"/>
      <c r="H37" s="155"/>
      <c r="I37" s="155"/>
      <c r="J37" s="155"/>
    </row>
    <row r="38" spans="1:10" x14ac:dyDescent="0.25">
      <c r="A38" s="155"/>
      <c r="B38" s="155" t="s">
        <v>88</v>
      </c>
      <c r="C38" s="155"/>
      <c r="D38" s="155"/>
      <c r="E38" s="155"/>
      <c r="F38" s="155"/>
      <c r="G38" s="155"/>
      <c r="H38" s="155"/>
      <c r="I38" s="155"/>
      <c r="J38" s="155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5">
      <c r="A41" s="142" t="s">
        <v>86</v>
      </c>
      <c r="B41" s="142"/>
      <c r="C41" s="141" t="s">
        <v>179</v>
      </c>
      <c r="D41" s="141"/>
      <c r="E41" s="141"/>
      <c r="F41" s="141"/>
      <c r="G41" s="141"/>
      <c r="H41" s="141"/>
      <c r="I41" s="141"/>
      <c r="J41" s="141"/>
    </row>
    <row r="42" spans="1:10" x14ac:dyDescent="0.25">
      <c r="A42" s="142" t="s">
        <v>92</v>
      </c>
      <c r="B42" s="142"/>
      <c r="C42" s="108" t="s">
        <v>93</v>
      </c>
      <c r="D42" s="108"/>
      <c r="E42" s="108" t="s">
        <v>94</v>
      </c>
      <c r="F42" s="108"/>
      <c r="G42" s="108"/>
      <c r="H42" s="108"/>
      <c r="I42" s="8"/>
      <c r="J42" s="8"/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141" t="s">
        <v>89</v>
      </c>
      <c r="B45" s="141"/>
      <c r="C45" s="141" t="s">
        <v>175</v>
      </c>
      <c r="D45" s="141"/>
      <c r="E45" s="141"/>
      <c r="F45" s="8"/>
      <c r="G45" s="8"/>
      <c r="H45" s="8"/>
      <c r="I45" s="8"/>
      <c r="J45" s="8"/>
    </row>
    <row r="46" spans="1:10" x14ac:dyDescent="0.25">
      <c r="A46" s="141" t="s">
        <v>90</v>
      </c>
      <c r="B46" s="141"/>
      <c r="C46" s="167" t="s">
        <v>181</v>
      </c>
      <c r="D46" s="141"/>
      <c r="E46" s="141"/>
      <c r="F46" s="8"/>
      <c r="G46" s="8"/>
      <c r="H46" s="8"/>
      <c r="I46" s="8"/>
      <c r="J46" s="8"/>
    </row>
    <row r="47" spans="1:10" x14ac:dyDescent="0.25">
      <c r="A47" s="141" t="s">
        <v>91</v>
      </c>
      <c r="B47" s="141"/>
      <c r="C47" s="141" t="s">
        <v>180</v>
      </c>
      <c r="D47" s="141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</sheetData>
  <autoFilter ref="A13:J35">
    <filterColumn colId="6" showButton="0"/>
  </autoFilter>
  <mergeCells count="36">
    <mergeCell ref="C42:D42"/>
    <mergeCell ref="E42:H42"/>
    <mergeCell ref="A45:B45"/>
    <mergeCell ref="A46:B46"/>
    <mergeCell ref="F13:F14"/>
    <mergeCell ref="G13:H13"/>
    <mergeCell ref="I13:I14"/>
    <mergeCell ref="J13:J14"/>
    <mergeCell ref="A47:B47"/>
    <mergeCell ref="C47:D47"/>
    <mergeCell ref="C46:E46"/>
    <mergeCell ref="C45:E45"/>
    <mergeCell ref="A17:J17"/>
    <mergeCell ref="A27:J27"/>
    <mergeCell ref="A28:J28"/>
    <mergeCell ref="A33:J33"/>
    <mergeCell ref="A34:J34"/>
    <mergeCell ref="A41:B41"/>
    <mergeCell ref="C41:J41"/>
    <mergeCell ref="A42:B42"/>
    <mergeCell ref="B26:C26"/>
    <mergeCell ref="A16:J16"/>
    <mergeCell ref="A2:J2"/>
    <mergeCell ref="A4:J4"/>
    <mergeCell ref="A1:J1"/>
    <mergeCell ref="A3:J3"/>
    <mergeCell ref="A5:J5"/>
    <mergeCell ref="A7:C7"/>
    <mergeCell ref="A8:E8"/>
    <mergeCell ref="A9:E9"/>
    <mergeCell ref="A13:A14"/>
    <mergeCell ref="B13:B14"/>
    <mergeCell ref="C13:C14"/>
    <mergeCell ref="D13:D14"/>
    <mergeCell ref="E13:E14"/>
    <mergeCell ref="C10:F10"/>
  </mergeCells>
  <hyperlinks>
    <hyperlink ref="C46" r:id="rId1"/>
  </hyperlinks>
  <pageMargins left="0.70866141732283472" right="0.51181102362204722" top="0.35433070866141736" bottom="0.35433070866141736" header="0.11811023622047245" footer="0.11811023622047245"/>
  <pageSetup paperSize="9" scale="59" fitToHeight="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2021-04-21T10:09:42Z</cp:lastPrinted>
  <dcterms:created xsi:type="dcterms:W3CDTF">2016-03-25T08:25:28Z</dcterms:created>
  <dcterms:modified xsi:type="dcterms:W3CDTF">2021-04-21T10:10:32Z</dcterms:modified>
</cp:coreProperties>
</file>