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<sst xmlns="http://schemas.openxmlformats.org/spreadsheetml/2006/main" count="106" uniqueCount="43">
  <si>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</si>
  <si>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</si>
  <si>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</si>
  <si>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</si>
  <si>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</si>
  <si>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</si>
  <si>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</si>
  <si>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</si>
  <si>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</si>
  <si>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</si>
  <si>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</si>
  <si>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</si>
  <si>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</si>
  <si>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</si>
  <si>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</si>
  <si>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</si>
  <si>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</si>
  <si>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</si>
  <si>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</si>
  <si>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</si>
  <si>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</si>
  <si>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</si>
  <si>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</si>
  <si>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</si>
  <si>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</si>
  <si>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</si>
  <si>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</si>
  <si>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</si>
  <si>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</si>
  <si>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</si>
  <si>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</si>
  <si>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</si>
  <si>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</si>
  <si>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</si>
  <si>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</si>
  <si>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</si>
  <si>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</si>
  <si>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</si>
  <si>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</si>
  <si>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</si>
  <si>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</si>
  <si>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</si>
  <si>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июля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</si>
</sst>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N1" activePane="topRight" state="frozen"/>
      <selection pane="topLeft" activeCell="A1" sqref="A1"/>
      <selection pane="topRight" activeCell="BE20" sqref="BE20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7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3782</v>
      </c>
      <c r="D10" s="8">
        <f>G10+AK10</f>
        <v>2540.3</v>
      </c>
      <c r="E10" s="2">
        <f>D10/C10*100</f>
        <v>67.16816499206769</v>
      </c>
      <c r="F10" s="2">
        <v>829.5</v>
      </c>
      <c r="G10" s="2">
        <v>1263.3</v>
      </c>
      <c r="H10" s="2">
        <f>G10/F10*100</f>
        <v>152.29656419529834</v>
      </c>
      <c r="I10" s="2">
        <v>14.9</v>
      </c>
      <c r="J10" s="2">
        <v>6.3</v>
      </c>
      <c r="K10" s="2">
        <f aca="true" t="shared" si="0" ref="K10:K22">J10/I10*100</f>
        <v>42.281879194630875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2.5</v>
      </c>
      <c r="Q10" s="2">
        <f>P10/O10*100</f>
        <v>3.415300546448087</v>
      </c>
      <c r="R10" s="2">
        <v>239.1</v>
      </c>
      <c r="S10" s="2">
        <v>13.1</v>
      </c>
      <c r="T10" s="2">
        <f>S10/R10*100</f>
        <v>5.4788791300711</v>
      </c>
      <c r="U10" s="2">
        <v>0</v>
      </c>
      <c r="V10" s="2">
        <v>0</v>
      </c>
      <c r="W10" s="2">
        <v>0</v>
      </c>
      <c r="X10" s="2">
        <v>77</v>
      </c>
      <c r="Y10" s="2">
        <v>937.9</v>
      </c>
      <c r="Z10" s="2">
        <f>Y10/X10*100</f>
        <v>1218.051948051948</v>
      </c>
      <c r="AA10" s="2">
        <v>40</v>
      </c>
      <c r="AB10" s="2">
        <v>25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13.5</v>
      </c>
      <c r="AI10" s="2">
        <f>AH10/AG10*100</f>
        <v>27</v>
      </c>
      <c r="AJ10" s="2">
        <v>2952.5</v>
      </c>
      <c r="AK10" s="2">
        <v>1277</v>
      </c>
      <c r="AL10" s="2">
        <f>AK10/AJ10*100</f>
        <v>43.25148179508891</v>
      </c>
      <c r="AM10" s="2">
        <v>1857.9</v>
      </c>
      <c r="AN10" s="2">
        <v>928.9</v>
      </c>
      <c r="AO10" s="2">
        <f>AN10/AM10*100</f>
        <v>49.99730878949351</v>
      </c>
      <c r="AP10" s="2">
        <v>0</v>
      </c>
      <c r="AQ10" s="2">
        <v>0</v>
      </c>
      <c r="AR10" s="2" t="e">
        <f>AQ10/AP10*100</f>
        <v>#DIV/0!</v>
      </c>
      <c r="AS10" s="20">
        <v>3782</v>
      </c>
      <c r="AT10" s="2">
        <v>1197.7</v>
      </c>
      <c r="AU10" s="2">
        <f>AT10/AS10*100</f>
        <v>31.668429402432572</v>
      </c>
      <c r="AV10" s="21">
        <v>1131.6</v>
      </c>
      <c r="AW10" s="2">
        <v>410.6</v>
      </c>
      <c r="AX10" s="2">
        <f>AW10/AV10*100</f>
        <v>36.284906327324144</v>
      </c>
      <c r="AY10" s="21">
        <v>1126.6</v>
      </c>
      <c r="AZ10" s="2">
        <v>410.6</v>
      </c>
      <c r="BA10" s="2">
        <f aca="true" t="shared" si="1" ref="BA10:BA22">AZ10/AY10*100</f>
        <v>36.44594354695545</v>
      </c>
      <c r="BB10" s="2">
        <v>1323.5</v>
      </c>
      <c r="BC10" s="2">
        <v>304.5</v>
      </c>
      <c r="BD10" s="2">
        <f>BC10/BB10*100</f>
        <v>23.007177937287494</v>
      </c>
      <c r="BE10" s="21">
        <v>513.6</v>
      </c>
      <c r="BF10" s="2">
        <v>89.2</v>
      </c>
      <c r="BG10" s="2">
        <f>BF10/BE10*100</f>
        <v>17.367601246105917</v>
      </c>
      <c r="BH10" s="21">
        <v>634.6</v>
      </c>
      <c r="BI10" s="2">
        <v>317.6</v>
      </c>
      <c r="BJ10" s="2">
        <f>BI10/BH10*100</f>
        <v>50.04727387330602</v>
      </c>
      <c r="BK10" s="20">
        <f aca="true" t="shared" si="2" ref="BK10:BK21">C10-AS10</f>
        <v>0</v>
      </c>
      <c r="BL10" s="20">
        <f aca="true" t="shared" si="3" ref="BL10:BL21">D10-AT10</f>
        <v>1342.6000000000001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4682.6</v>
      </c>
      <c r="D11" s="8">
        <f aca="true" t="shared" si="5" ref="D11:D21">G11+AK11</f>
        <v>2011</v>
      </c>
      <c r="E11" s="2">
        <f aca="true" t="shared" si="6" ref="E11:E21">D11/C11*100</f>
        <v>42.94622645538803</v>
      </c>
      <c r="F11" s="2">
        <v>1040.4</v>
      </c>
      <c r="G11" s="2">
        <v>650.7</v>
      </c>
      <c r="H11" s="2">
        <f aca="true" t="shared" si="7" ref="H11:H21">G11/F11*100</f>
        <v>62.54325259515571</v>
      </c>
      <c r="I11" s="2">
        <v>28.3</v>
      </c>
      <c r="J11" s="2">
        <v>11.2</v>
      </c>
      <c r="K11" s="2">
        <f t="shared" si="0"/>
        <v>39.57597173144876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3.4</v>
      </c>
      <c r="Q11" s="2">
        <f aca="true" t="shared" si="9" ref="Q11:Q21">P11/O11*100</f>
        <v>5.93368237347295</v>
      </c>
      <c r="R11" s="2">
        <v>245.5</v>
      </c>
      <c r="S11" s="2">
        <v>27.9</v>
      </c>
      <c r="T11" s="2">
        <f aca="true" t="shared" si="10" ref="T11:T21">S11/R11*100</f>
        <v>11.364562118126273</v>
      </c>
      <c r="U11" s="2">
        <v>0</v>
      </c>
      <c r="V11" s="2">
        <v>0</v>
      </c>
      <c r="W11" s="2">
        <v>0</v>
      </c>
      <c r="X11" s="2">
        <v>134</v>
      </c>
      <c r="Y11" s="2">
        <v>162.1</v>
      </c>
      <c r="Z11" s="2">
        <f aca="true" t="shared" si="11" ref="Z11:Z21">Y11/X11*100</f>
        <v>120.97014925373134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19.1</v>
      </c>
      <c r="AI11" s="2">
        <f aca="true" t="shared" si="12" ref="AI11:AI22">AH11/AG11*100</f>
        <v>41.52173913043479</v>
      </c>
      <c r="AJ11" s="2">
        <v>3642.2</v>
      </c>
      <c r="AK11" s="2">
        <v>1360.3</v>
      </c>
      <c r="AL11" s="2">
        <f aca="true" t="shared" si="13" ref="AL11:AL21">AK11/AJ11*100</f>
        <v>37.34830596891988</v>
      </c>
      <c r="AM11" s="2">
        <v>1981.3</v>
      </c>
      <c r="AN11" s="2">
        <v>990.6</v>
      </c>
      <c r="AO11" s="2">
        <f aca="true" t="shared" si="14" ref="AO11:AO21">AN11/AM11*100</f>
        <v>49.99747640438096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4773.1</v>
      </c>
      <c r="AT11" s="2">
        <v>1465.6</v>
      </c>
      <c r="AU11" s="2">
        <f aca="true" t="shared" si="16" ref="AU11:AU21">AT11/AS11*100</f>
        <v>30.705411577381568</v>
      </c>
      <c r="AV11" s="22">
        <v>1259.5</v>
      </c>
      <c r="AW11" s="2">
        <v>464.3</v>
      </c>
      <c r="AX11" s="2">
        <f aca="true" t="shared" si="17" ref="AX11:AX21">AW11/AV11*100</f>
        <v>36.86383485510123</v>
      </c>
      <c r="AY11" s="21">
        <v>1245</v>
      </c>
      <c r="AZ11" s="2">
        <v>464.3</v>
      </c>
      <c r="BA11" s="2">
        <f t="shared" si="1"/>
        <v>37.29317269076306</v>
      </c>
      <c r="BB11" s="2">
        <v>2163.2</v>
      </c>
      <c r="BC11" s="2">
        <v>446.5</v>
      </c>
      <c r="BD11" s="2">
        <f aca="true" t="shared" si="18" ref="BD11:BD21">BC11/BB11*100</f>
        <v>20.640717455621306</v>
      </c>
      <c r="BE11" s="21">
        <v>493.5</v>
      </c>
      <c r="BF11" s="2">
        <v>129.3</v>
      </c>
      <c r="BG11" s="2">
        <f aca="true" t="shared" si="19" ref="BG11:BG21">BF11/BE11*100</f>
        <v>26.200607902735563</v>
      </c>
      <c r="BH11" s="21">
        <v>702.9</v>
      </c>
      <c r="BI11" s="2">
        <v>351.5</v>
      </c>
      <c r="BJ11" s="2">
        <f aca="true" t="shared" si="20" ref="BJ11:BJ21">BI11/BH11*100</f>
        <v>50.00711338739507</v>
      </c>
      <c r="BK11" s="20">
        <f t="shared" si="2"/>
        <v>-90.5</v>
      </c>
      <c r="BL11" s="20">
        <f t="shared" si="3"/>
        <v>545.4000000000001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6745.3</v>
      </c>
      <c r="D12" s="8">
        <f t="shared" si="5"/>
        <v>-1834.1000000000001</v>
      </c>
      <c r="E12" s="2">
        <f t="shared" si="6"/>
        <v>-27.19078469452804</v>
      </c>
      <c r="F12" s="2">
        <v>1755.3</v>
      </c>
      <c r="G12" s="2">
        <v>630.8</v>
      </c>
      <c r="H12" s="2">
        <f t="shared" si="7"/>
        <v>35.9368768871418</v>
      </c>
      <c r="I12" s="2">
        <v>59</v>
      </c>
      <c r="J12" s="2">
        <v>27.9</v>
      </c>
      <c r="K12" s="2">
        <f t="shared" si="0"/>
        <v>47.28813559322034</v>
      </c>
      <c r="L12" s="2">
        <v>22.8</v>
      </c>
      <c r="M12" s="2">
        <v>14.8</v>
      </c>
      <c r="N12" s="2">
        <f t="shared" si="8"/>
        <v>64.91228070175438</v>
      </c>
      <c r="O12" s="2">
        <v>98.8</v>
      </c>
      <c r="P12" s="2">
        <v>2.6</v>
      </c>
      <c r="Q12" s="2">
        <f t="shared" si="9"/>
        <v>2.6315789473684212</v>
      </c>
      <c r="R12" s="17">
        <v>535</v>
      </c>
      <c r="S12" s="2">
        <v>94.4</v>
      </c>
      <c r="T12" s="2">
        <f t="shared" si="10"/>
        <v>17.644859813084114</v>
      </c>
      <c r="U12" s="2">
        <v>0</v>
      </c>
      <c r="V12" s="2">
        <v>0</v>
      </c>
      <c r="W12" s="2">
        <v>0</v>
      </c>
      <c r="X12" s="2">
        <v>200</v>
      </c>
      <c r="Y12" s="2">
        <v>174.8</v>
      </c>
      <c r="Z12" s="2">
        <f t="shared" si="11"/>
        <v>87.4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4990</v>
      </c>
      <c r="AK12" s="2">
        <v>-2464.9</v>
      </c>
      <c r="AL12" s="2">
        <f t="shared" si="13"/>
        <v>-49.39679358717435</v>
      </c>
      <c r="AM12" s="2">
        <v>2686.1</v>
      </c>
      <c r="AN12" s="2">
        <v>1343</v>
      </c>
      <c r="AO12" s="2">
        <f t="shared" si="14"/>
        <v>49.99813856520606</v>
      </c>
      <c r="AP12" s="2">
        <v>0</v>
      </c>
      <c r="AQ12" s="2">
        <v>0</v>
      </c>
      <c r="AR12" s="2" t="e">
        <f t="shared" si="15"/>
        <v>#DIV/0!</v>
      </c>
      <c r="AS12" s="2">
        <v>11103.5</v>
      </c>
      <c r="AT12" s="2">
        <v>1826.4</v>
      </c>
      <c r="AU12" s="2">
        <f t="shared" si="16"/>
        <v>16.448867474219842</v>
      </c>
      <c r="AV12" s="22">
        <v>1209.6</v>
      </c>
      <c r="AW12" s="2">
        <v>545.8</v>
      </c>
      <c r="AX12" s="2">
        <f t="shared" si="17"/>
        <v>45.12235449735449</v>
      </c>
      <c r="AY12" s="21">
        <v>1189.6</v>
      </c>
      <c r="AZ12" s="2">
        <v>545.8</v>
      </c>
      <c r="BA12" s="2">
        <f t="shared" si="1"/>
        <v>45.88096839273705</v>
      </c>
      <c r="BB12" s="2">
        <v>3097.4</v>
      </c>
      <c r="BC12" s="2">
        <v>247.5</v>
      </c>
      <c r="BD12" s="2">
        <f t="shared" si="18"/>
        <v>7.990572738425776</v>
      </c>
      <c r="BE12" s="21">
        <v>4811.4</v>
      </c>
      <c r="BF12" s="2">
        <v>90.2</v>
      </c>
      <c r="BG12" s="2">
        <f t="shared" si="19"/>
        <v>1.874714220393233</v>
      </c>
      <c r="BH12" s="21">
        <v>1459.5</v>
      </c>
      <c r="BI12" s="2">
        <v>729.9</v>
      </c>
      <c r="BJ12" s="2">
        <f t="shared" si="20"/>
        <v>50.01027749229188</v>
      </c>
      <c r="BK12" s="20">
        <f t="shared" si="2"/>
        <v>-4358.2</v>
      </c>
      <c r="BL12" s="20">
        <f t="shared" si="3"/>
        <v>-3660.5</v>
      </c>
      <c r="BM12" s="2">
        <f aca="true" t="shared" si="21" ref="BM12:BM20">BL12/BK12*100</f>
        <v>83.99109724198064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6564.099999999999</v>
      </c>
      <c r="D13" s="8">
        <f t="shared" si="5"/>
        <v>1522</v>
      </c>
      <c r="E13" s="2">
        <f t="shared" si="6"/>
        <v>23.186727807315552</v>
      </c>
      <c r="F13" s="2">
        <v>865.7</v>
      </c>
      <c r="G13" s="2">
        <v>308.8</v>
      </c>
      <c r="H13" s="2">
        <f t="shared" si="7"/>
        <v>35.6705556197297</v>
      </c>
      <c r="I13" s="2">
        <v>13.1</v>
      </c>
      <c r="J13" s="2">
        <v>4.2</v>
      </c>
      <c r="K13" s="2">
        <f t="shared" si="0"/>
        <v>32.06106870229008</v>
      </c>
      <c r="L13" s="2">
        <v>0</v>
      </c>
      <c r="M13" s="2">
        <v>0</v>
      </c>
      <c r="N13" s="2">
        <v>0</v>
      </c>
      <c r="O13" s="2">
        <v>64.6</v>
      </c>
      <c r="P13" s="2">
        <v>1.2</v>
      </c>
      <c r="Q13" s="2">
        <f t="shared" si="9"/>
        <v>1.8575851393188854</v>
      </c>
      <c r="R13" s="2">
        <v>300.7</v>
      </c>
      <c r="S13" s="2">
        <v>55.6</v>
      </c>
      <c r="T13" s="2">
        <f t="shared" si="10"/>
        <v>18.490189557698706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6.6</v>
      </c>
      <c r="AC13" s="2">
        <f aca="true" t="shared" si="22" ref="AC13:AC20">AB13/AA13*100</f>
        <v>15.714285714285714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5698.4</v>
      </c>
      <c r="AK13" s="2">
        <v>1213.2</v>
      </c>
      <c r="AL13" s="2">
        <f t="shared" si="13"/>
        <v>21.290186719079042</v>
      </c>
      <c r="AM13" s="2">
        <v>1959.4</v>
      </c>
      <c r="AN13" s="2">
        <v>979.7</v>
      </c>
      <c r="AO13" s="2">
        <f t="shared" si="14"/>
        <v>50</v>
      </c>
      <c r="AP13" s="2">
        <v>0</v>
      </c>
      <c r="AQ13" s="2">
        <v>0</v>
      </c>
      <c r="AR13" s="2" t="e">
        <f t="shared" si="15"/>
        <v>#DIV/0!</v>
      </c>
      <c r="AS13" s="2">
        <v>6790.5</v>
      </c>
      <c r="AT13" s="2">
        <v>1070.5</v>
      </c>
      <c r="AU13" s="2">
        <f t="shared" si="16"/>
        <v>15.764671231868052</v>
      </c>
      <c r="AV13" s="22">
        <v>1299.3</v>
      </c>
      <c r="AW13" s="2">
        <v>504.2</v>
      </c>
      <c r="AX13" s="2">
        <f t="shared" si="17"/>
        <v>38.80551065958593</v>
      </c>
      <c r="AY13" s="21">
        <v>1294.3</v>
      </c>
      <c r="AZ13" s="2">
        <v>504.2</v>
      </c>
      <c r="BA13" s="2">
        <f t="shared" si="1"/>
        <v>38.95541991810245</v>
      </c>
      <c r="BB13" s="2">
        <v>3233.8</v>
      </c>
      <c r="BC13" s="2">
        <v>209.8</v>
      </c>
      <c r="BD13" s="2">
        <f t="shared" si="18"/>
        <v>6.487723421361865</v>
      </c>
      <c r="BE13" s="21">
        <v>496.7</v>
      </c>
      <c r="BF13" s="2">
        <v>27.8</v>
      </c>
      <c r="BG13" s="2">
        <f t="shared" si="19"/>
        <v>5.596939802697806</v>
      </c>
      <c r="BH13" s="21">
        <v>543.4</v>
      </c>
      <c r="BI13" s="2">
        <v>244.3</v>
      </c>
      <c r="BJ13" s="2">
        <f t="shared" si="20"/>
        <v>44.95767390504233</v>
      </c>
      <c r="BK13" s="20">
        <f t="shared" si="2"/>
        <v>-226.40000000000055</v>
      </c>
      <c r="BL13" s="20">
        <f t="shared" si="3"/>
        <v>451.5</v>
      </c>
      <c r="BM13" s="2">
        <f t="shared" si="21"/>
        <v>-199.42579505300307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3542.2000000000003</v>
      </c>
      <c r="D14" s="8">
        <f t="shared" si="5"/>
        <v>1216.1</v>
      </c>
      <c r="E14" s="2">
        <f t="shared" si="6"/>
        <v>34.3317712156287</v>
      </c>
      <c r="F14" s="2">
        <v>1164.4</v>
      </c>
      <c r="G14" s="2">
        <v>435.4</v>
      </c>
      <c r="H14" s="2">
        <f t="shared" si="7"/>
        <v>37.39264857437306</v>
      </c>
      <c r="I14" s="2">
        <v>30.4</v>
      </c>
      <c r="J14" s="2">
        <v>9.1</v>
      </c>
      <c r="K14" s="2">
        <f t="shared" si="0"/>
        <v>29.93421052631579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2.3</v>
      </c>
      <c r="Q14" s="2">
        <f t="shared" si="9"/>
        <v>3.9316239316239314</v>
      </c>
      <c r="R14" s="2">
        <v>289.2</v>
      </c>
      <c r="S14" s="2">
        <v>17.2</v>
      </c>
      <c r="T14" s="2">
        <f t="shared" si="10"/>
        <v>5.94744121715076</v>
      </c>
      <c r="U14" s="2">
        <v>0</v>
      </c>
      <c r="V14" s="2">
        <v>0</v>
      </c>
      <c r="W14" s="2">
        <v>0</v>
      </c>
      <c r="X14" s="2">
        <v>100</v>
      </c>
      <c r="Y14" s="2">
        <v>180.9</v>
      </c>
      <c r="Z14" s="2">
        <f t="shared" si="11"/>
        <v>180.9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2377.8</v>
      </c>
      <c r="AK14" s="2">
        <v>780.7</v>
      </c>
      <c r="AL14" s="2">
        <f t="shared" si="13"/>
        <v>32.832870720834386</v>
      </c>
      <c r="AM14" s="2">
        <v>1151.4</v>
      </c>
      <c r="AN14" s="2">
        <v>575.7</v>
      </c>
      <c r="AO14" s="2">
        <f t="shared" si="14"/>
        <v>50</v>
      </c>
      <c r="AP14" s="2">
        <v>0</v>
      </c>
      <c r="AQ14" s="2">
        <v>0</v>
      </c>
      <c r="AR14" s="2" t="e">
        <f t="shared" si="15"/>
        <v>#DIV/0!</v>
      </c>
      <c r="AS14" s="2">
        <v>3548.8</v>
      </c>
      <c r="AT14" s="2">
        <v>856.9</v>
      </c>
      <c r="AU14" s="2">
        <f t="shared" si="16"/>
        <v>24.14619026149684</v>
      </c>
      <c r="AV14" s="22">
        <v>1156.5</v>
      </c>
      <c r="AW14" s="2">
        <v>381.1</v>
      </c>
      <c r="AX14" s="2">
        <f t="shared" si="17"/>
        <v>32.952875054042366</v>
      </c>
      <c r="AY14" s="21">
        <v>1151.5</v>
      </c>
      <c r="AZ14" s="2">
        <v>381.1</v>
      </c>
      <c r="BA14" s="2">
        <f t="shared" si="1"/>
        <v>33.095961788970904</v>
      </c>
      <c r="BB14" s="2">
        <v>1410.1</v>
      </c>
      <c r="BC14" s="2">
        <v>179</v>
      </c>
      <c r="BD14" s="2">
        <f t="shared" si="18"/>
        <v>12.694135167718601</v>
      </c>
      <c r="BE14" s="21">
        <v>352.4</v>
      </c>
      <c r="BF14" s="2">
        <v>32</v>
      </c>
      <c r="BG14" s="2">
        <f t="shared" si="19"/>
        <v>9.080590238365495</v>
      </c>
      <c r="BH14" s="21">
        <v>516.3</v>
      </c>
      <c r="BI14" s="2">
        <v>258.2</v>
      </c>
      <c r="BJ14" s="2">
        <f t="shared" si="20"/>
        <v>50.00968429207825</v>
      </c>
      <c r="BK14" s="20">
        <f t="shared" si="2"/>
        <v>-6.599999999999909</v>
      </c>
      <c r="BL14" s="20">
        <f t="shared" si="3"/>
        <v>359.19999999999993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129125.4</v>
      </c>
      <c r="D15" s="8">
        <f t="shared" si="5"/>
        <v>2591.5999999999995</v>
      </c>
      <c r="E15" s="2">
        <f t="shared" si="6"/>
        <v>2.0070412172972936</v>
      </c>
      <c r="F15" s="2">
        <v>18111.7</v>
      </c>
      <c r="G15" s="2">
        <v>7592.2</v>
      </c>
      <c r="H15" s="2">
        <f t="shared" si="7"/>
        <v>41.91875969677059</v>
      </c>
      <c r="I15" s="2">
        <v>7183.9</v>
      </c>
      <c r="J15" s="2">
        <v>3100.9</v>
      </c>
      <c r="K15" s="2">
        <f t="shared" si="0"/>
        <v>43.16457634432551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438.3</v>
      </c>
      <c r="Q15" s="2">
        <f t="shared" si="9"/>
        <v>27.517579105976896</v>
      </c>
      <c r="R15" s="2">
        <v>5553.2</v>
      </c>
      <c r="S15" s="2">
        <v>1487.7</v>
      </c>
      <c r="T15" s="2">
        <f t="shared" si="10"/>
        <v>26.789958942591664</v>
      </c>
      <c r="U15" s="2">
        <v>120</v>
      </c>
      <c r="V15" s="2">
        <v>43.9</v>
      </c>
      <c r="W15" s="2">
        <f>V15/U15*100</f>
        <v>36.583333333333336</v>
      </c>
      <c r="X15" s="2">
        <v>0</v>
      </c>
      <c r="Y15" s="2">
        <v>2.1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237.9</v>
      </c>
      <c r="AI15" s="2">
        <f t="shared" si="12"/>
        <v>32.32776192417448</v>
      </c>
      <c r="AJ15" s="2">
        <v>111013.7</v>
      </c>
      <c r="AK15" s="2">
        <v>-5000.6</v>
      </c>
      <c r="AL15" s="2">
        <f t="shared" si="13"/>
        <v>-4.50448908558133</v>
      </c>
      <c r="AM15" s="2">
        <v>10925.1</v>
      </c>
      <c r="AN15" s="2">
        <v>5462.5</v>
      </c>
      <c r="AO15" s="2">
        <f t="shared" si="14"/>
        <v>49.99954233828523</v>
      </c>
      <c r="AP15" s="2">
        <v>0</v>
      </c>
      <c r="AQ15" s="2">
        <v>0</v>
      </c>
      <c r="AR15" s="2" t="e">
        <f t="shared" si="15"/>
        <v>#DIV/0!</v>
      </c>
      <c r="AS15" s="2">
        <v>146180.8</v>
      </c>
      <c r="AT15" s="2">
        <v>13672.3</v>
      </c>
      <c r="AU15" s="2">
        <f t="shared" si="16"/>
        <v>9.35300668760877</v>
      </c>
      <c r="AV15" s="22">
        <v>5370.8</v>
      </c>
      <c r="AW15" s="2">
        <v>2289.1</v>
      </c>
      <c r="AX15" s="2">
        <f t="shared" si="17"/>
        <v>42.62121099277575</v>
      </c>
      <c r="AY15" s="21">
        <v>5066.4</v>
      </c>
      <c r="AZ15" s="2">
        <v>2289.1</v>
      </c>
      <c r="BA15" s="2">
        <f t="shared" si="1"/>
        <v>45.181983262276965</v>
      </c>
      <c r="BB15" s="2">
        <v>12420</v>
      </c>
      <c r="BC15" s="2">
        <v>3157.1</v>
      </c>
      <c r="BD15" s="2">
        <f t="shared" si="18"/>
        <v>25.4194847020934</v>
      </c>
      <c r="BE15" s="21">
        <v>124648.2</v>
      </c>
      <c r="BF15" s="2">
        <v>6580.3</v>
      </c>
      <c r="BG15" s="2">
        <f t="shared" si="19"/>
        <v>5.279097491981433</v>
      </c>
      <c r="BH15" s="21">
        <v>2768.7</v>
      </c>
      <c r="BI15" s="2">
        <v>1384.4</v>
      </c>
      <c r="BJ15" s="2">
        <f t="shared" si="20"/>
        <v>50.001805901686716</v>
      </c>
      <c r="BK15" s="20">
        <f t="shared" si="2"/>
        <v>-17055.399999999994</v>
      </c>
      <c r="BL15" s="20">
        <f t="shared" si="3"/>
        <v>-11080.7</v>
      </c>
      <c r="BM15" s="2">
        <f t="shared" si="21"/>
        <v>64.96886616555463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8167.6</v>
      </c>
      <c r="D16" s="8">
        <f t="shared" si="5"/>
        <v>1323.6</v>
      </c>
      <c r="E16" s="2">
        <f t="shared" si="6"/>
        <v>16.205494882217543</v>
      </c>
      <c r="F16" s="2">
        <v>2508.9</v>
      </c>
      <c r="G16" s="2">
        <v>1116.5</v>
      </c>
      <c r="H16" s="2">
        <f t="shared" si="7"/>
        <v>44.501574395153256</v>
      </c>
      <c r="I16" s="2">
        <v>172.3</v>
      </c>
      <c r="J16" s="2">
        <v>74.3</v>
      </c>
      <c r="K16" s="2">
        <f t="shared" si="0"/>
        <v>43.122460824143936</v>
      </c>
      <c r="L16" s="2">
        <v>0</v>
      </c>
      <c r="M16" s="2">
        <v>17.9</v>
      </c>
      <c r="N16" s="2">
        <v>0</v>
      </c>
      <c r="O16" s="2">
        <v>285.4</v>
      </c>
      <c r="P16" s="2">
        <v>9.1</v>
      </c>
      <c r="Q16" s="2">
        <f t="shared" si="9"/>
        <v>3.1885073580939034</v>
      </c>
      <c r="R16" s="2">
        <v>512.8</v>
      </c>
      <c r="S16" s="2">
        <v>99.9</v>
      </c>
      <c r="T16" s="2">
        <f t="shared" si="10"/>
        <v>19.48127925117005</v>
      </c>
      <c r="U16" s="2">
        <v>0</v>
      </c>
      <c r="V16" s="2">
        <v>0</v>
      </c>
      <c r="W16" s="2">
        <v>0</v>
      </c>
      <c r="X16" s="2">
        <v>400</v>
      </c>
      <c r="Y16" s="2">
        <v>208.9</v>
      </c>
      <c r="Z16" s="2">
        <f t="shared" si="11"/>
        <v>52.225</v>
      </c>
      <c r="AA16" s="2">
        <v>33.7</v>
      </c>
      <c r="AB16" s="2">
        <v>2.4</v>
      </c>
      <c r="AC16" s="2">
        <f t="shared" si="22"/>
        <v>7.121661721068248</v>
      </c>
      <c r="AD16" s="2">
        <v>0</v>
      </c>
      <c r="AE16" s="2">
        <v>0</v>
      </c>
      <c r="AF16" s="2">
        <v>0</v>
      </c>
      <c r="AG16" s="2">
        <v>14.1</v>
      </c>
      <c r="AH16" s="2">
        <v>4.9</v>
      </c>
      <c r="AI16" s="2">
        <f t="shared" si="12"/>
        <v>34.751773049645394</v>
      </c>
      <c r="AJ16" s="2">
        <v>5658.7</v>
      </c>
      <c r="AK16" s="2">
        <v>207.1</v>
      </c>
      <c r="AL16" s="2">
        <f t="shared" si="13"/>
        <v>3.659851202573029</v>
      </c>
      <c r="AM16" s="2">
        <v>2789.1</v>
      </c>
      <c r="AN16" s="2">
        <v>1394.5</v>
      </c>
      <c r="AO16" s="2">
        <f t="shared" si="14"/>
        <v>49.9982073070166</v>
      </c>
      <c r="AP16" s="2">
        <v>0</v>
      </c>
      <c r="AQ16" s="2">
        <v>0</v>
      </c>
      <c r="AR16" s="2" t="e">
        <f t="shared" si="15"/>
        <v>#DIV/0!</v>
      </c>
      <c r="AS16" s="2">
        <v>10423.6</v>
      </c>
      <c r="AT16" s="2">
        <v>2782.6</v>
      </c>
      <c r="AU16" s="2">
        <f t="shared" si="16"/>
        <v>26.695191680417512</v>
      </c>
      <c r="AV16" s="22">
        <v>1240.9</v>
      </c>
      <c r="AW16" s="2">
        <v>532.4</v>
      </c>
      <c r="AX16" s="2">
        <f t="shared" si="17"/>
        <v>42.90434362156499</v>
      </c>
      <c r="AY16" s="21">
        <v>1215.9</v>
      </c>
      <c r="AZ16" s="2">
        <v>532.4</v>
      </c>
      <c r="BA16" s="2">
        <f t="shared" si="1"/>
        <v>43.7864955999671</v>
      </c>
      <c r="BB16" s="2">
        <v>3161.8</v>
      </c>
      <c r="BC16" s="2">
        <v>591.1</v>
      </c>
      <c r="BD16" s="2">
        <f t="shared" si="18"/>
        <v>18.695047125055346</v>
      </c>
      <c r="BE16" s="21">
        <v>3993.1</v>
      </c>
      <c r="BF16" s="2">
        <v>677.6</v>
      </c>
      <c r="BG16" s="2">
        <f t="shared" si="19"/>
        <v>16.96927199418998</v>
      </c>
      <c r="BH16" s="21">
        <v>1438.5</v>
      </c>
      <c r="BI16" s="2">
        <v>718.8</v>
      </c>
      <c r="BJ16" s="2">
        <f t="shared" si="20"/>
        <v>49.96871741397288</v>
      </c>
      <c r="BK16" s="20">
        <f t="shared" si="2"/>
        <v>-2256</v>
      </c>
      <c r="BL16" s="20">
        <f t="shared" si="3"/>
        <v>-1459</v>
      </c>
      <c r="BM16" s="2">
        <f t="shared" si="21"/>
        <v>64.67198581560284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7083.9</v>
      </c>
      <c r="D17" s="8">
        <f t="shared" si="5"/>
        <v>-1515.5000000000002</v>
      </c>
      <c r="E17" s="2">
        <f t="shared" si="6"/>
        <v>-21.39358263103658</v>
      </c>
      <c r="F17" s="2">
        <v>2038.4</v>
      </c>
      <c r="G17" s="2">
        <v>917.3</v>
      </c>
      <c r="H17" s="2">
        <f t="shared" si="7"/>
        <v>45.00098116169544</v>
      </c>
      <c r="I17" s="2">
        <v>45.6</v>
      </c>
      <c r="J17" s="2">
        <v>28.2</v>
      </c>
      <c r="K17" s="2">
        <f t="shared" si="0"/>
        <v>61.84210526315789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76.2</v>
      </c>
      <c r="Q17" s="2">
        <f t="shared" si="9"/>
        <v>33.58307624504187</v>
      </c>
      <c r="R17" s="2">
        <v>621</v>
      </c>
      <c r="S17" s="2">
        <v>103.9</v>
      </c>
      <c r="T17" s="2">
        <f t="shared" si="10"/>
        <v>16.73107890499195</v>
      </c>
      <c r="U17" s="2">
        <v>0</v>
      </c>
      <c r="V17" s="2">
        <v>0</v>
      </c>
      <c r="W17" s="2">
        <v>0</v>
      </c>
      <c r="X17" s="2">
        <v>315.4</v>
      </c>
      <c r="Y17" s="2">
        <v>118</v>
      </c>
      <c r="Z17" s="2">
        <f t="shared" si="11"/>
        <v>37.412809131261895</v>
      </c>
      <c r="AA17" s="2">
        <v>8</v>
      </c>
      <c r="AB17" s="2">
        <v>4.1</v>
      </c>
      <c r="AC17" s="2">
        <f t="shared" si="22"/>
        <v>51.24999999999999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5045.5</v>
      </c>
      <c r="AK17" s="2">
        <v>-2432.8</v>
      </c>
      <c r="AL17" s="2">
        <f t="shared" si="13"/>
        <v>-48.21722326825885</v>
      </c>
      <c r="AM17" s="2">
        <v>3316.8</v>
      </c>
      <c r="AN17" s="2">
        <v>1658.4</v>
      </c>
      <c r="AO17" s="2">
        <f t="shared" si="14"/>
        <v>50</v>
      </c>
      <c r="AP17" s="2">
        <v>0</v>
      </c>
      <c r="AQ17" s="2">
        <v>0</v>
      </c>
      <c r="AR17" s="2" t="e">
        <f t="shared" si="15"/>
        <v>#DIV/0!</v>
      </c>
      <c r="AS17" s="2">
        <v>11631.2</v>
      </c>
      <c r="AT17" s="2">
        <v>1960.2</v>
      </c>
      <c r="AU17" s="2">
        <f t="shared" si="16"/>
        <v>16.85294724534012</v>
      </c>
      <c r="AV17" s="22">
        <v>1229.1</v>
      </c>
      <c r="AW17" s="2">
        <v>507.5</v>
      </c>
      <c r="AX17" s="2">
        <f t="shared" si="17"/>
        <v>41.290375071190304</v>
      </c>
      <c r="AY17" s="21">
        <v>1194.1</v>
      </c>
      <c r="AZ17" s="2">
        <v>507.5</v>
      </c>
      <c r="BA17" s="2">
        <f t="shared" si="1"/>
        <v>42.50062808809983</v>
      </c>
      <c r="BB17" s="2">
        <v>2357.8</v>
      </c>
      <c r="BC17" s="2">
        <v>355</v>
      </c>
      <c r="BD17" s="2">
        <f t="shared" si="18"/>
        <v>15.056408516413605</v>
      </c>
      <c r="BE17" s="21">
        <v>6512.5</v>
      </c>
      <c r="BF17" s="2">
        <v>340.3</v>
      </c>
      <c r="BG17" s="2">
        <f t="shared" si="19"/>
        <v>5.225335892514395</v>
      </c>
      <c r="BH17" s="21">
        <v>1339</v>
      </c>
      <c r="BI17" s="2">
        <v>669.8</v>
      </c>
      <c r="BJ17" s="2">
        <f t="shared" si="20"/>
        <v>50.022404779686326</v>
      </c>
      <c r="BK17" s="20">
        <f t="shared" si="2"/>
        <v>-4547.300000000001</v>
      </c>
      <c r="BL17" s="20">
        <f t="shared" si="3"/>
        <v>-3475.7000000000003</v>
      </c>
      <c r="BM17" s="2">
        <f t="shared" si="21"/>
        <v>76.43436764673541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7850.799999999999</v>
      </c>
      <c r="D18" s="8">
        <f t="shared" si="5"/>
        <v>2297.2</v>
      </c>
      <c r="E18" s="2">
        <f t="shared" si="6"/>
        <v>29.26071228409843</v>
      </c>
      <c r="F18" s="2">
        <v>2118.1</v>
      </c>
      <c r="G18" s="2">
        <v>1115.8</v>
      </c>
      <c r="H18" s="2">
        <f t="shared" si="7"/>
        <v>52.679288041168974</v>
      </c>
      <c r="I18" s="2">
        <v>17.6</v>
      </c>
      <c r="J18" s="2">
        <v>10.3</v>
      </c>
      <c r="K18" s="2">
        <f t="shared" si="0"/>
        <v>58.52272727272727</v>
      </c>
      <c r="L18" s="2">
        <v>0</v>
      </c>
      <c r="M18" s="2">
        <v>0</v>
      </c>
      <c r="N18" s="2">
        <v>0</v>
      </c>
      <c r="O18" s="2">
        <v>134.2</v>
      </c>
      <c r="P18" s="2">
        <v>4.4</v>
      </c>
      <c r="Q18" s="2">
        <f t="shared" si="9"/>
        <v>3.278688524590165</v>
      </c>
      <c r="R18" s="2">
        <v>983</v>
      </c>
      <c r="S18" s="2">
        <v>105.6</v>
      </c>
      <c r="T18" s="2">
        <f t="shared" si="10"/>
        <v>10.74262461851475</v>
      </c>
      <c r="U18" s="2">
        <v>0</v>
      </c>
      <c r="V18" s="2">
        <v>0</v>
      </c>
      <c r="W18" s="2">
        <v>0</v>
      </c>
      <c r="X18" s="29">
        <v>50</v>
      </c>
      <c r="Y18" s="2">
        <v>283.2</v>
      </c>
      <c r="Z18" s="2">
        <f t="shared" si="11"/>
        <v>566.4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6.3</v>
      </c>
      <c r="AI18" s="2">
        <f t="shared" si="12"/>
        <v>75</v>
      </c>
      <c r="AJ18" s="2">
        <v>5732.7</v>
      </c>
      <c r="AK18" s="2">
        <v>1181.4</v>
      </c>
      <c r="AL18" s="2">
        <f t="shared" si="13"/>
        <v>20.608090428593858</v>
      </c>
      <c r="AM18" s="2">
        <v>1306.7</v>
      </c>
      <c r="AN18" s="2">
        <v>653.4</v>
      </c>
      <c r="AO18" s="2">
        <f t="shared" si="14"/>
        <v>50.003826432999155</v>
      </c>
      <c r="AP18" s="2">
        <v>0</v>
      </c>
      <c r="AQ18" s="2">
        <v>0</v>
      </c>
      <c r="AR18" s="2" t="e">
        <f t="shared" si="15"/>
        <v>#DIV/0!</v>
      </c>
      <c r="AS18" s="2">
        <v>8011.6</v>
      </c>
      <c r="AT18" s="2">
        <v>1654.2</v>
      </c>
      <c r="AU18" s="2">
        <f t="shared" si="16"/>
        <v>20.647561036497077</v>
      </c>
      <c r="AV18" s="22">
        <v>1248.9</v>
      </c>
      <c r="AW18" s="2">
        <v>642.8</v>
      </c>
      <c r="AX18" s="2">
        <f t="shared" si="17"/>
        <v>51.46929297782048</v>
      </c>
      <c r="AY18" s="21">
        <v>1243.9</v>
      </c>
      <c r="AZ18" s="2">
        <v>642.8</v>
      </c>
      <c r="BA18" s="2">
        <f t="shared" si="1"/>
        <v>51.6761797572152</v>
      </c>
      <c r="BB18" s="2">
        <v>5048.8</v>
      </c>
      <c r="BC18" s="2">
        <v>506</v>
      </c>
      <c r="BD18" s="2">
        <f t="shared" si="18"/>
        <v>10.022183489145934</v>
      </c>
      <c r="BE18" s="21">
        <v>673.8</v>
      </c>
      <c r="BF18" s="2">
        <v>226.6</v>
      </c>
      <c r="BG18" s="2">
        <f t="shared" si="19"/>
        <v>33.63015731671119</v>
      </c>
      <c r="BH18" s="21">
        <v>929.3</v>
      </c>
      <c r="BI18" s="2">
        <v>230.2</v>
      </c>
      <c r="BJ18" s="2">
        <f t="shared" si="20"/>
        <v>24.771333261594748</v>
      </c>
      <c r="BK18" s="20">
        <f t="shared" si="2"/>
        <v>-160.8000000000011</v>
      </c>
      <c r="BL18" s="20">
        <f t="shared" si="3"/>
        <v>642.9999999999998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15427.300000000001</v>
      </c>
      <c r="D19" s="8">
        <f t="shared" si="5"/>
        <v>-1672.4</v>
      </c>
      <c r="E19" s="2">
        <f t="shared" si="6"/>
        <v>-10.840522969022446</v>
      </c>
      <c r="F19" s="2">
        <v>1469.6</v>
      </c>
      <c r="G19" s="2">
        <v>352.4</v>
      </c>
      <c r="H19" s="2">
        <f t="shared" si="7"/>
        <v>23.97931409907458</v>
      </c>
      <c r="I19" s="2">
        <v>30</v>
      </c>
      <c r="J19" s="2">
        <v>16.2</v>
      </c>
      <c r="K19" s="2">
        <f t="shared" si="0"/>
        <v>53.99999999999999</v>
      </c>
      <c r="L19" s="2">
        <v>0</v>
      </c>
      <c r="M19" s="2">
        <v>0</v>
      </c>
      <c r="N19" s="2">
        <v>0</v>
      </c>
      <c r="O19" s="2">
        <v>161</v>
      </c>
      <c r="P19" s="2">
        <v>2.4</v>
      </c>
      <c r="Q19" s="2">
        <f t="shared" si="9"/>
        <v>1.4906832298136645</v>
      </c>
      <c r="R19" s="2">
        <v>760.5</v>
      </c>
      <c r="S19" s="2">
        <v>84.8</v>
      </c>
      <c r="T19" s="2">
        <f t="shared" si="10"/>
        <v>11.150558842866534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5</v>
      </c>
      <c r="AC19" s="2">
        <f t="shared" si="22"/>
        <v>41.66666666666667</v>
      </c>
      <c r="AD19" s="2">
        <v>0</v>
      </c>
      <c r="AE19" s="2">
        <v>0</v>
      </c>
      <c r="AF19" s="2">
        <v>0</v>
      </c>
      <c r="AG19" s="2">
        <v>17</v>
      </c>
      <c r="AH19" s="2">
        <v>0.8</v>
      </c>
      <c r="AI19" s="2">
        <f t="shared" si="12"/>
        <v>4.705882352941177</v>
      </c>
      <c r="AJ19" s="2">
        <v>13957.7</v>
      </c>
      <c r="AK19" s="2">
        <v>-2024.8</v>
      </c>
      <c r="AL19" s="2">
        <f t="shared" si="13"/>
        <v>-14.506688064652485</v>
      </c>
      <c r="AM19" s="2">
        <v>1765.2</v>
      </c>
      <c r="AN19" s="2">
        <v>882.6</v>
      </c>
      <c r="AO19" s="2">
        <f t="shared" si="14"/>
        <v>50</v>
      </c>
      <c r="AP19" s="2">
        <v>0</v>
      </c>
      <c r="AQ19" s="2">
        <v>0</v>
      </c>
      <c r="AR19" s="2" t="e">
        <f t="shared" si="15"/>
        <v>#DIV/0!</v>
      </c>
      <c r="AS19" s="2">
        <v>18557.1</v>
      </c>
      <c r="AT19" s="2">
        <v>1226.5</v>
      </c>
      <c r="AU19" s="2">
        <f t="shared" si="16"/>
        <v>6.609330121624608</v>
      </c>
      <c r="AV19" s="22">
        <v>1207.3</v>
      </c>
      <c r="AW19" s="2">
        <v>490.1</v>
      </c>
      <c r="AX19" s="2">
        <f t="shared" si="17"/>
        <v>40.59471548082498</v>
      </c>
      <c r="AY19" s="21">
        <v>1187.3</v>
      </c>
      <c r="AZ19" s="2">
        <v>490.1</v>
      </c>
      <c r="BA19" s="2">
        <f t="shared" si="1"/>
        <v>41.278531121030916</v>
      </c>
      <c r="BB19" s="2">
        <v>1059.4</v>
      </c>
      <c r="BC19" s="2">
        <v>195</v>
      </c>
      <c r="BD19" s="2">
        <f t="shared" si="18"/>
        <v>18.406645270908058</v>
      </c>
      <c r="BE19" s="21">
        <v>15267.1</v>
      </c>
      <c r="BF19" s="2">
        <v>269.4</v>
      </c>
      <c r="BG19" s="2">
        <f t="shared" si="19"/>
        <v>1.7645787346647364</v>
      </c>
      <c r="BH19" s="21">
        <v>780</v>
      </c>
      <c r="BI19" s="2">
        <v>212</v>
      </c>
      <c r="BJ19" s="2">
        <f t="shared" si="20"/>
        <v>27.17948717948718</v>
      </c>
      <c r="BK19" s="20">
        <f t="shared" si="2"/>
        <v>-3129.7999999999975</v>
      </c>
      <c r="BL19" s="20">
        <f t="shared" si="3"/>
        <v>-2898.9</v>
      </c>
      <c r="BM19" s="2">
        <f t="shared" si="21"/>
        <v>92.62253179116884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6445.4</v>
      </c>
      <c r="D20" s="8">
        <f t="shared" si="5"/>
        <v>-500.70000000000005</v>
      </c>
      <c r="E20" s="2">
        <f t="shared" si="6"/>
        <v>-7.768330902659263</v>
      </c>
      <c r="F20" s="2">
        <v>2015.4</v>
      </c>
      <c r="G20" s="2">
        <v>751.7</v>
      </c>
      <c r="H20" s="2">
        <f t="shared" si="7"/>
        <v>37.29780688697033</v>
      </c>
      <c r="I20" s="2">
        <v>280.1</v>
      </c>
      <c r="J20" s="2">
        <v>117.2</v>
      </c>
      <c r="K20" s="2">
        <f t="shared" si="0"/>
        <v>41.84219921456622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16.8</v>
      </c>
      <c r="Q20" s="2">
        <f t="shared" si="9"/>
        <v>4.95575221238938</v>
      </c>
      <c r="R20" s="2">
        <v>707.4</v>
      </c>
      <c r="S20" s="2">
        <v>85.3</v>
      </c>
      <c r="T20" s="2">
        <f t="shared" si="10"/>
        <v>12.058241447554424</v>
      </c>
      <c r="U20" s="2">
        <v>0</v>
      </c>
      <c r="V20" s="2">
        <v>0</v>
      </c>
      <c r="W20" s="2">
        <v>0</v>
      </c>
      <c r="X20" s="2">
        <v>0</v>
      </c>
      <c r="Y20" s="2">
        <v>23.5</v>
      </c>
      <c r="Z20" s="2">
        <v>0</v>
      </c>
      <c r="AA20" s="2">
        <v>86.8</v>
      </c>
      <c r="AB20" s="2">
        <v>12.3</v>
      </c>
      <c r="AC20" s="2">
        <f t="shared" si="22"/>
        <v>14.170506912442399</v>
      </c>
      <c r="AD20" s="2">
        <v>0</v>
      </c>
      <c r="AE20" s="2">
        <v>0</v>
      </c>
      <c r="AF20" s="2">
        <v>0</v>
      </c>
      <c r="AG20" s="2">
        <v>122</v>
      </c>
      <c r="AH20" s="2">
        <v>37.3</v>
      </c>
      <c r="AI20" s="2">
        <f t="shared" si="12"/>
        <v>30.573770491803277</v>
      </c>
      <c r="AJ20" s="2">
        <v>4430</v>
      </c>
      <c r="AK20" s="2">
        <v>-1252.4</v>
      </c>
      <c r="AL20" s="2">
        <f t="shared" si="13"/>
        <v>-28.270880361173816</v>
      </c>
      <c r="AM20" s="2">
        <v>3333.3</v>
      </c>
      <c r="AN20" s="2">
        <v>1666.7</v>
      </c>
      <c r="AO20" s="2">
        <f t="shared" si="14"/>
        <v>50.00150001500015</v>
      </c>
      <c r="AP20" s="2">
        <v>0</v>
      </c>
      <c r="AQ20" s="2">
        <v>0</v>
      </c>
      <c r="AR20" s="2" t="e">
        <f t="shared" si="15"/>
        <v>#DIV/0!</v>
      </c>
      <c r="AS20" s="2">
        <v>9646.8</v>
      </c>
      <c r="AT20" s="2">
        <v>1908</v>
      </c>
      <c r="AU20" s="2">
        <f t="shared" si="16"/>
        <v>19.778579425301658</v>
      </c>
      <c r="AV20" s="22">
        <v>1310.1</v>
      </c>
      <c r="AW20" s="2">
        <v>494.8</v>
      </c>
      <c r="AX20" s="2">
        <f t="shared" si="17"/>
        <v>37.768109304633235</v>
      </c>
      <c r="AY20" s="21">
        <v>1280.1</v>
      </c>
      <c r="AZ20" s="2">
        <v>494.8</v>
      </c>
      <c r="BA20" s="2">
        <f t="shared" si="1"/>
        <v>38.65323021638935</v>
      </c>
      <c r="BB20" s="2">
        <v>994.3</v>
      </c>
      <c r="BC20" s="2">
        <v>219.6</v>
      </c>
      <c r="BD20" s="2">
        <f t="shared" si="18"/>
        <v>22.085889570552148</v>
      </c>
      <c r="BE20" s="21">
        <v>5465.6</v>
      </c>
      <c r="BF20" s="2">
        <v>291.3</v>
      </c>
      <c r="BG20" s="2">
        <f t="shared" si="19"/>
        <v>5.329698477751756</v>
      </c>
      <c r="BH20" s="21">
        <v>1631.5</v>
      </c>
      <c r="BI20" s="2">
        <v>815.9</v>
      </c>
      <c r="BJ20" s="2">
        <f t="shared" si="20"/>
        <v>50.00919399325774</v>
      </c>
      <c r="BK20" s="20">
        <f t="shared" si="2"/>
        <v>-3201.3999999999996</v>
      </c>
      <c r="BL20" s="20">
        <f t="shared" si="3"/>
        <v>-2408.7</v>
      </c>
      <c r="BM20" s="2">
        <f t="shared" si="21"/>
        <v>75.2389579558943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7518.799999999999</v>
      </c>
      <c r="D21" s="8">
        <f t="shared" si="5"/>
        <v>2806.9</v>
      </c>
      <c r="E21" s="2">
        <f t="shared" si="6"/>
        <v>37.331755067297976</v>
      </c>
      <c r="F21" s="2">
        <v>1928.4</v>
      </c>
      <c r="G21" s="2">
        <v>766.6</v>
      </c>
      <c r="H21" s="2">
        <f t="shared" si="7"/>
        <v>39.753163244140225</v>
      </c>
      <c r="I21" s="2">
        <v>59</v>
      </c>
      <c r="J21" s="2">
        <v>28.6</v>
      </c>
      <c r="K21" s="2">
        <f t="shared" si="0"/>
        <v>48.47457627118644</v>
      </c>
      <c r="L21" s="2">
        <v>9.6</v>
      </c>
      <c r="M21" s="2">
        <v>4.7</v>
      </c>
      <c r="N21" s="2">
        <f t="shared" si="8"/>
        <v>48.958333333333336</v>
      </c>
      <c r="O21" s="2">
        <v>168.3</v>
      </c>
      <c r="P21" s="2">
        <v>5</v>
      </c>
      <c r="Q21" s="2">
        <f t="shared" si="9"/>
        <v>2.9708853238265003</v>
      </c>
      <c r="R21" s="2">
        <v>439.7</v>
      </c>
      <c r="S21" s="2">
        <v>35.8</v>
      </c>
      <c r="T21" s="2">
        <f t="shared" si="10"/>
        <v>8.141914942005911</v>
      </c>
      <c r="U21" s="2">
        <v>0</v>
      </c>
      <c r="V21" s="2">
        <v>0</v>
      </c>
      <c r="W21" s="2">
        <v>0</v>
      </c>
      <c r="X21" s="2">
        <v>310</v>
      </c>
      <c r="Y21" s="2">
        <v>139.7</v>
      </c>
      <c r="Z21" s="2">
        <f t="shared" si="11"/>
        <v>45.064516129032256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14.3</v>
      </c>
      <c r="AI21" s="2">
        <f t="shared" si="12"/>
        <v>79.44444444444446</v>
      </c>
      <c r="AJ21" s="2">
        <v>5590.4</v>
      </c>
      <c r="AK21" s="2">
        <v>2040.3</v>
      </c>
      <c r="AL21" s="2">
        <f t="shared" si="13"/>
        <v>36.496493989696624</v>
      </c>
      <c r="AM21" s="2">
        <v>3293</v>
      </c>
      <c r="AN21" s="2">
        <v>1646.5</v>
      </c>
      <c r="AO21" s="2">
        <f t="shared" si="14"/>
        <v>50</v>
      </c>
      <c r="AP21" s="2">
        <v>0</v>
      </c>
      <c r="AQ21" s="2">
        <v>0</v>
      </c>
      <c r="AR21" s="2">
        <v>0</v>
      </c>
      <c r="AS21" s="2">
        <v>7521.8</v>
      </c>
      <c r="AT21" s="2">
        <v>2557.6</v>
      </c>
      <c r="AU21" s="2">
        <f t="shared" si="16"/>
        <v>34.002499401738945</v>
      </c>
      <c r="AV21" s="22">
        <v>1307.8</v>
      </c>
      <c r="AW21" s="2">
        <v>513.7</v>
      </c>
      <c r="AX21" s="2">
        <f t="shared" si="17"/>
        <v>39.27970637712189</v>
      </c>
      <c r="AY21" s="21">
        <v>1282.8</v>
      </c>
      <c r="AZ21" s="2">
        <v>513.7</v>
      </c>
      <c r="BA21" s="2">
        <f t="shared" si="1"/>
        <v>40.04521359526037</v>
      </c>
      <c r="BB21" s="2">
        <v>2817.7</v>
      </c>
      <c r="BC21" s="2">
        <v>867.7</v>
      </c>
      <c r="BD21" s="2">
        <f t="shared" si="18"/>
        <v>30.794619725307882</v>
      </c>
      <c r="BE21" s="21">
        <v>1465.5</v>
      </c>
      <c r="BF21" s="2">
        <v>228.4</v>
      </c>
      <c r="BG21" s="2">
        <f t="shared" si="19"/>
        <v>15.585124530876834</v>
      </c>
      <c r="BH21" s="21">
        <v>1495</v>
      </c>
      <c r="BI21" s="2">
        <v>748.6</v>
      </c>
      <c r="BJ21" s="2">
        <f t="shared" si="20"/>
        <v>50.07357859531773</v>
      </c>
      <c r="BK21" s="20">
        <f t="shared" si="2"/>
        <v>-3.0000000000009095</v>
      </c>
      <c r="BL21" s="20">
        <f t="shared" si="3"/>
        <v>249.30000000000018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206935.39999999997</v>
      </c>
      <c r="D22" s="30">
        <f>SUM(D10:D21)</f>
        <v>10785.999999999998</v>
      </c>
      <c r="E22" s="27">
        <f>D22/C22*100</f>
        <v>5.212254645652701</v>
      </c>
      <c r="F22" s="27">
        <f>SUM(F10:F21)</f>
        <v>35845.8</v>
      </c>
      <c r="G22" s="27">
        <f>SUM(G10:G21)</f>
        <v>15901.5</v>
      </c>
      <c r="H22" s="27">
        <f>G22/F22*100</f>
        <v>44.36084562208124</v>
      </c>
      <c r="I22" s="27">
        <f>SUM(I10:I21)</f>
        <v>7934.200000000001</v>
      </c>
      <c r="J22" s="27">
        <f>SUM(J10:J21)</f>
        <v>3434.3999999999996</v>
      </c>
      <c r="K22" s="27">
        <f t="shared" si="0"/>
        <v>43.28602757681933</v>
      </c>
      <c r="L22" s="27">
        <f>SUM(L10:L21)</f>
        <v>155.20000000000002</v>
      </c>
      <c r="M22" s="27">
        <f>SUM(M10:M21)</f>
        <v>349.59999999999997</v>
      </c>
      <c r="N22" s="27">
        <f>M22/L22*100</f>
        <v>225.25773195876283</v>
      </c>
      <c r="O22" s="27">
        <f>SUM(O10:O21)</f>
        <v>3260</v>
      </c>
      <c r="P22" s="27">
        <f>SUM(P10:P21)</f>
        <v>564.1999999999999</v>
      </c>
      <c r="Q22" s="27">
        <f>P22/O22*100</f>
        <v>17.306748466257666</v>
      </c>
      <c r="R22" s="27">
        <f>SUM(R10:R21)</f>
        <v>11187.1</v>
      </c>
      <c r="S22" s="27">
        <f>SUM(S10:S21)</f>
        <v>2211.2000000000007</v>
      </c>
      <c r="T22" s="27">
        <f>S22/R22*100</f>
        <v>19.76562290495303</v>
      </c>
      <c r="U22" s="27">
        <f>SUM(U10:U21)</f>
        <v>120</v>
      </c>
      <c r="V22" s="27">
        <f>SUM(V10:V21)</f>
        <v>43.9</v>
      </c>
      <c r="W22" s="27">
        <f>V22/U22*100</f>
        <v>36.583333333333336</v>
      </c>
      <c r="X22" s="27">
        <f>SUM(X10:X21)</f>
        <v>1623.4</v>
      </c>
      <c r="Y22" s="27">
        <f>SUM(Y10:Y21)</f>
        <v>2231.1</v>
      </c>
      <c r="Z22" s="27">
        <f>Y22/X22*100</f>
        <v>137.43378095355425</v>
      </c>
      <c r="AA22" s="27">
        <f>SUM(AA10:AA21)</f>
        <v>377.5</v>
      </c>
      <c r="AB22" s="27">
        <f>SUM(AB10:AB21)</f>
        <v>55.400000000000006</v>
      </c>
      <c r="AC22" s="27">
        <f>AB22/AA22*100</f>
        <v>14.675496688741724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340.2</v>
      </c>
      <c r="AI22" s="28">
        <f t="shared" si="12"/>
        <v>33.35294117647059</v>
      </c>
      <c r="AJ22" s="27">
        <f>SUM(AJ10:AJ21)</f>
        <v>171089.6</v>
      </c>
      <c r="AK22" s="27">
        <f>SUM(AK10:AK21)</f>
        <v>-5115.499999999999</v>
      </c>
      <c r="AL22" s="27">
        <f>AK22/AJ22*100</f>
        <v>-2.9899538019844565</v>
      </c>
      <c r="AM22" s="27">
        <f>SUM(AM10:AM21)</f>
        <v>36365.299999999996</v>
      </c>
      <c r="AN22" s="27">
        <f>SUM(AN10:AN21)</f>
        <v>18182.5</v>
      </c>
      <c r="AO22" s="27">
        <f>AN22/AM22*100</f>
        <v>49.99958751887102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241970.8</v>
      </c>
      <c r="AT22" s="27">
        <f>SUM(AT10:AT21)</f>
        <v>32178.5</v>
      </c>
      <c r="AU22" s="27">
        <f>(AT22/AS22)*100</f>
        <v>13.298505439499312</v>
      </c>
      <c r="AV22" s="27">
        <f>SUM(AV10:AV21)</f>
        <v>18971.399999999998</v>
      </c>
      <c r="AW22" s="27">
        <f>SUM(AW10:AW21)</f>
        <v>7776.400000000001</v>
      </c>
      <c r="AX22" s="27">
        <f>AW22/AV22*100</f>
        <v>40.99012197307527</v>
      </c>
      <c r="AY22" s="27">
        <f>SUM(AY10:AY21)</f>
        <v>18477.499999999996</v>
      </c>
      <c r="AZ22" s="27">
        <f>SUM(AZ10:AZ21)</f>
        <v>7776.400000000001</v>
      </c>
      <c r="BA22" s="27">
        <f t="shared" si="1"/>
        <v>42.085780002706</v>
      </c>
      <c r="BB22" s="27">
        <f>SUM(BB10:BB21)</f>
        <v>39087.8</v>
      </c>
      <c r="BC22" s="27">
        <f>SUM(BC10:BC21)</f>
        <v>7278.8</v>
      </c>
      <c r="BD22" s="27">
        <f>BC22/BB22*100</f>
        <v>18.621667118640598</v>
      </c>
      <c r="BE22" s="27">
        <f>SUM(BE10:BE21)</f>
        <v>164693.4</v>
      </c>
      <c r="BF22" s="27">
        <f>SUM(BF10:BF21)</f>
        <v>8982.4</v>
      </c>
      <c r="BG22" s="27">
        <f>BF22/BE22*100</f>
        <v>5.4540133362964145</v>
      </c>
      <c r="BH22" s="27">
        <f>SUM(BH10:BH21)</f>
        <v>14238.699999999999</v>
      </c>
      <c r="BI22" s="27">
        <f>SUM(BI10:BI21)</f>
        <v>6681.2</v>
      </c>
      <c r="BJ22" s="27">
        <f>BI22/BH22*100</f>
        <v>46.92282301052765</v>
      </c>
      <c r="BK22" s="27">
        <f>SUM(BK10:BK21)</f>
        <v>-35035.399999999994</v>
      </c>
      <c r="BL22" s="27">
        <f>SUM(BL10:BL21)</f>
        <v>-21392.500000000004</v>
      </c>
      <c r="BM22" s="27">
        <f>BL22/BK22*100</f>
        <v>61.059671075540756</v>
      </c>
      <c r="BN22" s="10"/>
      <c r="BO22" s="11"/>
    </row>
    <row r="23" spans="3:65" ht="15" hidden="1">
      <c r="C23" s="15">
        <f aca="true" t="shared" si="23" ref="C23:AC23">C22-C20</f>
        <v>200489.99999999997</v>
      </c>
      <c r="D23" s="15">
        <f t="shared" si="23"/>
        <v>11286.699999999999</v>
      </c>
      <c r="E23" s="15">
        <f t="shared" si="23"/>
        <v>12.980585548311964</v>
      </c>
      <c r="F23" s="15">
        <f t="shared" si="23"/>
        <v>33830.4</v>
      </c>
      <c r="G23" s="15">
        <f t="shared" si="23"/>
        <v>15149.8</v>
      </c>
      <c r="H23" s="15">
        <f t="shared" si="23"/>
        <v>7.063038735110915</v>
      </c>
      <c r="I23" s="15">
        <f t="shared" si="23"/>
        <v>7654.1</v>
      </c>
      <c r="J23" s="15">
        <f t="shared" si="23"/>
        <v>3317.2</v>
      </c>
      <c r="K23" s="15">
        <f t="shared" si="23"/>
        <v>1.4438283622531074</v>
      </c>
      <c r="L23" s="15">
        <f t="shared" si="23"/>
        <v>89.00000000000001</v>
      </c>
      <c r="M23" s="15">
        <f t="shared" si="23"/>
        <v>111.89999999999998</v>
      </c>
      <c r="N23" s="15">
        <f t="shared" si="23"/>
        <v>-133.80571214999847</v>
      </c>
      <c r="O23" s="15">
        <f t="shared" si="23"/>
        <v>2921</v>
      </c>
      <c r="P23" s="15">
        <f t="shared" si="23"/>
        <v>547.4</v>
      </c>
      <c r="Q23" s="15">
        <f t="shared" si="23"/>
        <v>12.350996253868285</v>
      </c>
      <c r="R23" s="15">
        <f t="shared" si="23"/>
        <v>10479.7</v>
      </c>
      <c r="S23" s="15">
        <f t="shared" si="23"/>
        <v>2125.9000000000005</v>
      </c>
      <c r="T23" s="15">
        <f t="shared" si="23"/>
        <v>7.707381457398606</v>
      </c>
      <c r="U23" s="15">
        <f t="shared" si="23"/>
        <v>120</v>
      </c>
      <c r="V23" s="15">
        <f t="shared" si="23"/>
        <v>43.9</v>
      </c>
      <c r="W23" s="15">
        <f t="shared" si="23"/>
        <v>36.583333333333336</v>
      </c>
      <c r="X23" s="15">
        <f t="shared" si="23"/>
        <v>1623.4</v>
      </c>
      <c r="Y23" s="15">
        <f t="shared" si="23"/>
        <v>2207.6</v>
      </c>
      <c r="Z23" s="15">
        <f t="shared" si="23"/>
        <v>137.43378095355425</v>
      </c>
      <c r="AA23" s="15">
        <f t="shared" si="23"/>
        <v>290.7</v>
      </c>
      <c r="AB23" s="15">
        <f t="shared" si="23"/>
        <v>43.10000000000001</v>
      </c>
      <c r="AC23" s="15">
        <f t="shared" si="23"/>
        <v>0.5049897762993254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302.9</v>
      </c>
      <c r="AI23" s="15">
        <f t="shared" si="24"/>
        <v>2.77917068466731</v>
      </c>
      <c r="AJ23" s="15">
        <f t="shared" si="24"/>
        <v>166659.6</v>
      </c>
      <c r="AK23" s="15">
        <f t="shared" si="24"/>
        <v>-3863.099999999999</v>
      </c>
      <c r="AL23" s="15">
        <f t="shared" si="24"/>
        <v>25.28092655918936</v>
      </c>
      <c r="AM23" s="15">
        <f t="shared" si="24"/>
        <v>33031.99999999999</v>
      </c>
      <c r="AN23" s="15">
        <f t="shared" si="24"/>
        <v>16515.8</v>
      </c>
      <c r="AO23" s="15">
        <f t="shared" si="24"/>
        <v>-0.0019124961291296927</v>
      </c>
      <c r="AP23" s="15">
        <f t="shared" si="24"/>
        <v>0</v>
      </c>
      <c r="AQ23" s="15">
        <f t="shared" si="24"/>
        <v>0</v>
      </c>
      <c r="AR23" s="15" t="e">
        <f t="shared" si="24"/>
        <v>#DIV/0!</v>
      </c>
      <c r="AS23" s="15">
        <f t="shared" si="24"/>
        <v>232324</v>
      </c>
      <c r="AT23" s="15">
        <f t="shared" si="24"/>
        <v>30270.5</v>
      </c>
      <c r="AU23" s="15">
        <f t="shared" si="24"/>
        <v>-6.4800739858023455</v>
      </c>
      <c r="AV23" s="15">
        <f t="shared" si="24"/>
        <v>17661.3</v>
      </c>
      <c r="AW23" s="15">
        <f t="shared" si="24"/>
        <v>7281.6</v>
      </c>
      <c r="AX23" s="15">
        <f t="shared" si="24"/>
        <v>3.2220126684420336</v>
      </c>
      <c r="AY23" s="15">
        <f t="shared" si="24"/>
        <v>17197.399999999998</v>
      </c>
      <c r="AZ23" s="15">
        <f t="shared" si="24"/>
        <v>7281.6</v>
      </c>
      <c r="BA23" s="15">
        <f t="shared" si="24"/>
        <v>3.432549786316649</v>
      </c>
      <c r="BB23" s="15">
        <f t="shared" si="24"/>
        <v>38093.5</v>
      </c>
      <c r="BC23" s="15">
        <f t="shared" si="24"/>
        <v>7059.2</v>
      </c>
      <c r="BD23" s="15">
        <f t="shared" si="24"/>
        <v>-3.4642224519115494</v>
      </c>
      <c r="BE23" s="15">
        <f t="shared" si="24"/>
        <v>159227.8</v>
      </c>
      <c r="BF23" s="15">
        <f t="shared" si="24"/>
        <v>8691.1</v>
      </c>
      <c r="BG23" s="15">
        <f t="shared" si="24"/>
        <v>0.12431485854465851</v>
      </c>
      <c r="BH23" s="15">
        <f t="shared" si="24"/>
        <v>12607.199999999999</v>
      </c>
      <c r="BI23" s="15">
        <f t="shared" si="24"/>
        <v>5865.3</v>
      </c>
      <c r="BJ23" s="15">
        <f t="shared" si="24"/>
        <v>-3.086370982730088</v>
      </c>
      <c r="BK23" s="15">
        <f t="shared" si="24"/>
        <v>-31833.999999999993</v>
      </c>
      <c r="BL23" s="15">
        <f t="shared" si="24"/>
        <v>-18983.800000000003</v>
      </c>
      <c r="BM23" s="15">
        <f t="shared" si="24"/>
        <v>-14.179286880353551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2021-04-06T10:49:10Z</cp:lastPrinted>
  <dcterms:created xsi:type="dcterms:W3CDTF">2013-04-03T10:22:22Z</dcterms:created>
  <dcterms:modified xsi:type="dcterms:W3CDTF">2021-07-02T12:29:06Z</dcterms:modified>
  <cp:category/>
  <cp:version/>
  <cp:contentType/>
  <cp:contentStatus/>
</cp:coreProperties>
</file>