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<sst xmlns="http://schemas.openxmlformats.org/spreadsheetml/2006/main" count="106" uniqueCount="43">
  <si>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</si>
  <si>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</si>
  <si>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</si>
  <si>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</si>
  <si>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</si>
  <si>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</si>
  <si>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</si>
  <si>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</si>
  <si>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</si>
  <si>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</si>
  <si>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</si>
  <si>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</si>
  <si>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</si>
  <si>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</si>
  <si>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</si>
  <si>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</si>
  <si>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</si>
  <si>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</si>
  <si>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</si>
  <si>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</si>
  <si>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</si>
  <si>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</si>
  <si>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</si>
  <si>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</si>
  <si>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</si>
  <si>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</si>
  <si>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</si>
  <si>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</si>
  <si>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</si>
  <si>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</si>
  <si>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</si>
  <si>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</si>
  <si>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</si>
  <si>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</si>
  <si>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</si>
  <si>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</si>
  <si>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</si>
  <si>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</si>
  <si>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</si>
  <si>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</si>
  <si>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</si>
  <si>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</si>
  <si>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ноября  </t>
    </r>
    <r>
      <rPr>
        <b/>
        <sz val="12"/>
        <rFont val="TimesET"/>
        <family val="0"/>
      </rPr>
      <t xml:space="preserve"> 2021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</si>
</sst>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C1" activePane="topRight" state="frozen"/>
      <selection pane="topLeft" activeCell="A1" sqref="A1"/>
      <selection pane="topRight" activeCell="BH5" sqref="BH5:BJ7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9.140625" style="12" customWidth="1"/>
    <col min="37" max="37" width="8.7109375" style="12" customWidth="1"/>
    <col min="38" max="38" width="8.5742187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7.421875" style="12" customWidth="1"/>
    <col min="43" max="43" width="7.281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10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31.2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6022.8</v>
      </c>
      <c r="D10" s="8">
        <f>G10+AK10</f>
        <v>4174</v>
      </c>
      <c r="E10" s="2">
        <f>D10/C10*100</f>
        <v>69.30331407318855</v>
      </c>
      <c r="F10" s="2">
        <v>1196.2</v>
      </c>
      <c r="G10" s="2">
        <v>1707.4</v>
      </c>
      <c r="H10" s="2">
        <f>G10/F10*100</f>
        <v>142.73532854037788</v>
      </c>
      <c r="I10" s="2">
        <v>14.9</v>
      </c>
      <c r="J10" s="2">
        <v>11.6</v>
      </c>
      <c r="K10" s="2">
        <f aca="true" t="shared" si="0" ref="K10:K22">J10/I10*100</f>
        <v>77.85234899328859</v>
      </c>
      <c r="L10" s="2">
        <v>2.5</v>
      </c>
      <c r="M10" s="2">
        <v>-0.6</v>
      </c>
      <c r="N10" s="2">
        <f>M10/L10*100</f>
        <v>-24</v>
      </c>
      <c r="O10" s="2">
        <v>73.2</v>
      </c>
      <c r="P10" s="2">
        <v>6</v>
      </c>
      <c r="Q10" s="2">
        <f>P10/O10*100</f>
        <v>8.19672131147541</v>
      </c>
      <c r="R10" s="2">
        <v>239.1</v>
      </c>
      <c r="S10" s="2">
        <v>89.7</v>
      </c>
      <c r="T10" s="2">
        <f>S10/R10*100</f>
        <v>37.51568381430364</v>
      </c>
      <c r="U10" s="2">
        <v>0</v>
      </c>
      <c r="V10" s="2">
        <v>0</v>
      </c>
      <c r="W10" s="2">
        <v>0</v>
      </c>
      <c r="X10" s="2">
        <v>422.2</v>
      </c>
      <c r="Y10" s="2">
        <v>1043.1</v>
      </c>
      <c r="Z10" s="2">
        <f>Y10/X10*100</f>
        <v>247.06300331596398</v>
      </c>
      <c r="AA10" s="2">
        <v>40</v>
      </c>
      <c r="AB10" s="2">
        <v>45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36.2</v>
      </c>
      <c r="AI10" s="2">
        <f>AH10/AG10*100</f>
        <v>72.4</v>
      </c>
      <c r="AJ10" s="2">
        <v>4826.6</v>
      </c>
      <c r="AK10" s="2">
        <v>2466.6</v>
      </c>
      <c r="AL10" s="2">
        <f>AK10/AJ10*100</f>
        <v>51.10429702067708</v>
      </c>
      <c r="AM10" s="2">
        <v>1857.9</v>
      </c>
      <c r="AN10" s="2">
        <v>1548.2</v>
      </c>
      <c r="AO10" s="2">
        <f>AN10/AM10*100</f>
        <v>83.33064212282684</v>
      </c>
      <c r="AP10" s="2">
        <v>0</v>
      </c>
      <c r="AQ10" s="2">
        <v>0</v>
      </c>
      <c r="AR10" s="2" t="e">
        <f>AQ10/AP10*100</f>
        <v>#DIV/0!</v>
      </c>
      <c r="AS10" s="20">
        <v>6237.6</v>
      </c>
      <c r="AT10" s="2">
        <v>2777.7</v>
      </c>
      <c r="AU10" s="2">
        <f>AT10/AS10*100</f>
        <v>44.53155059638322</v>
      </c>
      <c r="AV10" s="21">
        <v>1261.5</v>
      </c>
      <c r="AW10" s="2">
        <v>852.8</v>
      </c>
      <c r="AX10" s="2">
        <f>AW10/AV10*100</f>
        <v>67.6020610384463</v>
      </c>
      <c r="AY10" s="21">
        <v>1256.5</v>
      </c>
      <c r="AZ10" s="2">
        <v>852.8</v>
      </c>
      <c r="BA10" s="2">
        <f aca="true" t="shared" si="1" ref="BA10:BA22">AZ10/AY10*100</f>
        <v>67.87107043374453</v>
      </c>
      <c r="BB10" s="2">
        <v>1330.5</v>
      </c>
      <c r="BC10" s="2">
        <v>1038.9</v>
      </c>
      <c r="BD10" s="2">
        <f>BC10/BB10*100</f>
        <v>78.08342728297633</v>
      </c>
      <c r="BE10" s="21">
        <v>2832.3</v>
      </c>
      <c r="BF10" s="2">
        <v>177.1</v>
      </c>
      <c r="BG10" s="2">
        <f>BF10/BE10*100</f>
        <v>6.25286869328814</v>
      </c>
      <c r="BH10" s="21">
        <v>634.6</v>
      </c>
      <c r="BI10" s="2">
        <v>581.8</v>
      </c>
      <c r="BJ10" s="2">
        <f>BI10/BH10*100</f>
        <v>91.67979829814055</v>
      </c>
      <c r="BK10" s="20">
        <f aca="true" t="shared" si="2" ref="BK10:BK21">C10-AS10</f>
        <v>-214.80000000000018</v>
      </c>
      <c r="BL10" s="20">
        <f aca="true" t="shared" si="3" ref="BL10:BL21">D10-AT10</f>
        <v>1396.3000000000002</v>
      </c>
      <c r="BM10" s="2">
        <f>BL10/BK10*100</f>
        <v>-650.0465549348227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4658.5</v>
      </c>
      <c r="D11" s="8">
        <f aca="true" t="shared" si="5" ref="D11:D21">G11+AK11</f>
        <v>4249.700000000001</v>
      </c>
      <c r="E11" s="2">
        <f aca="true" t="shared" si="6" ref="E11:E21">D11/C11*100</f>
        <v>91.22464312546958</v>
      </c>
      <c r="F11" s="2">
        <v>1190</v>
      </c>
      <c r="G11" s="2">
        <v>1123.9</v>
      </c>
      <c r="H11" s="2">
        <f aca="true" t="shared" si="7" ref="H11:H21">G11/F11*100</f>
        <v>94.44537815126051</v>
      </c>
      <c r="I11" s="2">
        <v>28.3</v>
      </c>
      <c r="J11" s="2">
        <v>22.9</v>
      </c>
      <c r="K11" s="2">
        <f t="shared" si="0"/>
        <v>80.91872791519434</v>
      </c>
      <c r="L11" s="2">
        <v>18.1</v>
      </c>
      <c r="M11" s="2">
        <v>29.6</v>
      </c>
      <c r="N11" s="2">
        <f aca="true" t="shared" si="8" ref="N11:N21">M11/L11*100</f>
        <v>163.53591160220995</v>
      </c>
      <c r="O11" s="2">
        <v>57.3</v>
      </c>
      <c r="P11" s="2">
        <v>12.2</v>
      </c>
      <c r="Q11" s="2">
        <f aca="true" t="shared" si="9" ref="Q11:Q21">P11/O11*100</f>
        <v>21.291448516579408</v>
      </c>
      <c r="R11" s="2">
        <v>245.5</v>
      </c>
      <c r="S11" s="2">
        <v>148.7</v>
      </c>
      <c r="T11" s="2">
        <f aca="true" t="shared" si="10" ref="T11:T21">S11/R11*100</f>
        <v>60.57026476578411</v>
      </c>
      <c r="U11" s="2">
        <v>0</v>
      </c>
      <c r="V11" s="2">
        <v>0</v>
      </c>
      <c r="W11" s="2">
        <v>0</v>
      </c>
      <c r="X11" s="2">
        <v>134</v>
      </c>
      <c r="Y11" s="2">
        <v>240.7</v>
      </c>
      <c r="Z11" s="2">
        <f aca="true" t="shared" si="11" ref="Z11:Z21">Y11/X11*100</f>
        <v>179.62686567164178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  <c r="AH11" s="2">
        <v>34.7</v>
      </c>
      <c r="AI11" s="2">
        <f aca="true" t="shared" si="12" ref="AI11:AI22">AH11/AG11*100</f>
        <v>75.43478260869566</v>
      </c>
      <c r="AJ11" s="2">
        <v>3468.5</v>
      </c>
      <c r="AK11" s="2">
        <v>3125.8</v>
      </c>
      <c r="AL11" s="2">
        <f aca="true" t="shared" si="13" ref="AL11:AL21">AK11/AJ11*100</f>
        <v>90.11964826293789</v>
      </c>
      <c r="AM11" s="2">
        <v>1981.3</v>
      </c>
      <c r="AN11" s="2">
        <v>1651.1</v>
      </c>
      <c r="AO11" s="2">
        <f aca="true" t="shared" si="14" ref="AO11:AO21">AN11/AM11*100</f>
        <v>83.334174531873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4749.1</v>
      </c>
      <c r="AT11" s="2">
        <v>3855</v>
      </c>
      <c r="AU11" s="2">
        <f aca="true" t="shared" si="16" ref="AU11:AU21">AT11/AS11*100</f>
        <v>81.17327493630371</v>
      </c>
      <c r="AV11" s="22">
        <v>1313.4</v>
      </c>
      <c r="AW11" s="2">
        <v>990.8</v>
      </c>
      <c r="AX11" s="2">
        <f aca="true" t="shared" si="17" ref="AX11:AX21">AW11/AV11*100</f>
        <v>75.43779503578497</v>
      </c>
      <c r="AY11" s="21">
        <v>1298.9</v>
      </c>
      <c r="AZ11" s="2">
        <v>982.1</v>
      </c>
      <c r="BA11" s="2">
        <f t="shared" si="1"/>
        <v>75.61013164985756</v>
      </c>
      <c r="BB11" s="2">
        <v>2085.3</v>
      </c>
      <c r="BC11" s="2">
        <v>1778.6</v>
      </c>
      <c r="BD11" s="2">
        <f aca="true" t="shared" si="18" ref="BD11:BD21">BC11/BB11*100</f>
        <v>85.29228408382485</v>
      </c>
      <c r="BE11" s="21">
        <v>493.5</v>
      </c>
      <c r="BF11" s="2">
        <v>391.1</v>
      </c>
      <c r="BG11" s="2">
        <f aca="true" t="shared" si="19" ref="BG11:BG21">BF11/BE11*100</f>
        <v>79.25025329280649</v>
      </c>
      <c r="BH11" s="21">
        <v>702.9</v>
      </c>
      <c r="BI11" s="2">
        <v>574.2</v>
      </c>
      <c r="BJ11" s="2">
        <f aca="true" t="shared" si="20" ref="BJ11:BJ21">BI11/BH11*100</f>
        <v>81.69014084507043</v>
      </c>
      <c r="BK11" s="20">
        <f t="shared" si="2"/>
        <v>-90.60000000000036</v>
      </c>
      <c r="BL11" s="20">
        <f t="shared" si="3"/>
        <v>394.7000000000007</v>
      </c>
      <c r="BM11" s="2">
        <f aca="true" t="shared" si="21" ref="BM11:BM21">BL11/BK11*100</f>
        <v>-435.6512141280343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6742.7</v>
      </c>
      <c r="D12" s="8">
        <f t="shared" si="5"/>
        <v>5071.3</v>
      </c>
      <c r="E12" s="2">
        <f t="shared" si="6"/>
        <v>75.21171044240438</v>
      </c>
      <c r="F12" s="2">
        <v>1770.3</v>
      </c>
      <c r="G12" s="2">
        <v>1171.8</v>
      </c>
      <c r="H12" s="2">
        <f t="shared" si="7"/>
        <v>66.19217081850533</v>
      </c>
      <c r="I12" s="2">
        <v>59</v>
      </c>
      <c r="J12" s="2">
        <v>59.8</v>
      </c>
      <c r="K12" s="2">
        <f t="shared" si="0"/>
        <v>101.35593220338983</v>
      </c>
      <c r="L12" s="2">
        <v>22.8</v>
      </c>
      <c r="M12" s="2">
        <v>14.8</v>
      </c>
      <c r="N12" s="2">
        <f t="shared" si="8"/>
        <v>64.91228070175438</v>
      </c>
      <c r="O12" s="2">
        <v>98.8</v>
      </c>
      <c r="P12" s="2">
        <v>13</v>
      </c>
      <c r="Q12" s="2">
        <f t="shared" si="9"/>
        <v>13.157894736842104</v>
      </c>
      <c r="R12" s="17">
        <v>535</v>
      </c>
      <c r="S12" s="2">
        <v>202.8</v>
      </c>
      <c r="T12" s="2">
        <f t="shared" si="10"/>
        <v>37.90654205607477</v>
      </c>
      <c r="U12" s="2">
        <v>0</v>
      </c>
      <c r="V12" s="2">
        <v>0</v>
      </c>
      <c r="W12" s="2">
        <v>0</v>
      </c>
      <c r="X12" s="2">
        <v>200</v>
      </c>
      <c r="Y12" s="2">
        <v>268.1</v>
      </c>
      <c r="Z12" s="2">
        <f t="shared" si="11"/>
        <v>134.05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1.2</v>
      </c>
      <c r="AI12" s="2">
        <f t="shared" si="12"/>
        <v>17.142857142857142</v>
      </c>
      <c r="AJ12" s="2">
        <v>4972.4</v>
      </c>
      <c r="AK12" s="2">
        <v>3899.5</v>
      </c>
      <c r="AL12" s="2">
        <f t="shared" si="13"/>
        <v>78.42289437696083</v>
      </c>
      <c r="AM12" s="2">
        <v>2686.1</v>
      </c>
      <c r="AN12" s="2">
        <v>2238.4</v>
      </c>
      <c r="AO12" s="2">
        <f t="shared" si="14"/>
        <v>83.33271285506869</v>
      </c>
      <c r="AP12" s="2">
        <v>0</v>
      </c>
      <c r="AQ12" s="2">
        <v>0</v>
      </c>
      <c r="AR12" s="2" t="e">
        <f t="shared" si="15"/>
        <v>#DIV/0!</v>
      </c>
      <c r="AS12" s="2">
        <v>11100.8</v>
      </c>
      <c r="AT12" s="2">
        <v>8964.7</v>
      </c>
      <c r="AU12" s="2">
        <f t="shared" si="16"/>
        <v>80.75724272124532</v>
      </c>
      <c r="AV12" s="22">
        <v>1263.4</v>
      </c>
      <c r="AW12" s="2">
        <v>1052.1</v>
      </c>
      <c r="AX12" s="2">
        <f t="shared" si="17"/>
        <v>83.27528890296026</v>
      </c>
      <c r="AY12" s="21">
        <v>1243.4</v>
      </c>
      <c r="AZ12" s="2">
        <v>1052.1</v>
      </c>
      <c r="BA12" s="2">
        <f t="shared" si="1"/>
        <v>84.61476596429145</v>
      </c>
      <c r="BB12" s="2">
        <v>3067.3</v>
      </c>
      <c r="BC12" s="2">
        <v>2267.8</v>
      </c>
      <c r="BD12" s="2">
        <f t="shared" si="18"/>
        <v>73.93473087079843</v>
      </c>
      <c r="BE12" s="21">
        <v>4785</v>
      </c>
      <c r="BF12" s="2">
        <v>4130.3</v>
      </c>
      <c r="BG12" s="2">
        <f t="shared" si="19"/>
        <v>86.31765935214212</v>
      </c>
      <c r="BH12" s="21">
        <v>1459.5</v>
      </c>
      <c r="BI12" s="2">
        <v>1073</v>
      </c>
      <c r="BJ12" s="2">
        <f t="shared" si="20"/>
        <v>73.51832819458718</v>
      </c>
      <c r="BK12" s="20">
        <f t="shared" si="2"/>
        <v>-4358.099999999999</v>
      </c>
      <c r="BL12" s="20">
        <f t="shared" si="3"/>
        <v>-3893.4000000000005</v>
      </c>
      <c r="BM12" s="2">
        <f t="shared" si="21"/>
        <v>89.3370964411097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6431.1</v>
      </c>
      <c r="D13" s="8">
        <f t="shared" si="5"/>
        <v>5606.5</v>
      </c>
      <c r="E13" s="2">
        <f t="shared" si="6"/>
        <v>87.1779322355429</v>
      </c>
      <c r="F13" s="2">
        <v>1509.9</v>
      </c>
      <c r="G13" s="2">
        <v>1143.7</v>
      </c>
      <c r="H13" s="2">
        <f t="shared" si="7"/>
        <v>75.74673819458242</v>
      </c>
      <c r="I13" s="2">
        <v>13.1</v>
      </c>
      <c r="J13" s="2">
        <v>7.6</v>
      </c>
      <c r="K13" s="2">
        <f t="shared" si="0"/>
        <v>58.01526717557252</v>
      </c>
      <c r="L13" s="2">
        <v>0</v>
      </c>
      <c r="M13" s="2">
        <v>0</v>
      </c>
      <c r="N13" s="2">
        <v>0</v>
      </c>
      <c r="O13" s="2">
        <v>64.6</v>
      </c>
      <c r="P13" s="2">
        <v>7.3</v>
      </c>
      <c r="Q13" s="2">
        <f t="shared" si="9"/>
        <v>11.30030959752322</v>
      </c>
      <c r="R13" s="2">
        <v>300.7</v>
      </c>
      <c r="S13" s="2">
        <v>265.5</v>
      </c>
      <c r="T13" s="2">
        <f t="shared" si="10"/>
        <v>88.29398071167277</v>
      </c>
      <c r="U13" s="2">
        <v>0</v>
      </c>
      <c r="V13" s="2">
        <v>0</v>
      </c>
      <c r="W13" s="2">
        <v>0</v>
      </c>
      <c r="X13" s="2">
        <v>0</v>
      </c>
      <c r="Y13" s="2">
        <v>1.9</v>
      </c>
      <c r="Z13" s="2">
        <v>0</v>
      </c>
      <c r="AA13" s="2">
        <v>42</v>
      </c>
      <c r="AB13" s="2">
        <v>11</v>
      </c>
      <c r="AC13" s="2">
        <f aca="true" t="shared" si="22" ref="AC13:AC20">AB13/AA13*100</f>
        <v>26.190476190476193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4921.2</v>
      </c>
      <c r="AK13" s="2">
        <v>4462.8</v>
      </c>
      <c r="AL13" s="2">
        <f t="shared" si="13"/>
        <v>90.68519873201659</v>
      </c>
      <c r="AM13" s="2">
        <v>1959.4</v>
      </c>
      <c r="AN13" s="2">
        <v>1632.8</v>
      </c>
      <c r="AO13" s="2">
        <f t="shared" si="14"/>
        <v>83.33163213228538</v>
      </c>
      <c r="AP13" s="2">
        <v>0</v>
      </c>
      <c r="AQ13" s="2">
        <v>0</v>
      </c>
      <c r="AR13" s="2" t="e">
        <f t="shared" si="15"/>
        <v>#DIV/0!</v>
      </c>
      <c r="AS13" s="2">
        <v>6657.6</v>
      </c>
      <c r="AT13" s="2">
        <v>5631</v>
      </c>
      <c r="AU13" s="2">
        <f t="shared" si="16"/>
        <v>84.58002883922133</v>
      </c>
      <c r="AV13" s="22">
        <v>1353.2</v>
      </c>
      <c r="AW13" s="2">
        <v>1041.3</v>
      </c>
      <c r="AX13" s="2">
        <f t="shared" si="17"/>
        <v>76.95093112621933</v>
      </c>
      <c r="AY13" s="21">
        <v>1348.2</v>
      </c>
      <c r="AZ13" s="2">
        <v>1041.3</v>
      </c>
      <c r="BA13" s="2">
        <f t="shared" si="1"/>
        <v>77.23631508678237</v>
      </c>
      <c r="BB13" s="2">
        <v>3046.9</v>
      </c>
      <c r="BC13" s="2">
        <v>2724.8</v>
      </c>
      <c r="BD13" s="2">
        <f t="shared" si="18"/>
        <v>89.42859956020874</v>
      </c>
      <c r="BE13" s="21">
        <v>496.4</v>
      </c>
      <c r="BF13" s="2">
        <v>430.3</v>
      </c>
      <c r="BG13" s="2">
        <f t="shared" si="19"/>
        <v>86.68412570507655</v>
      </c>
      <c r="BH13" s="21">
        <v>543.4</v>
      </c>
      <c r="BI13" s="2">
        <v>289.9</v>
      </c>
      <c r="BJ13" s="2">
        <f t="shared" si="20"/>
        <v>53.34928229665071</v>
      </c>
      <c r="BK13" s="20">
        <f t="shared" si="2"/>
        <v>-226.5</v>
      </c>
      <c r="BL13" s="20">
        <f t="shared" si="3"/>
        <v>-24.5</v>
      </c>
      <c r="BM13" s="2">
        <f t="shared" si="21"/>
        <v>10.816777041942604</v>
      </c>
      <c r="BN13" s="10"/>
      <c r="BO13" s="11"/>
    </row>
    <row r="14" spans="1:67" ht="15">
      <c r="A14" s="9">
        <v>5</v>
      </c>
      <c r="B14" s="6" t="s">
        <v>34</v>
      </c>
      <c r="C14" s="7">
        <f>F14+AJ14</f>
        <v>3547.2000000000003</v>
      </c>
      <c r="D14" s="8">
        <f t="shared" si="5"/>
        <v>2802.1000000000004</v>
      </c>
      <c r="E14" s="2">
        <f t="shared" si="6"/>
        <v>78.994700045106</v>
      </c>
      <c r="F14" s="2">
        <v>1307.9</v>
      </c>
      <c r="G14" s="2">
        <v>891.2</v>
      </c>
      <c r="H14" s="2">
        <f t="shared" si="7"/>
        <v>68.1397660371588</v>
      </c>
      <c r="I14" s="2">
        <v>30.4</v>
      </c>
      <c r="J14" s="2">
        <v>17.2</v>
      </c>
      <c r="K14" s="2">
        <f t="shared" si="0"/>
        <v>56.57894736842105</v>
      </c>
      <c r="L14" s="2">
        <v>20.6</v>
      </c>
      <c r="M14" s="2">
        <v>19.1</v>
      </c>
      <c r="N14" s="2">
        <f t="shared" si="8"/>
        <v>92.71844660194175</v>
      </c>
      <c r="O14" s="2">
        <v>58.5</v>
      </c>
      <c r="P14" s="2">
        <v>4.2</v>
      </c>
      <c r="Q14" s="2">
        <f t="shared" si="9"/>
        <v>7.179487179487181</v>
      </c>
      <c r="R14" s="2">
        <v>289.2</v>
      </c>
      <c r="S14" s="2">
        <v>96.4</v>
      </c>
      <c r="T14" s="2">
        <f t="shared" si="10"/>
        <v>33.333333333333336</v>
      </c>
      <c r="U14" s="2">
        <v>0</v>
      </c>
      <c r="V14" s="2">
        <v>0</v>
      </c>
      <c r="W14" s="2">
        <v>0</v>
      </c>
      <c r="X14" s="2">
        <v>100</v>
      </c>
      <c r="Y14" s="2">
        <v>294.9</v>
      </c>
      <c r="Z14" s="2">
        <f t="shared" si="11"/>
        <v>294.9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2239.3</v>
      </c>
      <c r="AK14" s="2">
        <v>1910.9</v>
      </c>
      <c r="AL14" s="2">
        <f t="shared" si="13"/>
        <v>85.3347028089135</v>
      </c>
      <c r="AM14" s="2">
        <v>1151.4</v>
      </c>
      <c r="AN14" s="2">
        <v>959.5</v>
      </c>
      <c r="AO14" s="2">
        <f t="shared" si="14"/>
        <v>83.33333333333333</v>
      </c>
      <c r="AP14" s="2">
        <v>0</v>
      </c>
      <c r="AQ14" s="2">
        <v>0</v>
      </c>
      <c r="AR14" s="2" t="e">
        <f t="shared" si="15"/>
        <v>#DIV/0!</v>
      </c>
      <c r="AS14" s="2">
        <v>3679.6</v>
      </c>
      <c r="AT14" s="2">
        <v>2665.2</v>
      </c>
      <c r="AU14" s="2">
        <f t="shared" si="16"/>
        <v>72.43178606370257</v>
      </c>
      <c r="AV14" s="22">
        <v>1213.8</v>
      </c>
      <c r="AW14" s="2">
        <v>855.1</v>
      </c>
      <c r="AX14" s="2">
        <f t="shared" si="17"/>
        <v>70.44817927170868</v>
      </c>
      <c r="AY14" s="21">
        <v>1208.8</v>
      </c>
      <c r="AZ14" s="2">
        <v>855.1</v>
      </c>
      <c r="BA14" s="2">
        <f t="shared" si="1"/>
        <v>70.73957643944408</v>
      </c>
      <c r="BB14" s="2">
        <v>1362.2</v>
      </c>
      <c r="BC14" s="2">
        <v>1166.6</v>
      </c>
      <c r="BD14" s="2">
        <f t="shared" si="18"/>
        <v>85.64087505505799</v>
      </c>
      <c r="BE14" s="21">
        <v>473.8</v>
      </c>
      <c r="BF14" s="2">
        <v>249.7</v>
      </c>
      <c r="BG14" s="2">
        <f t="shared" si="19"/>
        <v>52.701561840439005</v>
      </c>
      <c r="BH14" s="21">
        <v>516.3</v>
      </c>
      <c r="BI14" s="2">
        <v>387.2</v>
      </c>
      <c r="BJ14" s="2">
        <f t="shared" si="20"/>
        <v>74.99515785396088</v>
      </c>
      <c r="BK14" s="20">
        <f t="shared" si="2"/>
        <v>-132.39999999999964</v>
      </c>
      <c r="BL14" s="20">
        <f t="shared" si="3"/>
        <v>136.90000000000055</v>
      </c>
      <c r="BM14" s="2">
        <f t="shared" si="21"/>
        <v>-103.39879154078619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128194.9</v>
      </c>
      <c r="D15" s="8">
        <f t="shared" si="5"/>
        <v>79070</v>
      </c>
      <c r="E15" s="2">
        <f t="shared" si="6"/>
        <v>61.67952079216881</v>
      </c>
      <c r="F15" s="2">
        <v>18311.7</v>
      </c>
      <c r="G15" s="2">
        <v>12736.5</v>
      </c>
      <c r="H15" s="2">
        <f t="shared" si="7"/>
        <v>69.55389177411163</v>
      </c>
      <c r="I15" s="2">
        <v>7183.9</v>
      </c>
      <c r="J15" s="2">
        <v>5517.1</v>
      </c>
      <c r="K15" s="2">
        <f t="shared" si="0"/>
        <v>76.79811801389218</v>
      </c>
      <c r="L15" s="2">
        <v>6.2</v>
      </c>
      <c r="M15" s="2">
        <v>5.1</v>
      </c>
      <c r="N15" s="2">
        <f t="shared" si="8"/>
        <v>82.25806451612902</v>
      </c>
      <c r="O15" s="2">
        <v>1592.8</v>
      </c>
      <c r="P15" s="2">
        <v>810.7</v>
      </c>
      <c r="Q15" s="2">
        <f t="shared" si="9"/>
        <v>50.89779005524863</v>
      </c>
      <c r="R15" s="2">
        <v>5553.2</v>
      </c>
      <c r="S15" s="2">
        <v>2881.4</v>
      </c>
      <c r="T15" s="2">
        <f t="shared" si="10"/>
        <v>51.88720017287331</v>
      </c>
      <c r="U15" s="2">
        <v>120</v>
      </c>
      <c r="V15" s="2">
        <v>51.1</v>
      </c>
      <c r="W15" s="2">
        <f>V15/U15*100</f>
        <v>42.583333333333336</v>
      </c>
      <c r="X15" s="2">
        <v>0</v>
      </c>
      <c r="Y15" s="2">
        <v>3.8</v>
      </c>
      <c r="Z15" s="2" t="e">
        <f t="shared" si="11"/>
        <v>#DIV/0!</v>
      </c>
      <c r="AA15" s="2">
        <v>155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735.9</v>
      </c>
      <c r="AH15" s="2">
        <v>434.1</v>
      </c>
      <c r="AI15" s="2">
        <f t="shared" si="12"/>
        <v>58.98899306971056</v>
      </c>
      <c r="AJ15" s="2">
        <v>109883.2</v>
      </c>
      <c r="AK15" s="2">
        <v>66333.5</v>
      </c>
      <c r="AL15" s="2">
        <f t="shared" si="13"/>
        <v>60.36728089462265</v>
      </c>
      <c r="AM15" s="2">
        <v>10925.1</v>
      </c>
      <c r="AN15" s="2">
        <v>9104.2</v>
      </c>
      <c r="AO15" s="2">
        <f t="shared" si="14"/>
        <v>83.33287567161857</v>
      </c>
      <c r="AP15" s="2">
        <v>1000</v>
      </c>
      <c r="AQ15" s="2">
        <v>1000</v>
      </c>
      <c r="AR15" s="2">
        <f t="shared" si="15"/>
        <v>100</v>
      </c>
      <c r="AS15" s="2">
        <v>145933</v>
      </c>
      <c r="AT15" s="2">
        <v>93356</v>
      </c>
      <c r="AU15" s="2">
        <f t="shared" si="16"/>
        <v>63.971822685753054</v>
      </c>
      <c r="AV15" s="22">
        <v>5529.8</v>
      </c>
      <c r="AW15" s="2">
        <v>4346.6</v>
      </c>
      <c r="AX15" s="2">
        <f t="shared" si="17"/>
        <v>78.60320445585735</v>
      </c>
      <c r="AY15" s="21">
        <v>5192.1</v>
      </c>
      <c r="AZ15" s="2">
        <v>4208.9</v>
      </c>
      <c r="BA15" s="2">
        <f t="shared" si="1"/>
        <v>81.0635388378498</v>
      </c>
      <c r="BB15" s="2">
        <v>12442.4</v>
      </c>
      <c r="BC15" s="2">
        <v>10148.9</v>
      </c>
      <c r="BD15" s="2">
        <f t="shared" si="18"/>
        <v>81.5670610171671</v>
      </c>
      <c r="BE15" s="21">
        <v>123824.6</v>
      </c>
      <c r="BF15" s="2">
        <v>75890.1</v>
      </c>
      <c r="BG15" s="2">
        <f t="shared" si="19"/>
        <v>61.28838696026476</v>
      </c>
      <c r="BH15" s="21">
        <v>2768.7</v>
      </c>
      <c r="BI15" s="2">
        <v>2307.3</v>
      </c>
      <c r="BJ15" s="2">
        <f t="shared" si="20"/>
        <v>83.33513923502007</v>
      </c>
      <c r="BK15" s="20">
        <f t="shared" si="2"/>
        <v>-17738.100000000006</v>
      </c>
      <c r="BL15" s="20">
        <f t="shared" si="3"/>
        <v>-14286</v>
      </c>
      <c r="BM15" s="2">
        <f t="shared" si="21"/>
        <v>80.53850186885853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11863</v>
      </c>
      <c r="D16" s="8">
        <f t="shared" si="5"/>
        <v>5968</v>
      </c>
      <c r="E16" s="2">
        <f t="shared" si="6"/>
        <v>50.307679339121634</v>
      </c>
      <c r="F16" s="2">
        <v>2486.6</v>
      </c>
      <c r="G16" s="2">
        <v>1874.1</v>
      </c>
      <c r="H16" s="2">
        <f t="shared" si="7"/>
        <v>75.3679723316979</v>
      </c>
      <c r="I16" s="2">
        <v>172.3</v>
      </c>
      <c r="J16" s="2">
        <v>123.4</v>
      </c>
      <c r="K16" s="2">
        <f t="shared" si="0"/>
        <v>71.61926871735346</v>
      </c>
      <c r="L16" s="2">
        <v>0</v>
      </c>
      <c r="M16" s="2">
        <v>17.9</v>
      </c>
      <c r="N16" s="2">
        <v>0</v>
      </c>
      <c r="O16" s="2">
        <v>285.4</v>
      </c>
      <c r="P16" s="2">
        <v>34.6</v>
      </c>
      <c r="Q16" s="2">
        <f t="shared" si="9"/>
        <v>12.12333566923616</v>
      </c>
      <c r="R16" s="2">
        <v>512.8</v>
      </c>
      <c r="S16" s="2">
        <v>289.8</v>
      </c>
      <c r="T16" s="2">
        <f t="shared" si="10"/>
        <v>56.51326053042123</v>
      </c>
      <c r="U16" s="2">
        <v>0</v>
      </c>
      <c r="V16" s="2">
        <v>0</v>
      </c>
      <c r="W16" s="2">
        <v>0</v>
      </c>
      <c r="X16" s="2">
        <v>400</v>
      </c>
      <c r="Y16" s="2">
        <v>328.3</v>
      </c>
      <c r="Z16" s="2">
        <f t="shared" si="11"/>
        <v>82.075</v>
      </c>
      <c r="AA16" s="2">
        <v>33.7</v>
      </c>
      <c r="AB16" s="2">
        <v>5.7</v>
      </c>
      <c r="AC16" s="2">
        <f t="shared" si="22"/>
        <v>16.91394658753709</v>
      </c>
      <c r="AD16" s="2">
        <v>0</v>
      </c>
      <c r="AE16" s="2">
        <v>0</v>
      </c>
      <c r="AF16" s="2">
        <v>0</v>
      </c>
      <c r="AG16" s="2">
        <v>14.1</v>
      </c>
      <c r="AH16" s="2">
        <v>14</v>
      </c>
      <c r="AI16" s="2">
        <f t="shared" si="12"/>
        <v>99.29078014184397</v>
      </c>
      <c r="AJ16" s="2">
        <v>9376.4</v>
      </c>
      <c r="AK16" s="2">
        <v>4093.9</v>
      </c>
      <c r="AL16" s="2">
        <f t="shared" si="13"/>
        <v>43.6617465125208</v>
      </c>
      <c r="AM16" s="2">
        <v>2789.1</v>
      </c>
      <c r="AN16" s="2">
        <v>2324.2</v>
      </c>
      <c r="AO16" s="2">
        <f t="shared" si="14"/>
        <v>83.33154064034993</v>
      </c>
      <c r="AP16" s="2">
        <v>620</v>
      </c>
      <c r="AQ16" s="2">
        <v>0</v>
      </c>
      <c r="AR16" s="2">
        <f t="shared" si="15"/>
        <v>0</v>
      </c>
      <c r="AS16" s="2">
        <v>14297.7</v>
      </c>
      <c r="AT16" s="2">
        <v>7981</v>
      </c>
      <c r="AU16" s="2">
        <f t="shared" si="16"/>
        <v>55.82016687998769</v>
      </c>
      <c r="AV16" s="22">
        <v>1297.7</v>
      </c>
      <c r="AW16" s="2">
        <v>1038.2</v>
      </c>
      <c r="AX16" s="2">
        <f t="shared" si="17"/>
        <v>80.0030823765123</v>
      </c>
      <c r="AY16" s="21">
        <v>1272.7</v>
      </c>
      <c r="AZ16" s="2">
        <v>1038.2</v>
      </c>
      <c r="BA16" s="2">
        <f t="shared" si="1"/>
        <v>81.57460517011079</v>
      </c>
      <c r="BB16" s="2">
        <v>3084</v>
      </c>
      <c r="BC16" s="2">
        <v>2591.5</v>
      </c>
      <c r="BD16" s="2">
        <f t="shared" si="18"/>
        <v>84.03047989623865</v>
      </c>
      <c r="BE16" s="21">
        <v>7888.2</v>
      </c>
      <c r="BF16" s="2">
        <v>2692.4</v>
      </c>
      <c r="BG16" s="2">
        <f t="shared" si="19"/>
        <v>34.131994624882736</v>
      </c>
      <c r="BH16" s="21">
        <v>1438.5</v>
      </c>
      <c r="BI16" s="2">
        <v>1198.7</v>
      </c>
      <c r="BJ16" s="2">
        <f t="shared" si="20"/>
        <v>83.32985749044144</v>
      </c>
      <c r="BK16" s="20">
        <f t="shared" si="2"/>
        <v>-2434.7000000000007</v>
      </c>
      <c r="BL16" s="20">
        <f t="shared" si="3"/>
        <v>-2013</v>
      </c>
      <c r="BM16" s="2">
        <f t="shared" si="21"/>
        <v>82.67959091469173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6763.1</v>
      </c>
      <c r="D17" s="8">
        <f t="shared" si="5"/>
        <v>2484.5</v>
      </c>
      <c r="E17" s="2">
        <f t="shared" si="6"/>
        <v>36.73611213792491</v>
      </c>
      <c r="F17" s="2">
        <v>2124.1</v>
      </c>
      <c r="G17" s="2">
        <v>1636.8</v>
      </c>
      <c r="H17" s="2">
        <f t="shared" si="7"/>
        <v>77.05851890212325</v>
      </c>
      <c r="I17" s="2">
        <v>45.6</v>
      </c>
      <c r="J17" s="2">
        <v>41.7</v>
      </c>
      <c r="K17" s="2">
        <f t="shared" si="0"/>
        <v>91.44736842105263</v>
      </c>
      <c r="L17" s="2">
        <v>9.2</v>
      </c>
      <c r="M17" s="2">
        <v>21.3</v>
      </c>
      <c r="N17" s="2">
        <f t="shared" si="8"/>
        <v>231.5217391304348</v>
      </c>
      <c r="O17" s="2">
        <v>226.9</v>
      </c>
      <c r="P17" s="2">
        <v>125.2</v>
      </c>
      <c r="Q17" s="2">
        <f t="shared" si="9"/>
        <v>55.17849272807405</v>
      </c>
      <c r="R17" s="2">
        <v>621</v>
      </c>
      <c r="S17" s="2">
        <v>364.8</v>
      </c>
      <c r="T17" s="2">
        <f t="shared" si="10"/>
        <v>58.743961352657</v>
      </c>
      <c r="U17" s="2">
        <v>0</v>
      </c>
      <c r="V17" s="2">
        <v>0</v>
      </c>
      <c r="W17" s="2">
        <v>0</v>
      </c>
      <c r="X17" s="2">
        <v>315.4</v>
      </c>
      <c r="Y17" s="2">
        <v>167.8</v>
      </c>
      <c r="Z17" s="2">
        <f t="shared" si="11"/>
        <v>53.20228281547242</v>
      </c>
      <c r="AA17" s="2">
        <v>8</v>
      </c>
      <c r="AB17" s="2">
        <v>6.1</v>
      </c>
      <c r="AC17" s="2">
        <f t="shared" si="22"/>
        <v>76.25</v>
      </c>
      <c r="AD17" s="2">
        <v>0</v>
      </c>
      <c r="AE17" s="2">
        <v>0</v>
      </c>
      <c r="AF17" s="2">
        <v>0</v>
      </c>
      <c r="AG17" s="2">
        <v>1.6</v>
      </c>
      <c r="AH17" s="2">
        <v>4.9</v>
      </c>
      <c r="AI17" s="2">
        <f t="shared" si="12"/>
        <v>306.25</v>
      </c>
      <c r="AJ17" s="2">
        <v>4639</v>
      </c>
      <c r="AK17" s="2">
        <v>847.7</v>
      </c>
      <c r="AL17" s="2">
        <f t="shared" si="13"/>
        <v>18.27333477042466</v>
      </c>
      <c r="AM17" s="2">
        <v>3316.8</v>
      </c>
      <c r="AN17" s="2">
        <v>2764</v>
      </c>
      <c r="AO17" s="2">
        <f t="shared" si="14"/>
        <v>83.33333333333333</v>
      </c>
      <c r="AP17" s="2">
        <v>0</v>
      </c>
      <c r="AQ17" s="2">
        <v>0</v>
      </c>
      <c r="AR17" s="2" t="e">
        <f t="shared" si="15"/>
        <v>#DIV/0!</v>
      </c>
      <c r="AS17" s="2">
        <v>11613.6</v>
      </c>
      <c r="AT17" s="2">
        <v>6679.4</v>
      </c>
      <c r="AU17" s="2">
        <f t="shared" si="16"/>
        <v>57.513604739271194</v>
      </c>
      <c r="AV17" s="22">
        <v>1283.3</v>
      </c>
      <c r="AW17" s="2">
        <v>999</v>
      </c>
      <c r="AX17" s="2">
        <f t="shared" si="17"/>
        <v>77.8461778228006</v>
      </c>
      <c r="AY17" s="21">
        <v>1248.3</v>
      </c>
      <c r="AZ17" s="2">
        <v>999</v>
      </c>
      <c r="BA17" s="2">
        <f t="shared" si="1"/>
        <v>80.02883922134103</v>
      </c>
      <c r="BB17" s="2">
        <v>2356.6</v>
      </c>
      <c r="BC17" s="2">
        <v>2079.3</v>
      </c>
      <c r="BD17" s="2">
        <f t="shared" si="18"/>
        <v>88.23304761096496</v>
      </c>
      <c r="BE17" s="21">
        <v>6437.1</v>
      </c>
      <c r="BF17" s="2">
        <v>2440.5</v>
      </c>
      <c r="BG17" s="2">
        <f t="shared" si="19"/>
        <v>37.91303537307172</v>
      </c>
      <c r="BH17" s="21">
        <v>1339</v>
      </c>
      <c r="BI17" s="2">
        <v>1004.3</v>
      </c>
      <c r="BJ17" s="2">
        <f t="shared" si="20"/>
        <v>75.00373412994772</v>
      </c>
      <c r="BK17" s="20">
        <f t="shared" si="2"/>
        <v>-4850.5</v>
      </c>
      <c r="BL17" s="20">
        <f t="shared" si="3"/>
        <v>-4194.9</v>
      </c>
      <c r="BM17" s="2">
        <f t="shared" si="21"/>
        <v>86.48386764251107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7884.4</v>
      </c>
      <c r="D18" s="8">
        <f t="shared" si="5"/>
        <v>6312.200000000001</v>
      </c>
      <c r="E18" s="2">
        <f t="shared" si="6"/>
        <v>80.05935771904015</v>
      </c>
      <c r="F18" s="2">
        <v>2996.6</v>
      </c>
      <c r="G18" s="2">
        <v>2385.8</v>
      </c>
      <c r="H18" s="2">
        <f t="shared" si="7"/>
        <v>79.6168991523727</v>
      </c>
      <c r="I18" s="2">
        <v>17.6</v>
      </c>
      <c r="J18" s="2">
        <v>22.3</v>
      </c>
      <c r="K18" s="2">
        <f t="shared" si="0"/>
        <v>126.70454545454545</v>
      </c>
      <c r="L18" s="2">
        <v>0</v>
      </c>
      <c r="M18" s="2">
        <v>0</v>
      </c>
      <c r="N18" s="2">
        <v>0</v>
      </c>
      <c r="O18" s="2">
        <v>134.2</v>
      </c>
      <c r="P18" s="2">
        <v>7.7</v>
      </c>
      <c r="Q18" s="2">
        <f t="shared" si="9"/>
        <v>5.7377049180327875</v>
      </c>
      <c r="R18" s="2">
        <v>983</v>
      </c>
      <c r="S18" s="2">
        <v>494.4</v>
      </c>
      <c r="T18" s="2">
        <f t="shared" si="10"/>
        <v>50.29501525940997</v>
      </c>
      <c r="U18" s="2">
        <v>0</v>
      </c>
      <c r="V18" s="2">
        <v>0</v>
      </c>
      <c r="W18" s="2">
        <v>0</v>
      </c>
      <c r="X18" s="29">
        <v>312</v>
      </c>
      <c r="Y18" s="2">
        <v>365.2</v>
      </c>
      <c r="Z18" s="2">
        <f t="shared" si="11"/>
        <v>117.05128205128206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8.4</v>
      </c>
      <c r="AH18" s="2">
        <v>9.5</v>
      </c>
      <c r="AI18" s="2">
        <f t="shared" si="12"/>
        <v>113.09523809523809</v>
      </c>
      <c r="AJ18" s="2">
        <v>4887.8</v>
      </c>
      <c r="AK18" s="2">
        <v>3926.4</v>
      </c>
      <c r="AL18" s="2">
        <f t="shared" si="13"/>
        <v>80.33061909243422</v>
      </c>
      <c r="AM18" s="2">
        <v>1306.7</v>
      </c>
      <c r="AN18" s="2">
        <v>1088.9</v>
      </c>
      <c r="AO18" s="2">
        <f t="shared" si="14"/>
        <v>83.33205785566695</v>
      </c>
      <c r="AP18" s="2">
        <v>0</v>
      </c>
      <c r="AQ18" s="2">
        <v>0</v>
      </c>
      <c r="AR18" s="2" t="e">
        <f t="shared" si="15"/>
        <v>#DIV/0!</v>
      </c>
      <c r="AS18" s="2">
        <v>8045.1</v>
      </c>
      <c r="AT18" s="2">
        <v>6263.6</v>
      </c>
      <c r="AU18" s="2">
        <f t="shared" si="16"/>
        <v>77.85608631340816</v>
      </c>
      <c r="AV18" s="22">
        <v>1380.5</v>
      </c>
      <c r="AW18" s="2">
        <v>1159</v>
      </c>
      <c r="AX18" s="2">
        <f t="shared" si="17"/>
        <v>83.95508873596523</v>
      </c>
      <c r="AY18" s="21">
        <v>1375.5</v>
      </c>
      <c r="AZ18" s="2">
        <v>1159</v>
      </c>
      <c r="BA18" s="2">
        <f t="shared" si="1"/>
        <v>84.26026899309342</v>
      </c>
      <c r="BB18" s="2">
        <v>4958.6</v>
      </c>
      <c r="BC18" s="2">
        <v>4067.7</v>
      </c>
      <c r="BD18" s="2">
        <f t="shared" si="18"/>
        <v>82.03323518735127</v>
      </c>
      <c r="BE18" s="21">
        <v>1075.3</v>
      </c>
      <c r="BF18" s="2">
        <v>533.4</v>
      </c>
      <c r="BG18" s="2">
        <f t="shared" si="19"/>
        <v>49.604761461917604</v>
      </c>
      <c r="BH18" s="21">
        <v>520</v>
      </c>
      <c r="BI18" s="2">
        <v>434.1</v>
      </c>
      <c r="BJ18" s="2">
        <f t="shared" si="20"/>
        <v>83.48076923076924</v>
      </c>
      <c r="BK18" s="20">
        <f t="shared" si="2"/>
        <v>-160.70000000000073</v>
      </c>
      <c r="BL18" s="20">
        <f t="shared" si="3"/>
        <v>48.600000000000364</v>
      </c>
      <c r="BM18" s="2">
        <f t="shared" si="21"/>
        <v>-30.242688238954663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15915.5</v>
      </c>
      <c r="D19" s="8">
        <f t="shared" si="5"/>
        <v>2974.7000000000003</v>
      </c>
      <c r="E19" s="2">
        <f t="shared" si="6"/>
        <v>18.690584650183784</v>
      </c>
      <c r="F19" s="2">
        <v>1552.5</v>
      </c>
      <c r="G19" s="2">
        <v>860.9</v>
      </c>
      <c r="H19" s="2">
        <f t="shared" si="7"/>
        <v>55.452495974235106</v>
      </c>
      <c r="I19" s="2">
        <v>30</v>
      </c>
      <c r="J19" s="2">
        <v>25.9</v>
      </c>
      <c r="K19" s="2">
        <f t="shared" si="0"/>
        <v>86.33333333333333</v>
      </c>
      <c r="L19" s="2">
        <v>0</v>
      </c>
      <c r="M19" s="2">
        <v>0</v>
      </c>
      <c r="N19" s="2">
        <v>0</v>
      </c>
      <c r="O19" s="2">
        <v>161</v>
      </c>
      <c r="P19" s="2">
        <v>18</v>
      </c>
      <c r="Q19" s="2">
        <f t="shared" si="9"/>
        <v>11.180124223602485</v>
      </c>
      <c r="R19" s="2">
        <v>760.5</v>
      </c>
      <c r="S19" s="2">
        <v>293.4</v>
      </c>
      <c r="T19" s="2">
        <f t="shared" si="10"/>
        <v>38.57988165680473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11"/>
        <v>0</v>
      </c>
      <c r="AA19" s="2">
        <v>12</v>
      </c>
      <c r="AB19" s="2">
        <v>8</v>
      </c>
      <c r="AC19" s="2">
        <f t="shared" si="22"/>
        <v>66.66666666666666</v>
      </c>
      <c r="AD19" s="2">
        <v>0</v>
      </c>
      <c r="AE19" s="2">
        <v>0</v>
      </c>
      <c r="AF19" s="2">
        <v>0</v>
      </c>
      <c r="AG19" s="2">
        <v>17</v>
      </c>
      <c r="AH19" s="2">
        <v>1.6</v>
      </c>
      <c r="AI19" s="2">
        <f t="shared" si="12"/>
        <v>9.411764705882353</v>
      </c>
      <c r="AJ19" s="2">
        <v>14363</v>
      </c>
      <c r="AK19" s="2">
        <v>2113.8</v>
      </c>
      <c r="AL19" s="2">
        <f t="shared" si="13"/>
        <v>14.716981132075475</v>
      </c>
      <c r="AM19" s="2">
        <v>1765.2</v>
      </c>
      <c r="AN19" s="2">
        <v>1471</v>
      </c>
      <c r="AO19" s="2">
        <f t="shared" si="14"/>
        <v>83.33333333333333</v>
      </c>
      <c r="AP19" s="2">
        <v>706.4</v>
      </c>
      <c r="AQ19" s="2">
        <v>0</v>
      </c>
      <c r="AR19" s="2">
        <f t="shared" si="15"/>
        <v>0</v>
      </c>
      <c r="AS19" s="2">
        <v>19051.4</v>
      </c>
      <c r="AT19" s="2">
        <v>6012.8</v>
      </c>
      <c r="AU19" s="2">
        <f t="shared" si="16"/>
        <v>31.560935154371855</v>
      </c>
      <c r="AV19" s="22">
        <v>1262.9</v>
      </c>
      <c r="AW19" s="2">
        <v>1044.7</v>
      </c>
      <c r="AX19" s="2">
        <f t="shared" si="17"/>
        <v>82.72230580410167</v>
      </c>
      <c r="AY19" s="21">
        <v>1242.9</v>
      </c>
      <c r="AZ19" s="2">
        <v>1044.7</v>
      </c>
      <c r="BA19" s="2">
        <f t="shared" si="1"/>
        <v>84.05342344516855</v>
      </c>
      <c r="BB19" s="2">
        <v>1059.4</v>
      </c>
      <c r="BC19" s="2">
        <v>650.3</v>
      </c>
      <c r="BD19" s="2">
        <f t="shared" si="18"/>
        <v>61.38380215216159</v>
      </c>
      <c r="BE19" s="21">
        <v>15705.8</v>
      </c>
      <c r="BF19" s="2">
        <v>3871.2</v>
      </c>
      <c r="BG19" s="2">
        <f t="shared" si="19"/>
        <v>24.64821912923888</v>
      </c>
      <c r="BH19" s="21">
        <v>780</v>
      </c>
      <c r="BI19" s="2">
        <v>342.6</v>
      </c>
      <c r="BJ19" s="2">
        <f t="shared" si="20"/>
        <v>43.92307692307693</v>
      </c>
      <c r="BK19" s="20">
        <f t="shared" si="2"/>
        <v>-3135.9000000000015</v>
      </c>
      <c r="BL19" s="20">
        <f t="shared" si="3"/>
        <v>-3038.1</v>
      </c>
      <c r="BM19" s="2">
        <f t="shared" si="21"/>
        <v>96.88127810198024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6461.400000000001</v>
      </c>
      <c r="D20" s="8">
        <f t="shared" si="5"/>
        <v>5040</v>
      </c>
      <c r="E20" s="2">
        <f t="shared" si="6"/>
        <v>78.00167146438851</v>
      </c>
      <c r="F20" s="2">
        <v>2097.3</v>
      </c>
      <c r="G20" s="2">
        <v>1364.7</v>
      </c>
      <c r="H20" s="2">
        <f t="shared" si="7"/>
        <v>65.06937491059934</v>
      </c>
      <c r="I20" s="2">
        <v>280.1</v>
      </c>
      <c r="J20" s="2">
        <v>200.9</v>
      </c>
      <c r="K20" s="2">
        <f t="shared" si="0"/>
        <v>71.72438414851838</v>
      </c>
      <c r="L20" s="2">
        <v>66.2</v>
      </c>
      <c r="M20" s="2">
        <v>237.7</v>
      </c>
      <c r="N20" s="2">
        <f t="shared" si="8"/>
        <v>359.0634441087613</v>
      </c>
      <c r="O20" s="2">
        <v>339</v>
      </c>
      <c r="P20" s="2">
        <v>55.3</v>
      </c>
      <c r="Q20" s="2">
        <f t="shared" si="9"/>
        <v>16.31268436578171</v>
      </c>
      <c r="R20" s="2">
        <v>707.4</v>
      </c>
      <c r="S20" s="2">
        <v>216.2</v>
      </c>
      <c r="T20" s="2">
        <f t="shared" si="10"/>
        <v>30.562623692394688</v>
      </c>
      <c r="U20" s="2">
        <v>0</v>
      </c>
      <c r="V20" s="2">
        <v>0</v>
      </c>
      <c r="W20" s="2">
        <v>0</v>
      </c>
      <c r="X20" s="2">
        <v>0</v>
      </c>
      <c r="Y20" s="2">
        <v>36.2</v>
      </c>
      <c r="Z20" s="2">
        <v>0</v>
      </c>
      <c r="AA20" s="2">
        <v>86.8</v>
      </c>
      <c r="AB20" s="2">
        <v>30.9</v>
      </c>
      <c r="AC20" s="2">
        <f t="shared" si="22"/>
        <v>35.59907834101382</v>
      </c>
      <c r="AD20" s="2">
        <v>0</v>
      </c>
      <c r="AE20" s="2">
        <v>0</v>
      </c>
      <c r="AF20" s="2">
        <v>0</v>
      </c>
      <c r="AG20" s="2">
        <v>122</v>
      </c>
      <c r="AH20" s="2">
        <v>94.5</v>
      </c>
      <c r="AI20" s="2">
        <f t="shared" si="12"/>
        <v>77.45901639344262</v>
      </c>
      <c r="AJ20" s="2">
        <v>4364.1</v>
      </c>
      <c r="AK20" s="2">
        <v>3675.3</v>
      </c>
      <c r="AL20" s="2">
        <f t="shared" si="13"/>
        <v>84.21667697807108</v>
      </c>
      <c r="AM20" s="2">
        <v>3333.3</v>
      </c>
      <c r="AN20" s="2">
        <v>2777.7</v>
      </c>
      <c r="AO20" s="2">
        <f t="shared" si="14"/>
        <v>83.33183331833317</v>
      </c>
      <c r="AP20" s="2">
        <v>0</v>
      </c>
      <c r="AQ20" s="2">
        <v>0</v>
      </c>
      <c r="AR20" s="2" t="e">
        <f t="shared" si="15"/>
        <v>#DIV/0!</v>
      </c>
      <c r="AS20" s="2">
        <v>9720.2</v>
      </c>
      <c r="AT20" s="2">
        <v>7462</v>
      </c>
      <c r="AU20" s="2">
        <f t="shared" si="16"/>
        <v>76.76796773728935</v>
      </c>
      <c r="AV20" s="22">
        <v>1362.2</v>
      </c>
      <c r="AW20" s="2">
        <v>1000.4</v>
      </c>
      <c r="AX20" s="2">
        <f t="shared" si="17"/>
        <v>73.44002349141094</v>
      </c>
      <c r="AY20" s="21">
        <v>1332.2</v>
      </c>
      <c r="AZ20" s="2">
        <v>1000.4</v>
      </c>
      <c r="BA20" s="2">
        <f t="shared" si="1"/>
        <v>75.09382975529199</v>
      </c>
      <c r="BB20" s="2">
        <v>994.3</v>
      </c>
      <c r="BC20" s="2">
        <v>550.6</v>
      </c>
      <c r="BD20" s="2">
        <f t="shared" si="18"/>
        <v>55.37564115458111</v>
      </c>
      <c r="BE20" s="21">
        <v>5486.9</v>
      </c>
      <c r="BF20" s="2">
        <v>4573</v>
      </c>
      <c r="BG20" s="2">
        <f t="shared" si="19"/>
        <v>83.34396471595984</v>
      </c>
      <c r="BH20" s="21">
        <v>1631.5</v>
      </c>
      <c r="BI20" s="2">
        <v>1223.6</v>
      </c>
      <c r="BJ20" s="2">
        <f t="shared" si="20"/>
        <v>74.99846766779036</v>
      </c>
      <c r="BK20" s="20">
        <f t="shared" si="2"/>
        <v>-3258.8</v>
      </c>
      <c r="BL20" s="20">
        <f t="shared" si="3"/>
        <v>-2422</v>
      </c>
      <c r="BM20" s="2">
        <f t="shared" si="21"/>
        <v>74.32183625874555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16027.699999999999</v>
      </c>
      <c r="D21" s="8">
        <f t="shared" si="5"/>
        <v>6270.099999999999</v>
      </c>
      <c r="E21" s="2">
        <f t="shared" si="6"/>
        <v>39.1203978112892</v>
      </c>
      <c r="F21" s="2">
        <v>2854.4</v>
      </c>
      <c r="G21" s="2">
        <v>1337.7</v>
      </c>
      <c r="H21" s="2">
        <f t="shared" si="7"/>
        <v>46.8644899103139</v>
      </c>
      <c r="I21" s="2">
        <v>59</v>
      </c>
      <c r="J21" s="2">
        <v>48.6</v>
      </c>
      <c r="K21" s="2">
        <f t="shared" si="0"/>
        <v>82.37288135593221</v>
      </c>
      <c r="L21" s="2">
        <v>9.6</v>
      </c>
      <c r="M21" s="2">
        <v>4.8</v>
      </c>
      <c r="N21" s="2">
        <f t="shared" si="8"/>
        <v>50</v>
      </c>
      <c r="O21" s="2">
        <v>168.3</v>
      </c>
      <c r="P21" s="2">
        <v>16.5</v>
      </c>
      <c r="Q21" s="2">
        <f t="shared" si="9"/>
        <v>9.803921568627452</v>
      </c>
      <c r="R21" s="2">
        <v>439.7</v>
      </c>
      <c r="S21" s="2">
        <v>216.3</v>
      </c>
      <c r="T21" s="2">
        <f t="shared" si="10"/>
        <v>49.1926313395497</v>
      </c>
      <c r="U21" s="2">
        <v>0</v>
      </c>
      <c r="V21" s="2">
        <v>0</v>
      </c>
      <c r="W21" s="2">
        <v>0</v>
      </c>
      <c r="X21" s="2">
        <v>310</v>
      </c>
      <c r="Y21" s="2">
        <v>200.2</v>
      </c>
      <c r="Z21" s="2">
        <f t="shared" si="11"/>
        <v>64.58064516129032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30.4</v>
      </c>
      <c r="AI21" s="2">
        <f t="shared" si="12"/>
        <v>168.88888888888889</v>
      </c>
      <c r="AJ21" s="2">
        <v>13173.3</v>
      </c>
      <c r="AK21" s="2">
        <v>4932.4</v>
      </c>
      <c r="AL21" s="2">
        <f t="shared" si="13"/>
        <v>37.442402435228836</v>
      </c>
      <c r="AM21" s="2">
        <v>3293</v>
      </c>
      <c r="AN21" s="2">
        <v>2744.1</v>
      </c>
      <c r="AO21" s="2">
        <f t="shared" si="14"/>
        <v>83.33130883692681</v>
      </c>
      <c r="AP21" s="2">
        <v>0</v>
      </c>
      <c r="AQ21" s="2">
        <v>0</v>
      </c>
      <c r="AR21" s="2">
        <v>0</v>
      </c>
      <c r="AS21" s="2">
        <v>16183.6</v>
      </c>
      <c r="AT21" s="2">
        <v>5946.4</v>
      </c>
      <c r="AU21" s="2">
        <f t="shared" si="16"/>
        <v>36.743369831187124</v>
      </c>
      <c r="AV21" s="22">
        <v>1349.2</v>
      </c>
      <c r="AW21" s="2">
        <v>1040.4</v>
      </c>
      <c r="AX21" s="2">
        <f t="shared" si="17"/>
        <v>77.11236288170768</v>
      </c>
      <c r="AY21" s="21">
        <v>1324.2</v>
      </c>
      <c r="AZ21" s="2">
        <v>1040.4</v>
      </c>
      <c r="BA21" s="2">
        <f t="shared" si="1"/>
        <v>78.56819211599456</v>
      </c>
      <c r="BB21" s="2">
        <v>7345.9</v>
      </c>
      <c r="BC21" s="2">
        <v>2247</v>
      </c>
      <c r="BD21" s="2">
        <f t="shared" si="18"/>
        <v>30.588491539498225</v>
      </c>
      <c r="BE21" s="21">
        <v>5553.7</v>
      </c>
      <c r="BF21" s="2">
        <v>1228.8</v>
      </c>
      <c r="BG21" s="2">
        <f t="shared" si="19"/>
        <v>22.12579001386463</v>
      </c>
      <c r="BH21" s="21">
        <v>1495</v>
      </c>
      <c r="BI21" s="2">
        <v>1068.5</v>
      </c>
      <c r="BJ21" s="2">
        <f t="shared" si="20"/>
        <v>71.47157190635451</v>
      </c>
      <c r="BK21" s="20">
        <f t="shared" si="2"/>
        <v>-155.90000000000146</v>
      </c>
      <c r="BL21" s="20">
        <f t="shared" si="3"/>
        <v>323.6999999999998</v>
      </c>
      <c r="BM21" s="2">
        <f t="shared" si="21"/>
        <v>-207.63309813983116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220512.3</v>
      </c>
      <c r="D22" s="30">
        <f>SUM(D10:D21)</f>
        <v>130023.1</v>
      </c>
      <c r="E22" s="27">
        <f>D22/C22*100</f>
        <v>58.96410313619695</v>
      </c>
      <c r="F22" s="27">
        <f>SUM(F10:F21)</f>
        <v>39397.5</v>
      </c>
      <c r="G22" s="27">
        <f>SUM(G10:G21)</f>
        <v>28234.5</v>
      </c>
      <c r="H22" s="27">
        <f>G22/F22*100</f>
        <v>71.66571482962118</v>
      </c>
      <c r="I22" s="27">
        <f>SUM(I10:I21)</f>
        <v>7934.200000000001</v>
      </c>
      <c r="J22" s="27">
        <f>SUM(J10:J21)</f>
        <v>6099</v>
      </c>
      <c r="K22" s="27">
        <f t="shared" si="0"/>
        <v>76.86975372438305</v>
      </c>
      <c r="L22" s="27">
        <f>SUM(L10:L21)</f>
        <v>155.20000000000002</v>
      </c>
      <c r="M22" s="27">
        <f>SUM(M10:M21)</f>
        <v>349.7</v>
      </c>
      <c r="N22" s="27">
        <f>M22/L22*100</f>
        <v>225.32216494845358</v>
      </c>
      <c r="O22" s="27">
        <f>SUM(O10:O21)</f>
        <v>3260</v>
      </c>
      <c r="P22" s="27">
        <f>SUM(P10:P21)</f>
        <v>1110.7</v>
      </c>
      <c r="Q22" s="27">
        <f>P22/O22*100</f>
        <v>34.07055214723926</v>
      </c>
      <c r="R22" s="27">
        <f>SUM(R10:R21)</f>
        <v>11187.1</v>
      </c>
      <c r="S22" s="27">
        <f>SUM(S10:S21)</f>
        <v>5559.4</v>
      </c>
      <c r="T22" s="27">
        <f>S22/R22*100</f>
        <v>49.6947376889453</v>
      </c>
      <c r="U22" s="27">
        <f>SUM(U10:U21)</f>
        <v>120</v>
      </c>
      <c r="V22" s="27">
        <f>SUM(V10:V21)</f>
        <v>51.1</v>
      </c>
      <c r="W22" s="27">
        <f>V22/U22*100</f>
        <v>42.583333333333336</v>
      </c>
      <c r="X22" s="27">
        <f>SUM(X10:X21)</f>
        <v>2230.6</v>
      </c>
      <c r="Y22" s="27">
        <f>SUM(Y10:Y21)</f>
        <v>2950.2</v>
      </c>
      <c r="Z22" s="27">
        <f>Y22/X22*100</f>
        <v>132.26037837353178</v>
      </c>
      <c r="AA22" s="27">
        <f>SUM(AA10:AA21)</f>
        <v>377.5</v>
      </c>
      <c r="AB22" s="27">
        <f>SUM(AB10:AB21)</f>
        <v>106.69999999999999</v>
      </c>
      <c r="AC22" s="27">
        <f>AB22/AA22*100</f>
        <v>28.26490066225165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1020</v>
      </c>
      <c r="AH22" s="27">
        <f>SUM(AH10:AH21)</f>
        <v>661.1</v>
      </c>
      <c r="AI22" s="28">
        <f t="shared" si="12"/>
        <v>64.81372549019608</v>
      </c>
      <c r="AJ22" s="27">
        <f>SUM(AJ10:AJ21)</f>
        <v>181114.8</v>
      </c>
      <c r="AK22" s="27">
        <f>SUM(AK10:AK21)</f>
        <v>101788.59999999999</v>
      </c>
      <c r="AL22" s="27">
        <f>AK22/AJ22*100</f>
        <v>56.201149767992455</v>
      </c>
      <c r="AM22" s="27">
        <f>SUM(AM10:AM21)</f>
        <v>36365.299999999996</v>
      </c>
      <c r="AN22" s="27">
        <f>SUM(AN10:AN21)</f>
        <v>30304.100000000002</v>
      </c>
      <c r="AO22" s="27">
        <f>AN22/AM22*100</f>
        <v>83.33246253983882</v>
      </c>
      <c r="AP22" s="27">
        <f>SUM(AP10:AP21)</f>
        <v>2326.4</v>
      </c>
      <c r="AQ22" s="27">
        <f>SUM(AQ10:AQ21)</f>
        <v>1000</v>
      </c>
      <c r="AR22" s="27">
        <f>AQ22/AP22*100</f>
        <v>42.98486932599725</v>
      </c>
      <c r="AS22" s="27">
        <f>SUM(AS10:AS21)</f>
        <v>257269.30000000005</v>
      </c>
      <c r="AT22" s="27">
        <f>SUM(AT10:AT21)</f>
        <v>157594.8</v>
      </c>
      <c r="AU22" s="27">
        <f>(AT22/AS22)*100</f>
        <v>61.25674536371031</v>
      </c>
      <c r="AV22" s="27">
        <f>SUM(AV10:AV21)</f>
        <v>19870.9</v>
      </c>
      <c r="AW22" s="27">
        <f>SUM(AW10:AW21)</f>
        <v>15420.400000000001</v>
      </c>
      <c r="AX22" s="27">
        <f>AW22/AV22*100</f>
        <v>77.60292689309493</v>
      </c>
      <c r="AY22" s="27">
        <f>SUM(AY10:AY21)</f>
        <v>19343.700000000004</v>
      </c>
      <c r="AZ22" s="27">
        <f>SUM(AZ10:AZ21)</f>
        <v>15274</v>
      </c>
      <c r="BA22" s="27">
        <f t="shared" si="1"/>
        <v>78.96110878477228</v>
      </c>
      <c r="BB22" s="27">
        <f>SUM(BB10:BB21)</f>
        <v>43133.4</v>
      </c>
      <c r="BC22" s="27">
        <f>SUM(BC10:BC21)</f>
        <v>31311.999999999996</v>
      </c>
      <c r="BD22" s="27">
        <f>BC22/BB22*100</f>
        <v>72.5933963007785</v>
      </c>
      <c r="BE22" s="27">
        <f>SUM(BE10:BE21)</f>
        <v>175052.6</v>
      </c>
      <c r="BF22" s="27">
        <f>SUM(BF10:BF21)</f>
        <v>96607.9</v>
      </c>
      <c r="BG22" s="27">
        <f>BF22/BE22*100</f>
        <v>55.187926371844796</v>
      </c>
      <c r="BH22" s="27">
        <f>SUM(BH10:BH21)</f>
        <v>13829.4</v>
      </c>
      <c r="BI22" s="27">
        <f>SUM(BI10:BI21)</f>
        <v>10485.2</v>
      </c>
      <c r="BJ22" s="27">
        <f>BI22/BH22*100</f>
        <v>75.81818444762608</v>
      </c>
      <c r="BK22" s="27">
        <f>SUM(BK10:BK21)</f>
        <v>-36757.000000000015</v>
      </c>
      <c r="BL22" s="27">
        <f>SUM(BL10:BL21)</f>
        <v>-27571.7</v>
      </c>
      <c r="BM22" s="27">
        <f>BL22/BK22*100</f>
        <v>75.01074625241448</v>
      </c>
      <c r="BN22" s="10"/>
      <c r="BO22" s="11"/>
    </row>
    <row r="23" spans="3:65" ht="15" hidden="1">
      <c r="C23" s="15">
        <f aca="true" t="shared" si="23" ref="C23:AC23">C22-C20</f>
        <v>214050.9</v>
      </c>
      <c r="D23" s="15">
        <f t="shared" si="23"/>
        <v>124983.1</v>
      </c>
      <c r="E23" s="15">
        <f t="shared" si="23"/>
        <v>-19.03756832819156</v>
      </c>
      <c r="F23" s="15">
        <f t="shared" si="23"/>
        <v>37300.2</v>
      </c>
      <c r="G23" s="15">
        <f t="shared" si="23"/>
        <v>26869.8</v>
      </c>
      <c r="H23" s="15">
        <f t="shared" si="23"/>
        <v>6.596339919021844</v>
      </c>
      <c r="I23" s="15">
        <f t="shared" si="23"/>
        <v>7654.1</v>
      </c>
      <c r="J23" s="15">
        <f t="shared" si="23"/>
        <v>5898.1</v>
      </c>
      <c r="K23" s="15">
        <f t="shared" si="23"/>
        <v>5.145369575864663</v>
      </c>
      <c r="L23" s="15">
        <f t="shared" si="23"/>
        <v>89.00000000000001</v>
      </c>
      <c r="M23" s="15">
        <f t="shared" si="23"/>
        <v>112</v>
      </c>
      <c r="N23" s="15">
        <f t="shared" si="23"/>
        <v>-133.74127916030773</v>
      </c>
      <c r="O23" s="15">
        <f t="shared" si="23"/>
        <v>2921</v>
      </c>
      <c r="P23" s="15">
        <f t="shared" si="23"/>
        <v>1055.4</v>
      </c>
      <c r="Q23" s="15">
        <f t="shared" si="23"/>
        <v>17.757867781457552</v>
      </c>
      <c r="R23" s="15">
        <f t="shared" si="23"/>
        <v>10479.7</v>
      </c>
      <c r="S23" s="15">
        <f t="shared" si="23"/>
        <v>5343.2</v>
      </c>
      <c r="T23" s="15">
        <f t="shared" si="23"/>
        <v>19.132113996550615</v>
      </c>
      <c r="U23" s="15">
        <f t="shared" si="23"/>
        <v>120</v>
      </c>
      <c r="V23" s="15">
        <f t="shared" si="23"/>
        <v>51.1</v>
      </c>
      <c r="W23" s="15">
        <f t="shared" si="23"/>
        <v>42.583333333333336</v>
      </c>
      <c r="X23" s="15">
        <f t="shared" si="23"/>
        <v>2230.6</v>
      </c>
      <c r="Y23" s="15">
        <f t="shared" si="23"/>
        <v>2914</v>
      </c>
      <c r="Z23" s="15">
        <f t="shared" si="23"/>
        <v>132.26037837353178</v>
      </c>
      <c r="AA23" s="15">
        <f t="shared" si="23"/>
        <v>290.7</v>
      </c>
      <c r="AB23" s="15">
        <f t="shared" si="23"/>
        <v>75.79999999999998</v>
      </c>
      <c r="AC23" s="15">
        <f t="shared" si="23"/>
        <v>-7.33417767876217</v>
      </c>
      <c r="AD23" s="15"/>
      <c r="AE23" s="15"/>
      <c r="AF23" s="2" t="e">
        <f>AE23/AD23*100</f>
        <v>#DIV/0!</v>
      </c>
      <c r="AG23" s="15">
        <f aca="true" t="shared" si="24" ref="AG23:BM23">AG22-AG20</f>
        <v>898</v>
      </c>
      <c r="AH23" s="15">
        <f t="shared" si="24"/>
        <v>566.6</v>
      </c>
      <c r="AI23" s="15">
        <f t="shared" si="24"/>
        <v>-12.645290903246547</v>
      </c>
      <c r="AJ23" s="15">
        <f t="shared" si="24"/>
        <v>176750.69999999998</v>
      </c>
      <c r="AK23" s="15">
        <f t="shared" si="24"/>
        <v>98113.29999999999</v>
      </c>
      <c r="AL23" s="15">
        <f t="shared" si="24"/>
        <v>-28.015527210078623</v>
      </c>
      <c r="AM23" s="15">
        <f t="shared" si="24"/>
        <v>33031.99999999999</v>
      </c>
      <c r="AN23" s="15">
        <f t="shared" si="24"/>
        <v>27526.4</v>
      </c>
      <c r="AO23" s="15">
        <f t="shared" si="24"/>
        <v>0.0006292215056475925</v>
      </c>
      <c r="AP23" s="15">
        <f t="shared" si="24"/>
        <v>2326.4</v>
      </c>
      <c r="AQ23" s="15">
        <f t="shared" si="24"/>
        <v>1000</v>
      </c>
      <c r="AR23" s="15" t="e">
        <f t="shared" si="24"/>
        <v>#DIV/0!</v>
      </c>
      <c r="AS23" s="15">
        <f t="shared" si="24"/>
        <v>247549.10000000003</v>
      </c>
      <c r="AT23" s="15">
        <f t="shared" si="24"/>
        <v>150132.8</v>
      </c>
      <c r="AU23" s="15">
        <f t="shared" si="24"/>
        <v>-15.511222373579045</v>
      </c>
      <c r="AV23" s="15">
        <f t="shared" si="24"/>
        <v>18508.7</v>
      </c>
      <c r="AW23" s="15">
        <f t="shared" si="24"/>
        <v>14420.000000000002</v>
      </c>
      <c r="AX23" s="15">
        <f t="shared" si="24"/>
        <v>4.162903401683991</v>
      </c>
      <c r="AY23" s="15">
        <f t="shared" si="24"/>
        <v>18011.500000000004</v>
      </c>
      <c r="AZ23" s="15">
        <f t="shared" si="24"/>
        <v>14273.6</v>
      </c>
      <c r="BA23" s="15">
        <f t="shared" si="24"/>
        <v>3.8672790294802866</v>
      </c>
      <c r="BB23" s="15">
        <f t="shared" si="24"/>
        <v>42139.1</v>
      </c>
      <c r="BC23" s="15">
        <f t="shared" si="24"/>
        <v>30761.399999999998</v>
      </c>
      <c r="BD23" s="15">
        <f t="shared" si="24"/>
        <v>17.217755146197383</v>
      </c>
      <c r="BE23" s="15">
        <f t="shared" si="24"/>
        <v>169565.7</v>
      </c>
      <c r="BF23" s="15">
        <f t="shared" si="24"/>
        <v>92034.9</v>
      </c>
      <c r="BG23" s="15">
        <f t="shared" si="24"/>
        <v>-28.156038344115046</v>
      </c>
      <c r="BH23" s="15">
        <f t="shared" si="24"/>
        <v>12197.9</v>
      </c>
      <c r="BI23" s="15">
        <f t="shared" si="24"/>
        <v>9261.6</v>
      </c>
      <c r="BJ23" s="15">
        <f t="shared" si="24"/>
        <v>0.8197167798357157</v>
      </c>
      <c r="BK23" s="15">
        <f t="shared" si="24"/>
        <v>-33498.20000000001</v>
      </c>
      <c r="BL23" s="15">
        <f t="shared" si="24"/>
        <v>-25149.7</v>
      </c>
      <c r="BM23" s="15">
        <f t="shared" si="24"/>
        <v>0.6889099936689291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2021-10-06T05:15:00Z</cp:lastPrinted>
  <dcterms:created xsi:type="dcterms:W3CDTF">2013-04-03T10:22:22Z</dcterms:created>
  <dcterms:modified xsi:type="dcterms:W3CDTF">2021-11-03T10:10:11Z</dcterms:modified>
  <cp:category/>
  <cp:version/>
  <cp:contentType/>
  <cp:contentStatus/>
</cp:coreProperties>
</file>