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U97" i="1" l="1"/>
  <c r="S147" i="1" l="1"/>
  <c r="L141" i="1" l="1"/>
  <c r="C141" i="1" s="1"/>
  <c r="L131" i="1"/>
  <c r="K131" i="1"/>
  <c r="I138" i="1" l="1"/>
  <c r="E159" i="1" l="1"/>
  <c r="F203" i="1" l="1"/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<sst xmlns="http://schemas.openxmlformats.org/spreadsheetml/2006/main" count="252" uniqueCount="205">
  <si>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</si>
  <si>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</si>
  <si>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</si>
  <si>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</si>
  <si>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</si>
  <si>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</si>
  <si>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</si>
  <si>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</si>
  <si>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</si>
  <si>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</si>
  <si>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</si>
  <si>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</si>
  <si>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</si>
  <si>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</si>
  <si>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</si>
  <si>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</si>
  <si>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</si>
  <si>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</si>
  <si>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</si>
  <si>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</si>
  <si>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</si>
  <si>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</si>
  <si>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</si>
  <si>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</si>
  <si>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</si>
  <si>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</si>
  <si>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</si>
  <si>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</si>
  <si>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</si>
  <si>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</si>
  <si>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</si>
  <si>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</si>
  <si>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</si>
  <si>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</si>
  <si>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</si>
  <si>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</si>
  <si>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</si>
  <si>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</si>
  <si>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</si>
  <si>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</si>
  <si>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</si>
  <si>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</si>
  <si>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</si>
  <si>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</si>
  <si>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</si>
  <si>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</si>
  <si>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</si>
  <si>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</si>
  <si>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</si>
  <si>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</si>
  <si>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</si>
  <si>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</si>
  <si>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</si>
  <si>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</si>
  <si>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</si>
  <si>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</si>
  <si>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</si>
  <si>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</si>
  <si>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</si>
  <si>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</si>
  <si>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</si>
  <si>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</si>
  <si>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</si>
  <si>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</si>
  <si>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</si>
  <si>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</si>
  <si>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</si>
  <si>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</si>
  <si>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</si>
  <si>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</si>
  <si>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</si>
  <si>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</si>
  <si>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</si>
  <si>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</si>
  <si>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</si>
  <si>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</si>
  <si>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</si>
  <si>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</si>
  <si>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</si>
  <si>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</si>
  <si>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</si>
  <si>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</si>
  <si>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</si>
  <si>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</si>
  <si>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</si>
  <si>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</si>
  <si>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</si>
  <si>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</si>
  <si>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</si>
  <si>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</si>
  <si>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</si>
  <si>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</si>
  <si>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</si>
  <si>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</si>
  <si>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</si>
  <si>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</si>
  <si>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</si>
  <si>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</si>
  <si>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</si>
  <si>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</si>
  <si>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</si>
  <si>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</si>
  <si>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</si>
  <si>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</si>
  <si>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</si>
  <si>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</si>
  <si>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</si>
  <si>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</si>
  <si>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</si>
  <si>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</si>
  <si>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</si>
  <si>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</si>
  <si>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</si>
  <si>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</si>
  <si>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</si>
  <si>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</si>
  <si>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</si>
  <si>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</si>
  <si>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</si>
  <si>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</si>
  <si>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</si>
  <si>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</si>
  <si>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</si>
  <si>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</si>
  <si>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</si>
  <si>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</si>
  <si>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</si>
  <si>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</si>
  <si>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</si>
  <si>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</si>
  <si>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</si>
  <si>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</si>
  <si>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</si>
  <si>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</si>
  <si>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</si>
  <si>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</si>
  <si>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</si>
  <si>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</si>
  <si>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</si>
  <si>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</si>
  <si>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</si>
  <si>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</si>
  <si>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</si>
  <si>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</si>
  <si>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</si>
  <si>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</si>
  <si>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</si>
  <si>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</si>
  <si>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</si>
  <si>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</si>
  <si>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</si>
  <si>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</si>
  <si>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</si>
  <si>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</si>
  <si>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</si>
  <si>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</si>
  <si>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</si>
  <si>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</si>
  <si>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</si>
  <si>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</si>
  <si>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</si>
  <si>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</si>
  <si>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</si>
  <si>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</si>
  <si>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</si>
  <si>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</si>
  <si>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</si>
  <si>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</si>
  <si>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</si>
  <si>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</si>
  <si>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</si>
  <si>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</si>
  <si>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</si>
  <si>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</si>
  <si>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</si>
  <si>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</si>
  <si>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</si>
  <si>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</si>
  <si>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</si>
  <si>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</si>
  <si>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</si>
  <si>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</si>
  <si>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</si>
  <si>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</si>
  <si>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</si>
  <si>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</si>
  <si>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</si>
  <si>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</si>
  <si>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</si>
  <si>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</si>
  <si>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</si>
  <si>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</si>
  <si>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</si>
  <si>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</si>
  <si>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</si>
  <si>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</si>
  <si>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</si>
  <si>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</si>
  <si>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</si>
  <si>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</si>
  <si>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</si>
  <si>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</si>
  <si>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</si>
  <si>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</si>
  <si>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29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</si>
</sst>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BB142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7" width="13.7109375" style="85" customWidth="1"/>
    <col min="8" max="8" width="13.7109375" style="1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61" t="s">
        <v>204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62" t="s">
        <v>3</v>
      </c>
      <c r="B4" s="165" t="s">
        <v>195</v>
      </c>
      <c r="C4" s="168" t="s">
        <v>197</v>
      </c>
      <c r="D4" s="168" t="s">
        <v>196</v>
      </c>
      <c r="E4" s="171" t="s">
        <v>4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63"/>
      <c r="B5" s="166"/>
      <c r="C5" s="169"/>
      <c r="D5" s="169"/>
      <c r="E5" s="174" t="s">
        <v>5</v>
      </c>
      <c r="F5" s="176" t="s">
        <v>6</v>
      </c>
      <c r="G5" s="174" t="s">
        <v>7</v>
      </c>
      <c r="H5" s="174" t="s">
        <v>8</v>
      </c>
      <c r="I5" s="174" t="s">
        <v>9</v>
      </c>
      <c r="J5" s="174" t="s">
        <v>10</v>
      </c>
      <c r="K5" s="174" t="s">
        <v>11</v>
      </c>
      <c r="L5" s="174" t="s">
        <v>12</v>
      </c>
      <c r="M5" s="174" t="s">
        <v>13</v>
      </c>
      <c r="N5" s="174" t="s">
        <v>14</v>
      </c>
      <c r="O5" s="174" t="s">
        <v>15</v>
      </c>
      <c r="P5" s="174" t="s">
        <v>16</v>
      </c>
      <c r="Q5" s="174" t="s">
        <v>17</v>
      </c>
      <c r="R5" s="174" t="s">
        <v>18</v>
      </c>
      <c r="S5" s="174" t="s">
        <v>19</v>
      </c>
      <c r="T5" s="174" t="s">
        <v>20</v>
      </c>
      <c r="U5" s="174" t="s">
        <v>21</v>
      </c>
      <c r="V5" s="174" t="s">
        <v>22</v>
      </c>
      <c r="W5" s="174" t="s">
        <v>23</v>
      </c>
      <c r="X5" s="174" t="s">
        <v>24</v>
      </c>
      <c r="Y5" s="174" t="s">
        <v>25</v>
      </c>
    </row>
    <row r="6" spans="1:45" s="41" customFormat="1" ht="70.150000000000006" customHeight="1" thickBot="1" x14ac:dyDescent="0.3">
      <c r="A6" s="164"/>
      <c r="B6" s="167"/>
      <c r="C6" s="170"/>
      <c r="D6" s="170"/>
      <c r="E6" s="175"/>
      <c r="F6" s="177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129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129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130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129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130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131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132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129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129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133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132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132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132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134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13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13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135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132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135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137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138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135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13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139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139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13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135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137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135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13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140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135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13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135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129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129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129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141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142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135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142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142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135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142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142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142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142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141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135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135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135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143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135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135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135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135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138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138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138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138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138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138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138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135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138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13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138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13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138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141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144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144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145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14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146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47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139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139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135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135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139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139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139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48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139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139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139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139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139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>
        <v>100</v>
      </c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139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297992</v>
      </c>
      <c r="D97" s="75">
        <f t="shared" si="23"/>
        <v>1.0286191625158352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139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>U91-U95</f>
        <v>11606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289670</v>
      </c>
      <c r="C98" s="76">
        <f>SUM(E98:Y98)</f>
        <v>297991</v>
      </c>
      <c r="D98" s="75">
        <f t="shared" si="23"/>
        <v>1.0287257914178203</v>
      </c>
      <c r="E98" s="72">
        <v>13921</v>
      </c>
      <c r="F98" s="72">
        <v>8356</v>
      </c>
      <c r="G98" s="72">
        <v>18182</v>
      </c>
      <c r="H98" s="135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13232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0.99989299312049318</v>
      </c>
      <c r="C99" s="46">
        <f>C98/C97</f>
        <v>0.99999664420521361</v>
      </c>
      <c r="D99" s="75">
        <f t="shared" si="23"/>
        <v>1.0001036621772865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137"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0.99992443134587772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1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139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139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139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140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289670</v>
      </c>
      <c r="C104" s="76">
        <f t="shared" si="27"/>
        <v>296629</v>
      </c>
      <c r="D104" s="75">
        <f t="shared" si="23"/>
        <v>1.0240238892532882</v>
      </c>
      <c r="E104" s="92">
        <v>13921</v>
      </c>
      <c r="F104" s="72">
        <v>8356</v>
      </c>
      <c r="G104" s="72">
        <v>18182</v>
      </c>
      <c r="H104" s="135">
        <v>18088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13232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0.99989299312049318</v>
      </c>
      <c r="C105" s="52">
        <f>C104/C97</f>
        <v>0.99542605170608611</v>
      </c>
      <c r="D105" s="75">
        <f>C105/B105</f>
        <v>0.99553258054097715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137"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0.99992443134587772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1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139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139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139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140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135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961575</v>
      </c>
      <c r="C111" s="76">
        <f>SUM(E111:Y111)</f>
        <v>581824</v>
      </c>
      <c r="D111" s="75">
        <f t="shared" si="23"/>
        <v>0.60507396718924678</v>
      </c>
      <c r="E111" s="72">
        <v>32609</v>
      </c>
      <c r="F111" s="72">
        <v>13537</v>
      </c>
      <c r="G111" s="72">
        <v>39177</v>
      </c>
      <c r="H111" s="135">
        <v>35777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26853</v>
      </c>
      <c r="N111" s="72">
        <v>10638</v>
      </c>
      <c r="O111" s="72">
        <v>13162</v>
      </c>
      <c r="P111" s="72">
        <v>21805</v>
      </c>
      <c r="Q111" s="72">
        <v>35032</v>
      </c>
      <c r="R111" s="72">
        <v>30710</v>
      </c>
      <c r="S111" s="72">
        <v>39866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0.97752688172043012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13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139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139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139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49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33.195532847723271</v>
      </c>
      <c r="C117" s="54">
        <f>C111/C104*10</f>
        <v>19.614535328642852</v>
      </c>
      <c r="D117" s="75">
        <f t="shared" si="23"/>
        <v>0.59087876126646122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143">
        <f t="shared" si="31"/>
        <v>19.779411764705884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17.353625436215587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16.478990326481259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20.494550688875179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143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143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143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14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1368</v>
      </c>
      <c r="D122" s="74"/>
      <c r="E122" s="98"/>
      <c r="F122" s="91"/>
      <c r="G122" s="102"/>
      <c r="H122" s="138">
        <v>800</v>
      </c>
      <c r="I122" s="91"/>
      <c r="J122" s="91"/>
      <c r="K122" s="91"/>
      <c r="L122" s="55"/>
      <c r="M122" s="91">
        <v>142</v>
      </c>
      <c r="N122" s="91"/>
      <c r="O122" s="91"/>
      <c r="P122" s="91">
        <v>100</v>
      </c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9669</v>
      </c>
      <c r="D123" s="74"/>
      <c r="E123" s="98"/>
      <c r="F123" s="91"/>
      <c r="G123" s="91"/>
      <c r="H123" s="138">
        <v>4800</v>
      </c>
      <c r="I123" s="91"/>
      <c r="J123" s="91"/>
      <c r="K123" s="91"/>
      <c r="L123" s="55"/>
      <c r="M123" s="91">
        <v>829</v>
      </c>
      <c r="N123" s="91"/>
      <c r="O123" s="91"/>
      <c r="P123" s="91">
        <v>540</v>
      </c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70.679824561403507</v>
      </c>
      <c r="D124" s="74"/>
      <c r="E124" s="102"/>
      <c r="F124" s="102"/>
      <c r="G124" s="102"/>
      <c r="H124" s="150">
        <f>H123/H122*10</f>
        <v>60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>
        <f>P123/P122*10</f>
        <v>54</v>
      </c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135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564</v>
      </c>
      <c r="D126" s="74">
        <f t="shared" si="23"/>
        <v>5.9650978318350083E-2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49">
        <f t="shared" si="38"/>
        <v>-518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280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140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6.9629629629629628</v>
      </c>
      <c r="D128" s="74" t="e">
        <f t="shared" si="23"/>
        <v>#DIV/0!</v>
      </c>
      <c r="E128" s="55"/>
      <c r="F128" s="55"/>
      <c r="G128" s="55"/>
      <c r="H128" s="14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5090.5</v>
      </c>
      <c r="D129" s="74"/>
      <c r="E129" s="104">
        <v>89</v>
      </c>
      <c r="F129" s="104">
        <v>131</v>
      </c>
      <c r="G129" s="104">
        <v>623</v>
      </c>
      <c r="H129" s="151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316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49"/>
      <c r="I130" s="103"/>
      <c r="J130" s="103"/>
      <c r="K130" s="103">
        <v>65</v>
      </c>
      <c r="L130" s="72">
        <v>131</v>
      </c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49">
        <v>334</v>
      </c>
      <c r="I131" s="103">
        <v>16</v>
      </c>
      <c r="J131" s="103">
        <v>142</v>
      </c>
      <c r="K131" s="103">
        <f>K129-K130</f>
        <v>771</v>
      </c>
      <c r="L131" s="103">
        <f>L129-L130</f>
        <v>615</v>
      </c>
      <c r="M131" s="103">
        <v>191</v>
      </c>
      <c r="N131" s="103">
        <v>33.5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3.9</v>
      </c>
      <c r="W131" s="103">
        <v>319</v>
      </c>
      <c r="X131" s="103">
        <v>316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5005</v>
      </c>
      <c r="C132" s="76">
        <f>SUM(E132:Y132)</f>
        <v>4894.3999999999996</v>
      </c>
      <c r="D132" s="74">
        <f t="shared" si="39"/>
        <v>0.97790209790209781</v>
      </c>
      <c r="E132" s="72">
        <v>89</v>
      </c>
      <c r="F132" s="72">
        <v>131</v>
      </c>
      <c r="G132" s="72">
        <v>623</v>
      </c>
      <c r="H132" s="135">
        <v>334</v>
      </c>
      <c r="I132" s="72">
        <v>16</v>
      </c>
      <c r="J132" s="72">
        <v>142</v>
      </c>
      <c r="K132" s="72">
        <v>771</v>
      </c>
      <c r="L132" s="72">
        <v>615</v>
      </c>
      <c r="M132" s="72">
        <v>191</v>
      </c>
      <c r="N132" s="72">
        <v>33.5</v>
      </c>
      <c r="O132" s="72">
        <v>215</v>
      </c>
      <c r="P132" s="72">
        <v>223</v>
      </c>
      <c r="Q132" s="72">
        <v>67</v>
      </c>
      <c r="R132" s="72">
        <v>453</v>
      </c>
      <c r="S132" s="72">
        <v>193</v>
      </c>
      <c r="T132" s="72">
        <v>40</v>
      </c>
      <c r="U132" s="72">
        <v>119</v>
      </c>
      <c r="V132" s="72">
        <v>3.9</v>
      </c>
      <c r="W132" s="72">
        <v>319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1</v>
      </c>
      <c r="C133" s="77">
        <f>C132/C131</f>
        <v>0.96213878513858853</v>
      </c>
      <c r="D133" s="74">
        <f t="shared" si="39"/>
        <v>0.96213878513858853</v>
      </c>
      <c r="E133" s="95">
        <f t="shared" ref="E133:X133" si="40">E132/E131</f>
        <v>1</v>
      </c>
      <c r="F133" s="95">
        <f t="shared" si="40"/>
        <v>1</v>
      </c>
      <c r="G133" s="95">
        <f t="shared" si="40"/>
        <v>1</v>
      </c>
      <c r="H133" s="141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1</v>
      </c>
      <c r="L133" s="95">
        <f t="shared" si="40"/>
        <v>1</v>
      </c>
      <c r="M133" s="95">
        <f t="shared" si="40"/>
        <v>1</v>
      </c>
      <c r="N133" s="95">
        <f>N132/N131</f>
        <v>1</v>
      </c>
      <c r="O133" s="95">
        <f t="shared" si="40"/>
        <v>1</v>
      </c>
      <c r="P133" s="95">
        <f t="shared" si="40"/>
        <v>1</v>
      </c>
      <c r="Q133" s="95">
        <f t="shared" si="40"/>
        <v>1</v>
      </c>
      <c r="R133" s="95">
        <f t="shared" si="40"/>
        <v>1</v>
      </c>
      <c r="S133" s="95">
        <f t="shared" si="40"/>
        <v>1</v>
      </c>
      <c r="T133" s="95">
        <f t="shared" si="40"/>
        <v>1</v>
      </c>
      <c r="U133" s="95">
        <f t="shared" si="40"/>
        <v>1</v>
      </c>
      <c r="V133" s="95">
        <f t="shared" si="40"/>
        <v>1</v>
      </c>
      <c r="W133" s="95">
        <f t="shared" si="40"/>
        <v>1</v>
      </c>
      <c r="X133" s="95">
        <f t="shared" si="40"/>
        <v>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0</v>
      </c>
      <c r="C134" s="80">
        <f>C131-C132</f>
        <v>192.60000000000036</v>
      </c>
      <c r="D134" s="74" t="e">
        <f t="shared" si="39"/>
        <v>#DIV/0!</v>
      </c>
      <c r="E134" s="80">
        <f t="shared" ref="E134:Y134" si="41">E131-E132</f>
        <v>0</v>
      </c>
      <c r="F134" s="80">
        <f t="shared" si="41"/>
        <v>0</v>
      </c>
      <c r="G134" s="80">
        <f t="shared" si="41"/>
        <v>0</v>
      </c>
      <c r="H134" s="139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0</v>
      </c>
      <c r="L134" s="80">
        <f t="shared" si="41"/>
        <v>0</v>
      </c>
      <c r="M134" s="80">
        <f t="shared" si="41"/>
        <v>0</v>
      </c>
      <c r="N134" s="80">
        <f t="shared" si="41"/>
        <v>0</v>
      </c>
      <c r="O134" s="80">
        <f t="shared" si="41"/>
        <v>0</v>
      </c>
      <c r="P134" s="80">
        <f t="shared" si="41"/>
        <v>0</v>
      </c>
      <c r="Q134" s="80">
        <f t="shared" si="41"/>
        <v>0</v>
      </c>
      <c r="R134" s="80">
        <f t="shared" si="41"/>
        <v>0</v>
      </c>
      <c r="S134" s="80">
        <f t="shared" si="41"/>
        <v>0</v>
      </c>
      <c r="T134" s="80">
        <f t="shared" si="41"/>
        <v>0</v>
      </c>
      <c r="U134" s="80">
        <f t="shared" si="41"/>
        <v>0</v>
      </c>
      <c r="V134" s="80">
        <f t="shared" si="41"/>
        <v>0</v>
      </c>
      <c r="W134" s="80">
        <f t="shared" si="41"/>
        <v>0</v>
      </c>
      <c r="X134" s="80">
        <f t="shared" si="41"/>
        <v>0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135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116074</v>
      </c>
      <c r="C136" s="76">
        <f>SUM(E136:Y136)</f>
        <v>94831.4</v>
      </c>
      <c r="D136" s="74">
        <f t="shared" si="39"/>
        <v>0.81699088512500639</v>
      </c>
      <c r="E136" s="72">
        <v>1501</v>
      </c>
      <c r="F136" s="72">
        <v>1873</v>
      </c>
      <c r="G136" s="72">
        <v>8240</v>
      </c>
      <c r="H136" s="135">
        <v>7050</v>
      </c>
      <c r="I136" s="72">
        <v>261</v>
      </c>
      <c r="J136" s="72">
        <v>2627</v>
      </c>
      <c r="K136" s="72">
        <v>16152</v>
      </c>
      <c r="L136" s="72">
        <v>18652</v>
      </c>
      <c r="M136" s="72">
        <v>3233</v>
      </c>
      <c r="N136" s="72">
        <v>460</v>
      </c>
      <c r="O136" s="72">
        <v>4308</v>
      </c>
      <c r="P136" s="72">
        <v>3491</v>
      </c>
      <c r="Q136" s="72">
        <v>1880</v>
      </c>
      <c r="R136" s="72">
        <v>6900</v>
      </c>
      <c r="S136" s="72">
        <v>3002</v>
      </c>
      <c r="T136" s="72">
        <v>828</v>
      </c>
      <c r="U136" s="72">
        <v>1020</v>
      </c>
      <c r="V136" s="72">
        <v>62.4</v>
      </c>
      <c r="W136" s="72">
        <v>5891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137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231.91608391608389</v>
      </c>
      <c r="C138" s="79">
        <f>(C136/C132)*10</f>
        <v>193.75490356325597</v>
      </c>
      <c r="D138" s="74">
        <f t="shared" si="39"/>
        <v>0.83545263567560024</v>
      </c>
      <c r="E138" s="102">
        <f t="shared" ref="E138:N138" si="43">(E136/E132)*10</f>
        <v>168.65168539325845</v>
      </c>
      <c r="F138" s="102">
        <f t="shared" si="43"/>
        <v>142.97709923664121</v>
      </c>
      <c r="G138" s="102">
        <f t="shared" si="43"/>
        <v>132.26324237560192</v>
      </c>
      <c r="H138" s="150">
        <f t="shared" si="43"/>
        <v>211.07784431137725</v>
      </c>
      <c r="I138" s="150">
        <f t="shared" si="43"/>
        <v>163.125</v>
      </c>
      <c r="J138" s="102">
        <f t="shared" si="43"/>
        <v>185</v>
      </c>
      <c r="K138" s="102">
        <f t="shared" si="43"/>
        <v>209.49416342412451</v>
      </c>
      <c r="L138" s="102">
        <f t="shared" si="43"/>
        <v>303.28455284552842</v>
      </c>
      <c r="M138" s="102">
        <f t="shared" si="43"/>
        <v>169.26701570680626</v>
      </c>
      <c r="N138" s="102">
        <f t="shared" si="43"/>
        <v>137.31343283582089</v>
      </c>
      <c r="O138" s="102">
        <f t="shared" ref="O138:P138" si="44">(O136/O132)*10</f>
        <v>200.37209302325581</v>
      </c>
      <c r="P138" s="102">
        <f t="shared" si="44"/>
        <v>156.54708520179372</v>
      </c>
      <c r="Q138" s="102">
        <f>(Q136/Q132)*10</f>
        <v>280.59701492537317</v>
      </c>
      <c r="R138" s="102">
        <f>(R136/R132)*10</f>
        <v>152.31788079470198</v>
      </c>
      <c r="S138" s="102">
        <f>(S136/S132)*10</f>
        <v>155.5440414507772</v>
      </c>
      <c r="T138" s="102">
        <f>(T136/T132)*10</f>
        <v>207</v>
      </c>
      <c r="U138" s="102">
        <f t="shared" ref="U138:V138" si="45">(U136/U132)*10</f>
        <v>85.714285714285708</v>
      </c>
      <c r="V138" s="102">
        <f t="shared" si="45"/>
        <v>160</v>
      </c>
      <c r="W138" s="102">
        <f>(W136/W132)*10</f>
        <v>184.67084639498432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97</v>
      </c>
      <c r="D139" s="74" t="e">
        <f t="shared" si="39"/>
        <v>#DIV/0!</v>
      </c>
      <c r="E139" s="103"/>
      <c r="F139" s="103"/>
      <c r="G139" s="103"/>
      <c r="H139" s="149"/>
      <c r="I139" s="103"/>
      <c r="J139" s="103"/>
      <c r="K139" s="103"/>
      <c r="L139" s="103">
        <v>97</v>
      </c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44.3</v>
      </c>
      <c r="D140" s="74" t="e">
        <f t="shared" si="39"/>
        <v>#DIV/0!</v>
      </c>
      <c r="E140" s="102"/>
      <c r="F140" s="102"/>
      <c r="G140" s="115"/>
      <c r="H140" s="150"/>
      <c r="I140" s="102"/>
      <c r="J140" s="102"/>
      <c r="K140" s="102"/>
      <c r="L140" s="72">
        <v>44.3</v>
      </c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hidden="1" customHeight="1" outlineLevel="1" x14ac:dyDescent="0.2">
      <c r="A141" s="6" t="s">
        <v>107</v>
      </c>
      <c r="B141" s="56"/>
      <c r="C141" s="160">
        <f>SUM(E141:Y141)</f>
        <v>827.57999999999993</v>
      </c>
      <c r="D141" s="74"/>
      <c r="E141" s="103">
        <v>13.6</v>
      </c>
      <c r="F141" s="103">
        <v>103</v>
      </c>
      <c r="G141" s="103">
        <v>73</v>
      </c>
      <c r="H141" s="149">
        <v>4</v>
      </c>
      <c r="I141" s="103">
        <v>8</v>
      </c>
      <c r="J141" s="103">
        <v>5</v>
      </c>
      <c r="K141" s="103">
        <v>114</v>
      </c>
      <c r="L141" s="103">
        <f>L139-L140</f>
        <v>52.7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21.98</v>
      </c>
      <c r="S141" s="103">
        <v>35.299999999999997</v>
      </c>
      <c r="T141" s="103">
        <v>31</v>
      </c>
      <c r="U141" s="103">
        <v>6</v>
      </c>
      <c r="V141" s="103">
        <v>17</v>
      </c>
      <c r="W141" s="103">
        <v>95.5</v>
      </c>
      <c r="X141" s="103">
        <v>67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907</v>
      </c>
      <c r="C142" s="160">
        <f>SUM(E142:Y142)</f>
        <v>797.57999999999993</v>
      </c>
      <c r="D142" s="74">
        <f t="shared" si="39"/>
        <v>0.87936052921719943</v>
      </c>
      <c r="E142" s="72">
        <v>13.6</v>
      </c>
      <c r="F142" s="72">
        <v>103</v>
      </c>
      <c r="G142" s="72">
        <v>73</v>
      </c>
      <c r="H142" s="135">
        <v>4</v>
      </c>
      <c r="I142" s="72">
        <v>8</v>
      </c>
      <c r="J142" s="72">
        <v>5</v>
      </c>
      <c r="K142" s="72">
        <v>107</v>
      </c>
      <c r="L142" s="72">
        <v>52.7</v>
      </c>
      <c r="M142" s="72">
        <v>26</v>
      </c>
      <c r="N142" s="55">
        <v>2.5</v>
      </c>
      <c r="O142" s="55">
        <v>35</v>
      </c>
      <c r="P142" s="72">
        <v>94</v>
      </c>
      <c r="Q142" s="72"/>
      <c r="R142" s="55">
        <v>21.98</v>
      </c>
      <c r="S142" s="72">
        <v>35.299999999999997</v>
      </c>
      <c r="T142" s="72">
        <v>31</v>
      </c>
      <c r="U142" s="72">
        <v>6</v>
      </c>
      <c r="V142" s="72">
        <v>17</v>
      </c>
      <c r="W142" s="72">
        <v>95.5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0.96374972812296089</v>
      </c>
      <c r="D143" s="74"/>
      <c r="E143" s="52">
        <f>E142/E141</f>
        <v>1</v>
      </c>
      <c r="F143" s="52">
        <f t="shared" ref="F143:X143" si="46">F142/F141</f>
        <v>1</v>
      </c>
      <c r="G143" s="52">
        <f t="shared" si="46"/>
        <v>1</v>
      </c>
      <c r="H143" s="137">
        <f t="shared" si="46"/>
        <v>1</v>
      </c>
      <c r="I143" s="52">
        <f t="shared" si="46"/>
        <v>1</v>
      </c>
      <c r="J143" s="52">
        <f t="shared" si="46"/>
        <v>1</v>
      </c>
      <c r="K143" s="52">
        <f t="shared" si="46"/>
        <v>0.93859649122807021</v>
      </c>
      <c r="L143" s="52">
        <f t="shared" si="46"/>
        <v>1</v>
      </c>
      <c r="M143" s="52">
        <f t="shared" si="46"/>
        <v>0.8125</v>
      </c>
      <c r="N143" s="52">
        <f t="shared" si="46"/>
        <v>1</v>
      </c>
      <c r="O143" s="52">
        <f t="shared" si="46"/>
        <v>1</v>
      </c>
      <c r="P143" s="52">
        <f t="shared" si="46"/>
        <v>0.93069306930693074</v>
      </c>
      <c r="Q143" s="52"/>
      <c r="R143" s="52">
        <f t="shared" si="46"/>
        <v>1</v>
      </c>
      <c r="S143" s="52">
        <f t="shared" si="46"/>
        <v>1</v>
      </c>
      <c r="T143" s="52">
        <f t="shared" si="46"/>
        <v>1</v>
      </c>
      <c r="U143" s="52">
        <f t="shared" si="46"/>
        <v>1</v>
      </c>
      <c r="V143" s="52">
        <f t="shared" si="46"/>
        <v>1</v>
      </c>
      <c r="W143" s="52">
        <f t="shared" si="46"/>
        <v>1</v>
      </c>
      <c r="X143" s="52">
        <f t="shared" si="46"/>
        <v>1</v>
      </c>
      <c r="Y143" s="5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135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29540</v>
      </c>
      <c r="C145" s="160">
        <f>SUM(E145:Y145)</f>
        <v>25347.5</v>
      </c>
      <c r="D145" s="74">
        <f t="shared" si="39"/>
        <v>0.858073798239675</v>
      </c>
      <c r="E145" s="72">
        <v>341</v>
      </c>
      <c r="F145" s="72">
        <v>3090</v>
      </c>
      <c r="G145" s="72">
        <v>1100</v>
      </c>
      <c r="H145" s="135">
        <v>60</v>
      </c>
      <c r="I145" s="72">
        <v>139</v>
      </c>
      <c r="J145" s="72">
        <v>125</v>
      </c>
      <c r="K145" s="72">
        <v>5303</v>
      </c>
      <c r="L145" s="72">
        <v>2380</v>
      </c>
      <c r="M145" s="72">
        <v>731</v>
      </c>
      <c r="N145" s="55">
        <v>47</v>
      </c>
      <c r="O145" s="72">
        <v>589</v>
      </c>
      <c r="P145" s="72">
        <v>3165</v>
      </c>
      <c r="Q145" s="72"/>
      <c r="R145" s="72">
        <v>305.5</v>
      </c>
      <c r="S145" s="72">
        <v>1396</v>
      </c>
      <c r="T145" s="72">
        <v>1620</v>
      </c>
      <c r="U145" s="72">
        <v>43</v>
      </c>
      <c r="V145" s="72">
        <v>182</v>
      </c>
      <c r="W145" s="72">
        <v>3448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7">E145/E144</f>
        <v>#DIV/0!</v>
      </c>
      <c r="F146" s="46" t="e">
        <f t="shared" si="47"/>
        <v>#DIV/0!</v>
      </c>
      <c r="G146" s="46" t="e">
        <f t="shared" si="47"/>
        <v>#DIV/0!</v>
      </c>
      <c r="H146" s="136" t="e">
        <f t="shared" si="47"/>
        <v>#DIV/0!</v>
      </c>
      <c r="I146" s="46" t="e">
        <f t="shared" si="47"/>
        <v>#DIV/0!</v>
      </c>
      <c r="J146" s="46" t="e">
        <f t="shared" si="47"/>
        <v>#DIV/0!</v>
      </c>
      <c r="K146" s="46" t="e">
        <f t="shared" si="47"/>
        <v>#DIV/0!</v>
      </c>
      <c r="L146" s="46" t="e">
        <f t="shared" si="47"/>
        <v>#DIV/0!</v>
      </c>
      <c r="M146" s="46" t="e">
        <f t="shared" si="47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325.6890848952591</v>
      </c>
      <c r="C147" s="79">
        <f>C145/C142*10</f>
        <v>317.80511045913892</v>
      </c>
      <c r="D147" s="74">
        <f t="shared" si="39"/>
        <v>0.9757929424050068</v>
      </c>
      <c r="E147" s="102">
        <f t="shared" ref="E147:K147" si="48">E145/E142*10</f>
        <v>250.73529411764707</v>
      </c>
      <c r="F147" s="102">
        <f t="shared" si="48"/>
        <v>300</v>
      </c>
      <c r="G147" s="102">
        <f t="shared" si="48"/>
        <v>150.68493150684932</v>
      </c>
      <c r="H147" s="150">
        <f t="shared" si="48"/>
        <v>150</v>
      </c>
      <c r="I147" s="102">
        <f t="shared" si="48"/>
        <v>173.75</v>
      </c>
      <c r="J147" s="102">
        <f t="shared" si="48"/>
        <v>250</v>
      </c>
      <c r="K147" s="102">
        <f t="shared" si="48"/>
        <v>495.60747663551405</v>
      </c>
      <c r="L147" s="102">
        <f>L145/L142*10</f>
        <v>451.61290322580641</v>
      </c>
      <c r="M147" s="102">
        <f>M145/M142*10</f>
        <v>281.15384615384619</v>
      </c>
      <c r="N147" s="102">
        <f>N145/N142*10</f>
        <v>188</v>
      </c>
      <c r="O147" s="102">
        <f>O145/O142*10</f>
        <v>168.28571428571428</v>
      </c>
      <c r="P147" s="102">
        <f>P145/P142*10</f>
        <v>336.70212765957444</v>
      </c>
      <c r="Q147" s="102"/>
      <c r="R147" s="102">
        <f t="shared" ref="R147" si="49">R145/R142*10</f>
        <v>138.98999090081892</v>
      </c>
      <c r="S147" s="102">
        <f t="shared" ref="S147:X147" si="50">S145/S142*10</f>
        <v>395.46742209631731</v>
      </c>
      <c r="T147" s="102">
        <f t="shared" si="50"/>
        <v>522.58064516129036</v>
      </c>
      <c r="U147" s="102">
        <f t="shared" si="50"/>
        <v>71.666666666666671</v>
      </c>
      <c r="V147" s="102">
        <f t="shared" si="50"/>
        <v>107.05882352941175</v>
      </c>
      <c r="W147" s="102">
        <f t="shared" si="50"/>
        <v>361.04712041884818</v>
      </c>
      <c r="X147" s="102">
        <f t="shared" si="50"/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138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138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50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138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153.07999999999998</v>
      </c>
      <c r="D152" s="74">
        <f t="shared" si="39"/>
        <v>0.82701242571582922</v>
      </c>
      <c r="E152" s="98"/>
      <c r="F152" s="91"/>
      <c r="G152" s="91"/>
      <c r="H152" s="138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55.4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14.200371057513914</v>
      </c>
      <c r="D153" s="74">
        <f t="shared" si="39"/>
        <v>0.76563859078330021</v>
      </c>
      <c r="E153" s="98"/>
      <c r="F153" s="102"/>
      <c r="G153" s="102"/>
      <c r="H153" s="150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14.578947368421051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243</v>
      </c>
      <c r="D154" s="74">
        <f>C154/B154</f>
        <v>0.69034090909090906</v>
      </c>
      <c r="E154" s="98"/>
      <c r="F154" s="102"/>
      <c r="G154" s="102"/>
      <c r="H154" s="150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>
        <v>173</v>
      </c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419</v>
      </c>
      <c r="D155" s="74">
        <f>C155/B155</f>
        <v>0.92699115044247793</v>
      </c>
      <c r="E155" s="98"/>
      <c r="F155" s="102"/>
      <c r="G155" s="102"/>
      <c r="H155" s="150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>
        <v>263</v>
      </c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17.242798353909464</v>
      </c>
      <c r="D156" s="74">
        <f>C156/B156</f>
        <v>1.3428019957026838</v>
      </c>
      <c r="E156" s="98"/>
      <c r="F156" s="102"/>
      <c r="G156" s="102"/>
      <c r="H156" s="150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>
        <f>U155/U154*10</f>
        <v>15.202312138728324</v>
      </c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6230</v>
      </c>
      <c r="C157" s="76">
        <f>SUM(E157:Y157)</f>
        <v>7715</v>
      </c>
      <c r="D157" s="74">
        <f t="shared" si="39"/>
        <v>1.238362760834671</v>
      </c>
      <c r="E157" s="91">
        <v>2457</v>
      </c>
      <c r="F157" s="91"/>
      <c r="G157" s="91"/>
      <c r="H157" s="138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1295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7547</v>
      </c>
      <c r="C158" s="76">
        <f>SUM(E158:Y158)</f>
        <v>6637.1</v>
      </c>
      <c r="D158" s="74">
        <f t="shared" si="39"/>
        <v>0.87943553729958934</v>
      </c>
      <c r="E158" s="91">
        <v>1748</v>
      </c>
      <c r="F158" s="95"/>
      <c r="G158" s="102"/>
      <c r="H158" s="135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12.113964686998395</v>
      </c>
      <c r="C159" s="54">
        <f>C158/C157*10</f>
        <v>8.6028515878159446</v>
      </c>
      <c r="D159" s="74">
        <f t="shared" si="39"/>
        <v>0.71015987004231262</v>
      </c>
      <c r="E159" s="55">
        <f>E158/E157*10</f>
        <v>7.1143671143671137</v>
      </c>
      <c r="F159" s="55"/>
      <c r="G159" s="55"/>
      <c r="H159" s="143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51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5.2972972972972974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3454</v>
      </c>
      <c r="C160" s="76">
        <f>SUM(E160:Y160)</f>
        <v>4088</v>
      </c>
      <c r="D160" s="74">
        <f t="shared" si="39"/>
        <v>1.1835552982049797</v>
      </c>
      <c r="E160" s="91"/>
      <c r="F160" s="91"/>
      <c r="G160" s="91"/>
      <c r="H160" s="138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2730</v>
      </c>
      <c r="C161" s="76">
        <f>SUM(E161:Y161)</f>
        <v>2762.7</v>
      </c>
      <c r="D161" s="74">
        <f t="shared" si="39"/>
        <v>1.0119780219780219</v>
      </c>
      <c r="E161" s="91"/>
      <c r="F161" s="95"/>
      <c r="G161" s="102"/>
      <c r="H161" s="135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7.9038795599305161</v>
      </c>
      <c r="C162" s="54">
        <f>C161/C160*10</f>
        <v>6.7580724070450096</v>
      </c>
      <c r="D162" s="74">
        <f t="shared" si="39"/>
        <v>0.85503231113309386</v>
      </c>
      <c r="E162" s="55"/>
      <c r="F162" s="55"/>
      <c r="G162" s="55"/>
      <c r="H162" s="143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138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141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135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482</v>
      </c>
      <c r="C166" s="76">
        <f>SUM(E166:Y166)</f>
        <v>617</v>
      </c>
      <c r="D166" s="74">
        <f>C166/B166</f>
        <v>1.2800829875518671</v>
      </c>
      <c r="E166" s="91"/>
      <c r="F166" s="91"/>
      <c r="G166" s="91">
        <v>300</v>
      </c>
      <c r="H166" s="13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14460</v>
      </c>
      <c r="C167" s="76">
        <f>SUM(E167:Y167)</f>
        <v>7275</v>
      </c>
      <c r="D167" s="74">
        <f>C167/B167</f>
        <v>0.50311203319502074</v>
      </c>
      <c r="E167" s="91"/>
      <c r="F167" s="91"/>
      <c r="G167" s="91">
        <v>3000</v>
      </c>
      <c r="H167" s="13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117.90923824959481</v>
      </c>
      <c r="D168" s="74">
        <f>C168/B168</f>
        <v>0.393030794165316</v>
      </c>
      <c r="E168" s="102"/>
      <c r="F168" s="102"/>
      <c r="G168" s="102">
        <f>G167/G166*10</f>
        <v>100</v>
      </c>
      <c r="H168" s="150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1622</v>
      </c>
      <c r="C169" s="76">
        <f>SUM(E169:Y169)</f>
        <v>1921</v>
      </c>
      <c r="D169" s="74"/>
      <c r="E169" s="91"/>
      <c r="F169" s="91"/>
      <c r="G169" s="91">
        <v>641</v>
      </c>
      <c r="H169" s="138"/>
      <c r="I169" s="91"/>
      <c r="J169" s="91">
        <v>640</v>
      </c>
      <c r="K169" s="91"/>
      <c r="L169" s="91">
        <v>540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2409</v>
      </c>
      <c r="C170" s="76">
        <f>SUM(E170:Y170)</f>
        <v>2752</v>
      </c>
      <c r="D170" s="74"/>
      <c r="E170" s="91"/>
      <c r="F170" s="91"/>
      <c r="G170" s="91">
        <v>827</v>
      </c>
      <c r="H170" s="138"/>
      <c r="I170" s="91"/>
      <c r="J170" s="91">
        <v>960</v>
      </c>
      <c r="K170" s="91"/>
      <c r="L170" s="91">
        <v>860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14.852034525277436</v>
      </c>
      <c r="C171" s="79">
        <f>C170/C169*10</f>
        <v>14.325871941697033</v>
      </c>
      <c r="D171" s="74"/>
      <c r="E171" s="79"/>
      <c r="F171" s="79"/>
      <c r="G171" s="102">
        <f>G170/G169*10</f>
        <v>12.901716068642745</v>
      </c>
      <c r="H171" s="152"/>
      <c r="I171" s="79"/>
      <c r="J171" s="102">
        <f>J170/J169*10</f>
        <v>15</v>
      </c>
      <c r="K171" s="102"/>
      <c r="L171" s="102">
        <f>L170/L169*10</f>
        <v>15.925925925925926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10642</v>
      </c>
      <c r="C172" s="76">
        <f>SUM(E172:Y172)</f>
        <v>10259</v>
      </c>
      <c r="D172" s="74">
        <f>C172/B172</f>
        <v>0.96401052433753054</v>
      </c>
      <c r="E172" s="91"/>
      <c r="F172" s="91">
        <v>264</v>
      </c>
      <c r="G172" s="91">
        <v>940</v>
      </c>
      <c r="H172" s="138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343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2">C173/B173</f>
        <v>#DIV/0!</v>
      </c>
      <c r="E173" s="91"/>
      <c r="F173" s="91"/>
      <c r="G173" s="91"/>
      <c r="H173" s="13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2"/>
        <v>#DIV/0!</v>
      </c>
      <c r="E174" s="91"/>
      <c r="F174" s="91"/>
      <c r="G174" s="91"/>
      <c r="H174" s="13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3">C175/B175</f>
        <v>1.0529341813857584</v>
      </c>
      <c r="E175" s="72">
        <v>7460</v>
      </c>
      <c r="F175" s="72">
        <v>3500</v>
      </c>
      <c r="G175" s="72">
        <v>5500</v>
      </c>
      <c r="H175" s="135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3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4">G175/G178</f>
        <v>1.0009099181073704</v>
      </c>
      <c r="H176" s="136">
        <f t="shared" si="54"/>
        <v>0.96410560664491252</v>
      </c>
      <c r="I176" s="46">
        <f t="shared" si="54"/>
        <v>0.95223969148620591</v>
      </c>
      <c r="J176" s="46">
        <f t="shared" si="54"/>
        <v>1.0097774780849629</v>
      </c>
      <c r="K176" s="46">
        <f t="shared" si="54"/>
        <v>0.58199581297976277</v>
      </c>
      <c r="L176" s="46">
        <f t="shared" si="54"/>
        <v>0.86933280538507229</v>
      </c>
      <c r="M176" s="46">
        <f t="shared" si="54"/>
        <v>1.0420261004202611</v>
      </c>
      <c r="N176" s="46">
        <f>N175/N178</f>
        <v>1.000448631673396</v>
      </c>
      <c r="O176" s="46">
        <f t="shared" si="54"/>
        <v>1.1455308163923847</v>
      </c>
      <c r="P176" s="46">
        <f t="shared" si="54"/>
        <v>0.91946689352048772</v>
      </c>
      <c r="Q176" s="46">
        <f t="shared" si="54"/>
        <v>0.80497815437574471</v>
      </c>
      <c r="R176" s="46">
        <f t="shared" si="54"/>
        <v>0.88079859072225486</v>
      </c>
      <c r="S176" s="46">
        <f t="shared" si="54"/>
        <v>0.87915959806864152</v>
      </c>
      <c r="T176" s="46">
        <f t="shared" si="54"/>
        <v>0.83035495716034269</v>
      </c>
      <c r="U176" s="46">
        <f t="shared" si="54"/>
        <v>0.56787124202854544</v>
      </c>
      <c r="V176" s="46">
        <f t="shared" si="54"/>
        <v>1.069078947368421</v>
      </c>
      <c r="W176" s="46">
        <f t="shared" si="54"/>
        <v>1</v>
      </c>
      <c r="X176" s="46">
        <f t="shared" si="54"/>
        <v>0.99753658890015939</v>
      </c>
      <c r="Y176" s="46">
        <f t="shared" si="54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173064</v>
      </c>
      <c r="C177" s="76">
        <f>SUM(E177:Y177)</f>
        <v>190819</v>
      </c>
      <c r="D177" s="74">
        <f t="shared" si="53"/>
        <v>1.1025921046549254</v>
      </c>
      <c r="E177" s="86">
        <v>6900</v>
      </c>
      <c r="F177" s="86">
        <v>5500</v>
      </c>
      <c r="G177" s="86">
        <v>20592</v>
      </c>
      <c r="H177" s="129">
        <v>11460</v>
      </c>
      <c r="I177" s="86">
        <v>7547</v>
      </c>
      <c r="J177" s="86">
        <v>21800</v>
      </c>
      <c r="K177" s="86">
        <v>9613</v>
      </c>
      <c r="L177" s="86">
        <v>8694</v>
      </c>
      <c r="M177" s="86">
        <v>3440</v>
      </c>
      <c r="N177" s="86">
        <v>4190</v>
      </c>
      <c r="O177" s="86">
        <v>2572</v>
      </c>
      <c r="P177" s="86">
        <v>5046</v>
      </c>
      <c r="Q177" s="86">
        <v>12905</v>
      </c>
      <c r="R177" s="86">
        <v>14000</v>
      </c>
      <c r="S177" s="86">
        <v>7063</v>
      </c>
      <c r="T177" s="86">
        <v>4279</v>
      </c>
      <c r="U177" s="86">
        <v>7230</v>
      </c>
      <c r="V177" s="86">
        <v>3428</v>
      </c>
      <c r="W177" s="86">
        <v>5120</v>
      </c>
      <c r="X177" s="86">
        <v>26150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5">SUM(E178:Y178)</f>
        <v>105000</v>
      </c>
      <c r="D178" s="74">
        <f t="shared" si="53"/>
        <v>1</v>
      </c>
      <c r="E178" s="86">
        <v>7447</v>
      </c>
      <c r="F178" s="86">
        <v>4086</v>
      </c>
      <c r="G178" s="86">
        <v>5495</v>
      </c>
      <c r="H178" s="129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100300</v>
      </c>
      <c r="C179" s="76">
        <f t="shared" si="55"/>
        <v>88929</v>
      </c>
      <c r="D179" s="74">
        <f t="shared" si="53"/>
        <v>0.88663010967098699</v>
      </c>
      <c r="E179" s="78">
        <v>7450</v>
      </c>
      <c r="F179" s="78">
        <v>3312</v>
      </c>
      <c r="G179" s="78">
        <v>3845</v>
      </c>
      <c r="H179" s="134">
        <v>6773</v>
      </c>
      <c r="I179" s="78">
        <v>2567</v>
      </c>
      <c r="J179" s="78">
        <v>5990</v>
      </c>
      <c r="K179" s="78">
        <v>2476</v>
      </c>
      <c r="L179" s="78">
        <v>3533</v>
      </c>
      <c r="M179" s="78">
        <v>4578</v>
      </c>
      <c r="N179" s="78">
        <v>1773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7307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0.95523809523809522</v>
      </c>
      <c r="C180" s="112">
        <f>C179/C178</f>
        <v>0.84694285714285711</v>
      </c>
      <c r="D180" s="74">
        <f t="shared" si="53"/>
        <v>0.88663010967098699</v>
      </c>
      <c r="E180" s="89">
        <f>E179/E178</f>
        <v>1.0004028467839399</v>
      </c>
      <c r="F180" s="89">
        <f t="shared" ref="F180:Y180" si="56">F179/F178</f>
        <v>0.81057268722466957</v>
      </c>
      <c r="G180" s="89">
        <f t="shared" si="56"/>
        <v>0.6997270245677889</v>
      </c>
      <c r="H180" s="132">
        <f t="shared" si="56"/>
        <v>1.0045980421239988</v>
      </c>
      <c r="I180" s="89">
        <f t="shared" si="56"/>
        <v>0.76149510530999698</v>
      </c>
      <c r="J180" s="89">
        <f t="shared" si="56"/>
        <v>1.0097774780849629</v>
      </c>
      <c r="K180" s="89">
        <f t="shared" si="56"/>
        <v>0.57594789485926956</v>
      </c>
      <c r="L180" s="89">
        <f t="shared" si="56"/>
        <v>0.69946545238566615</v>
      </c>
      <c r="M180" s="89">
        <f t="shared" si="56"/>
        <v>1.0126078301260784</v>
      </c>
      <c r="N180" s="89">
        <f t="shared" si="56"/>
        <v>0.79542395693135937</v>
      </c>
      <c r="O180" s="89">
        <f t="shared" si="56"/>
        <v>1.1455308163923847</v>
      </c>
      <c r="P180" s="89">
        <f t="shared" si="56"/>
        <v>0.91946689352048772</v>
      </c>
      <c r="Q180" s="89">
        <f t="shared" si="56"/>
        <v>0.80497815437574471</v>
      </c>
      <c r="R180" s="89">
        <f t="shared" si="56"/>
        <v>0.6220395380700724</v>
      </c>
      <c r="S180" s="89">
        <f t="shared" si="56"/>
        <v>0.95354299882552529</v>
      </c>
      <c r="T180" s="89">
        <f t="shared" si="56"/>
        <v>0.98384332925336593</v>
      </c>
      <c r="U180" s="89">
        <f t="shared" si="56"/>
        <v>0.52232007288187066</v>
      </c>
      <c r="V180" s="89">
        <f t="shared" si="56"/>
        <v>1.0455827067669172</v>
      </c>
      <c r="W180" s="89">
        <f t="shared" si="56"/>
        <v>1.0009842519685039</v>
      </c>
      <c r="X180" s="89">
        <f t="shared" si="56"/>
        <v>0.54716707723518332</v>
      </c>
      <c r="Y180" s="89">
        <f t="shared" si="56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hidden="1" customHeight="1" x14ac:dyDescent="0.2">
      <c r="A181" s="6" t="s">
        <v>125</v>
      </c>
      <c r="B181" s="72">
        <v>85207</v>
      </c>
      <c r="C181" s="76">
        <f t="shared" si="55"/>
        <v>75052</v>
      </c>
      <c r="D181" s="74">
        <f t="shared" si="53"/>
        <v>0.88081965096764347</v>
      </c>
      <c r="E181" s="86">
        <v>7210</v>
      </c>
      <c r="F181" s="86">
        <v>2980</v>
      </c>
      <c r="G181" s="86">
        <v>3741</v>
      </c>
      <c r="H181" s="129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hidden="1" customHeight="1" x14ac:dyDescent="0.2">
      <c r="A182" s="6" t="s">
        <v>126</v>
      </c>
      <c r="B182" s="72">
        <v>10226</v>
      </c>
      <c r="C182" s="76">
        <f t="shared" si="55"/>
        <v>10156</v>
      </c>
      <c r="D182" s="74">
        <f t="shared" si="53"/>
        <v>0.99315470369645997</v>
      </c>
      <c r="E182" s="86">
        <v>240</v>
      </c>
      <c r="F182" s="86">
        <v>350</v>
      </c>
      <c r="G182" s="86">
        <v>104</v>
      </c>
      <c r="H182" s="129">
        <v>549</v>
      </c>
      <c r="I182" s="86">
        <v>309</v>
      </c>
      <c r="J182" s="86">
        <v>500</v>
      </c>
      <c r="K182" s="86">
        <v>1011</v>
      </c>
      <c r="L182" s="86">
        <v>860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hidden="1" customHeight="1" x14ac:dyDescent="0.2">
      <c r="A183" s="6" t="s">
        <v>203</v>
      </c>
      <c r="B183" s="78"/>
      <c r="C183" s="76">
        <f t="shared" si="55"/>
        <v>372</v>
      </c>
      <c r="D183" s="74"/>
      <c r="E183" s="86"/>
      <c r="F183" s="86"/>
      <c r="G183" s="86"/>
      <c r="H183" s="129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5"/>
        <v>0</v>
      </c>
      <c r="D184" s="74" t="e">
        <f t="shared" si="53"/>
        <v>#DIV/0!</v>
      </c>
      <c r="E184" s="106"/>
      <c r="F184" s="106"/>
      <c r="G184" s="106"/>
      <c r="H184" s="153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3"/>
        <v>0.95042802501366042</v>
      </c>
      <c r="E185" s="92">
        <v>915</v>
      </c>
      <c r="F185" s="92">
        <v>2066</v>
      </c>
      <c r="G185" s="92">
        <v>9743</v>
      </c>
      <c r="H185" s="139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138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7">E186/E185</f>
        <v>0.99453551912568305</v>
      </c>
      <c r="F187" s="107">
        <f t="shared" si="57"/>
        <v>0.91723136495643753</v>
      </c>
      <c r="G187" s="107">
        <f t="shared" si="57"/>
        <v>1</v>
      </c>
      <c r="H187" s="154">
        <f t="shared" si="57"/>
        <v>0.62450476889214968</v>
      </c>
      <c r="I187" s="107">
        <f t="shared" si="57"/>
        <v>0.95991230817413087</v>
      </c>
      <c r="J187" s="107">
        <f t="shared" si="57"/>
        <v>1</v>
      </c>
      <c r="K187" s="107">
        <f t="shared" si="57"/>
        <v>0.94377745241581257</v>
      </c>
      <c r="L187" s="107">
        <f t="shared" si="57"/>
        <v>0.89879688605803254</v>
      </c>
      <c r="M187" s="107">
        <f>M186/M185</f>
        <v>1</v>
      </c>
      <c r="N187" s="107">
        <f t="shared" si="57"/>
        <v>1</v>
      </c>
      <c r="O187" s="107">
        <f t="shared" si="57"/>
        <v>0.98489425981873113</v>
      </c>
      <c r="P187" s="107">
        <f t="shared" si="57"/>
        <v>0.93051854888296781</v>
      </c>
      <c r="Q187" s="107">
        <f t="shared" si="57"/>
        <v>1</v>
      </c>
      <c r="R187" s="107">
        <f t="shared" si="57"/>
        <v>0.92719780219780223</v>
      </c>
      <c r="S187" s="107">
        <f t="shared" si="57"/>
        <v>0.81833137485311402</v>
      </c>
      <c r="T187" s="107">
        <f t="shared" si="57"/>
        <v>0.93395597064709801</v>
      </c>
      <c r="U187" s="107">
        <f t="shared" si="57"/>
        <v>1</v>
      </c>
      <c r="V187" s="107">
        <f t="shared" si="57"/>
        <v>1</v>
      </c>
      <c r="W187" s="107">
        <f t="shared" si="57"/>
        <v>1</v>
      </c>
      <c r="X187" s="107">
        <f t="shared" si="57"/>
        <v>1.0004151100041512</v>
      </c>
      <c r="Y187" s="107">
        <f t="shared" si="57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155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138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132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13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125735</v>
      </c>
      <c r="C192" s="76">
        <f>SUM(E192:Y192)</f>
        <v>105196</v>
      </c>
      <c r="D192" s="75">
        <f>C192/B192</f>
        <v>0.83664850678013281</v>
      </c>
      <c r="E192" s="72">
        <v>2300</v>
      </c>
      <c r="F192" s="72">
        <v>2500</v>
      </c>
      <c r="G192" s="72">
        <v>11455</v>
      </c>
      <c r="H192" s="135">
        <v>12044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4952</v>
      </c>
      <c r="T192" s="72">
        <v>2374</v>
      </c>
      <c r="U192" s="72">
        <v>1960</v>
      </c>
      <c r="V192" s="72">
        <v>1180</v>
      </c>
      <c r="W192" s="72">
        <v>6588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155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56580.75</v>
      </c>
      <c r="C194" s="76">
        <f>C192*0.45</f>
        <v>47338.200000000004</v>
      </c>
      <c r="D194" s="75">
        <f>C194/B194</f>
        <v>0.83664850678013292</v>
      </c>
      <c r="E194" s="72">
        <f>E192*0.45</f>
        <v>1035</v>
      </c>
      <c r="F194" s="72">
        <f t="shared" ref="F194:Y194" si="58">F192*0.45</f>
        <v>1125</v>
      </c>
      <c r="G194" s="72">
        <f t="shared" si="58"/>
        <v>5154.75</v>
      </c>
      <c r="H194" s="135">
        <f t="shared" si="58"/>
        <v>5419.8</v>
      </c>
      <c r="I194" s="72">
        <f t="shared" si="58"/>
        <v>2885.4</v>
      </c>
      <c r="J194" s="72">
        <f t="shared" si="58"/>
        <v>2169</v>
      </c>
      <c r="K194" s="72">
        <f t="shared" si="58"/>
        <v>1429.2</v>
      </c>
      <c r="L194" s="72">
        <f t="shared" si="58"/>
        <v>2726.55</v>
      </c>
      <c r="M194" s="72">
        <f t="shared" si="58"/>
        <v>1936.8</v>
      </c>
      <c r="N194" s="72">
        <f t="shared" si="58"/>
        <v>1557.45</v>
      </c>
      <c r="O194" s="72">
        <f t="shared" si="58"/>
        <v>1410.75</v>
      </c>
      <c r="P194" s="72">
        <f t="shared" si="58"/>
        <v>2600.5500000000002</v>
      </c>
      <c r="Q194" s="72">
        <f t="shared" si="58"/>
        <v>3503.7000000000003</v>
      </c>
      <c r="R194" s="72">
        <f t="shared" si="58"/>
        <v>1350</v>
      </c>
      <c r="S194" s="72">
        <f t="shared" si="58"/>
        <v>2228.4</v>
      </c>
      <c r="T194" s="72">
        <f t="shared" si="58"/>
        <v>1068.3</v>
      </c>
      <c r="U194" s="72">
        <f t="shared" si="58"/>
        <v>882</v>
      </c>
      <c r="V194" s="72">
        <f t="shared" si="58"/>
        <v>531</v>
      </c>
      <c r="W194" s="72">
        <f t="shared" si="58"/>
        <v>2964.6</v>
      </c>
      <c r="X194" s="72">
        <f t="shared" si="58"/>
        <v>2835.4500000000003</v>
      </c>
      <c r="Y194" s="72">
        <f t="shared" si="58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1.3235263157894737</v>
      </c>
      <c r="C195" s="58">
        <f>C192/C193</f>
        <v>1.0602191068423015</v>
      </c>
      <c r="D195" s="75"/>
      <c r="E195" s="107">
        <f t="shared" ref="E195:Y195" si="59">E192/E193</f>
        <v>1.6974169741697418</v>
      </c>
      <c r="F195" s="107">
        <f t="shared" si="59"/>
        <v>1.0544074230282581</v>
      </c>
      <c r="G195" s="107">
        <f t="shared" si="59"/>
        <v>1.1104110120201629</v>
      </c>
      <c r="H195" s="154">
        <f t="shared" si="59"/>
        <v>1.2279771615008157</v>
      </c>
      <c r="I195" s="107">
        <f t="shared" si="59"/>
        <v>1.489084997677659</v>
      </c>
      <c r="J195" s="107">
        <f t="shared" si="59"/>
        <v>1.0437418796015592</v>
      </c>
      <c r="K195" s="107">
        <f t="shared" si="59"/>
        <v>1.2484276729559749</v>
      </c>
      <c r="L195" s="107">
        <f t="shared" si="59"/>
        <v>0.62079918032786885</v>
      </c>
      <c r="M195" s="107">
        <f t="shared" si="59"/>
        <v>1.0318868376888037</v>
      </c>
      <c r="N195" s="107">
        <f t="shared" si="59"/>
        <v>1.0276128266033253</v>
      </c>
      <c r="O195" s="107">
        <f t="shared" si="59"/>
        <v>1.1737177087233246</v>
      </c>
      <c r="P195" s="107">
        <f t="shared" si="59"/>
        <v>1.0268301350390903</v>
      </c>
      <c r="Q195" s="107">
        <f t="shared" si="59"/>
        <v>1.5961459614596145</v>
      </c>
      <c r="R195" s="107">
        <f t="shared" si="59"/>
        <v>1</v>
      </c>
      <c r="S195" s="107">
        <f t="shared" si="59"/>
        <v>1.2054527750730282</v>
      </c>
      <c r="T195" s="107">
        <f t="shared" si="59"/>
        <v>0.44498594189315838</v>
      </c>
      <c r="U195" s="107">
        <f t="shared" si="59"/>
        <v>1.0061601642710472</v>
      </c>
      <c r="V195" s="107">
        <f>V192/V193</f>
        <v>2.8710462287104623</v>
      </c>
      <c r="W195" s="107">
        <f t="shared" si="59"/>
        <v>2.0208588957055214</v>
      </c>
      <c r="X195" s="107">
        <f t="shared" si="59"/>
        <v>0.9693846153846154</v>
      </c>
      <c r="Y195" s="107">
        <f t="shared" si="59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326715</v>
      </c>
      <c r="C196" s="76">
        <f>SUM(E196:Y196)</f>
        <v>260815</v>
      </c>
      <c r="D196" s="75">
        <f>C196/B196</f>
        <v>0.7982951502073673</v>
      </c>
      <c r="E196" s="72">
        <v>653</v>
      </c>
      <c r="F196" s="72">
        <v>6800</v>
      </c>
      <c r="G196" s="72">
        <v>23800</v>
      </c>
      <c r="H196" s="135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10789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60">C197/B197</f>
        <v>1.0447416974169741</v>
      </c>
      <c r="E197" s="97">
        <v>3252</v>
      </c>
      <c r="F197" s="97">
        <v>6349</v>
      </c>
      <c r="G197" s="97">
        <v>21277</v>
      </c>
      <c r="H197" s="155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98014.5</v>
      </c>
      <c r="C198" s="76">
        <f>C196*0.3</f>
        <v>78244.5</v>
      </c>
      <c r="D198" s="75">
        <f t="shared" si="60"/>
        <v>0.7982951502073673</v>
      </c>
      <c r="E198" s="72">
        <f>E196*0.3</f>
        <v>195.9</v>
      </c>
      <c r="F198" s="72">
        <f t="shared" ref="F198:Y198" si="61">F196*0.3</f>
        <v>2040</v>
      </c>
      <c r="G198" s="72">
        <f t="shared" si="61"/>
        <v>7140</v>
      </c>
      <c r="H198" s="135">
        <f t="shared" si="61"/>
        <v>4176</v>
      </c>
      <c r="I198" s="72">
        <f t="shared" si="61"/>
        <v>2655</v>
      </c>
      <c r="J198" s="72">
        <f t="shared" si="61"/>
        <v>3774</v>
      </c>
      <c r="K198" s="72">
        <f t="shared" si="61"/>
        <v>150</v>
      </c>
      <c r="L198" s="72">
        <f t="shared" si="61"/>
        <v>4406.7</v>
      </c>
      <c r="M198" s="72">
        <f t="shared" si="61"/>
        <v>3496.5</v>
      </c>
      <c r="N198" s="72">
        <f t="shared" si="61"/>
        <v>3555</v>
      </c>
      <c r="O198" s="72">
        <f t="shared" si="61"/>
        <v>2319.9</v>
      </c>
      <c r="P198" s="72">
        <f t="shared" si="61"/>
        <v>4994.3999999999996</v>
      </c>
      <c r="Q198" s="72">
        <f t="shared" si="61"/>
        <v>720</v>
      </c>
      <c r="R198" s="72">
        <f t="shared" si="61"/>
        <v>1050</v>
      </c>
      <c r="S198" s="72">
        <f t="shared" si="61"/>
        <v>3236.7</v>
      </c>
      <c r="T198" s="72">
        <f t="shared" si="61"/>
        <v>13471.8</v>
      </c>
      <c r="U198" s="72">
        <f t="shared" si="61"/>
        <v>1020</v>
      </c>
      <c r="V198" s="72">
        <f t="shared" si="61"/>
        <v>180</v>
      </c>
      <c r="W198" s="72">
        <f t="shared" si="61"/>
        <v>2528.1</v>
      </c>
      <c r="X198" s="72">
        <f t="shared" si="61"/>
        <v>12424.5</v>
      </c>
      <c r="Y198" s="72">
        <f t="shared" si="61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1.205590405904059</v>
      </c>
      <c r="C199" s="75">
        <f>C196/C197</f>
        <v>0.92120088300220748</v>
      </c>
      <c r="D199" s="75"/>
      <c r="E199" s="46">
        <f t="shared" ref="E199:Y199" si="62">E196/E197</f>
        <v>0.20079950799507995</v>
      </c>
      <c r="F199" s="46">
        <f t="shared" si="62"/>
        <v>1.0710348086312804</v>
      </c>
      <c r="G199" s="46">
        <f t="shared" si="62"/>
        <v>1.1185787470038069</v>
      </c>
      <c r="H199" s="136">
        <f t="shared" si="62"/>
        <v>0.71597572266227749</v>
      </c>
      <c r="I199" s="46">
        <f t="shared" si="62"/>
        <v>1.1990245224224361</v>
      </c>
      <c r="J199" s="46">
        <f t="shared" si="62"/>
        <v>0.79464342113574638</v>
      </c>
      <c r="K199" s="46">
        <f t="shared" si="62"/>
        <v>0.41946308724832215</v>
      </c>
      <c r="L199" s="46">
        <f t="shared" si="62"/>
        <v>0.58531240038253107</v>
      </c>
      <c r="M199" s="46">
        <f t="shared" si="62"/>
        <v>1.0866119709118032</v>
      </c>
      <c r="N199" s="46">
        <f t="shared" si="62"/>
        <v>1.0054301713897844</v>
      </c>
      <c r="O199" s="46">
        <f t="shared" si="62"/>
        <v>1.0525384510684632</v>
      </c>
      <c r="P199" s="46">
        <f t="shared" si="62"/>
        <v>0.8450332470432973</v>
      </c>
      <c r="Q199" s="46">
        <f t="shared" si="62"/>
        <v>0.54932478828107123</v>
      </c>
      <c r="R199" s="46">
        <f t="shared" si="62"/>
        <v>0.59849521203830369</v>
      </c>
      <c r="S199" s="46">
        <f t="shared" si="62"/>
        <v>1.212247191011236</v>
      </c>
      <c r="T199" s="46">
        <f t="shared" si="62"/>
        <v>1.2023669272785691</v>
      </c>
      <c r="U199" s="46">
        <f t="shared" si="62"/>
        <v>1.163188504960657</v>
      </c>
      <c r="V199" s="46">
        <f t="shared" si="62"/>
        <v>0.44910179640718562</v>
      </c>
      <c r="W199" s="46">
        <f t="shared" si="62"/>
        <v>0.73849794058364737</v>
      </c>
      <c r="X199" s="46">
        <f t="shared" si="62"/>
        <v>1.0353749999999999</v>
      </c>
      <c r="Y199" s="46">
        <f t="shared" si="62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259988</v>
      </c>
      <c r="C200" s="76">
        <f>SUM(E200:Y200)</f>
        <v>221605</v>
      </c>
      <c r="D200" s="75">
        <f>C200/B200</f>
        <v>0.85236626305829499</v>
      </c>
      <c r="E200" s="72"/>
      <c r="F200" s="72">
        <v>7100</v>
      </c>
      <c r="G200" s="72">
        <v>29014</v>
      </c>
      <c r="H200" s="135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7200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6047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314947</v>
      </c>
      <c r="D201" s="75">
        <f t="shared" si="60"/>
        <v>0.94096047898466728</v>
      </c>
      <c r="E201" s="97"/>
      <c r="F201" s="97">
        <v>13121</v>
      </c>
      <c r="G201" s="97">
        <v>29014</v>
      </c>
      <c r="H201" s="155">
        <v>30100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49397.72</v>
      </c>
      <c r="C202" s="76">
        <f>C200*0.19</f>
        <v>42104.95</v>
      </c>
      <c r="D202" s="75">
        <f t="shared" si="60"/>
        <v>0.85236626305829488</v>
      </c>
      <c r="E202" s="72">
        <f t="shared" ref="E202:J202" si="63">E200*0.19</f>
        <v>0</v>
      </c>
      <c r="F202" s="72">
        <f t="shared" si="63"/>
        <v>1349</v>
      </c>
      <c r="G202" s="72">
        <f t="shared" si="63"/>
        <v>5512.66</v>
      </c>
      <c r="H202" s="135">
        <f t="shared" si="63"/>
        <v>5194.41</v>
      </c>
      <c r="I202" s="72">
        <f t="shared" si="63"/>
        <v>1197</v>
      </c>
      <c r="J202" s="72">
        <f t="shared" si="63"/>
        <v>228</v>
      </c>
      <c r="K202" s="72">
        <f>K200*0.19</f>
        <v>380</v>
      </c>
      <c r="L202" s="72">
        <f t="shared" ref="L202:Y202" si="64">L200*0.19</f>
        <v>3186.11</v>
      </c>
      <c r="M202" s="72">
        <f t="shared" si="64"/>
        <v>741</v>
      </c>
      <c r="N202" s="72">
        <f t="shared" si="64"/>
        <v>1368</v>
      </c>
      <c r="O202" s="72">
        <f t="shared" si="64"/>
        <v>1754.84</v>
      </c>
      <c r="P202" s="72">
        <f t="shared" si="64"/>
        <v>3011.5</v>
      </c>
      <c r="Q202" s="72">
        <f t="shared" si="64"/>
        <v>324.33</v>
      </c>
      <c r="R202" s="72">
        <f t="shared" si="64"/>
        <v>285</v>
      </c>
      <c r="S202" s="72">
        <f t="shared" si="64"/>
        <v>1148.93</v>
      </c>
      <c r="T202" s="72">
        <f t="shared" si="64"/>
        <v>7788.67</v>
      </c>
      <c r="U202" s="72">
        <f t="shared" si="64"/>
        <v>617.5</v>
      </c>
      <c r="V202" s="72">
        <f t="shared" si="64"/>
        <v>0</v>
      </c>
      <c r="W202" s="72">
        <f t="shared" si="64"/>
        <v>1917.29</v>
      </c>
      <c r="X202" s="72">
        <f t="shared" si="64"/>
        <v>3820.71</v>
      </c>
      <c r="Y202" s="72">
        <f t="shared" si="64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0.77676063912425164</v>
      </c>
      <c r="C203" s="75">
        <f>C200/C201</f>
        <v>0.70362632442918971</v>
      </c>
      <c r="D203" s="75"/>
      <c r="E203" s="46"/>
      <c r="F203" s="46">
        <f t="shared" ref="F203:N203" si="65">F200/F201</f>
        <v>0.54111729288926147</v>
      </c>
      <c r="G203" s="46">
        <f t="shared" si="65"/>
        <v>1</v>
      </c>
      <c r="H203" s="136">
        <f t="shared" si="65"/>
        <v>0.9082724252491694</v>
      </c>
      <c r="I203" s="46">
        <f t="shared" si="65"/>
        <v>0.37245048773278155</v>
      </c>
      <c r="J203" s="46">
        <f t="shared" si="65"/>
        <v>0.24257125530624621</v>
      </c>
      <c r="K203" s="46">
        <f t="shared" si="65"/>
        <v>1.0065425264217414</v>
      </c>
      <c r="L203" s="46">
        <f t="shared" si="65"/>
        <v>0.76365043945534861</v>
      </c>
      <c r="M203" s="46">
        <f t="shared" si="65"/>
        <v>0.32723611344185266</v>
      </c>
      <c r="N203" s="46">
        <f t="shared" si="65"/>
        <v>0.57016154577130185</v>
      </c>
      <c r="O203" s="46">
        <f t="shared" ref="O203:U203" si="66">O200/O201</f>
        <v>0.69147263607097398</v>
      </c>
      <c r="P203" s="46">
        <f t="shared" si="66"/>
        <v>0.84474764163513294</v>
      </c>
      <c r="Q203" s="46">
        <f t="shared" si="66"/>
        <v>0.16446671162925136</v>
      </c>
      <c r="R203" s="46">
        <f t="shared" si="66"/>
        <v>0.66666666666666663</v>
      </c>
      <c r="S203" s="46">
        <f t="shared" si="66"/>
        <v>0.88328951212386797</v>
      </c>
      <c r="T203" s="46">
        <f t="shared" si="66"/>
        <v>0.76832102560257898</v>
      </c>
      <c r="U203" s="46">
        <f t="shared" si="66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138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60"/>
        <v>#DIV/0!</v>
      </c>
      <c r="E205" s="72"/>
      <c r="F205" s="72"/>
      <c r="G205" s="72"/>
      <c r="H205" s="135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60"/>
        <v>#DIV/0!</v>
      </c>
      <c r="E206" s="97"/>
      <c r="F206" s="97"/>
      <c r="G206" s="97"/>
      <c r="H206" s="155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60"/>
        <v>#DIV/0!</v>
      </c>
      <c r="E207" s="72"/>
      <c r="F207" s="72"/>
      <c r="G207" s="72"/>
      <c r="H207" s="135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60"/>
        <v>#DIV/0!</v>
      </c>
      <c r="E208" s="97"/>
      <c r="F208" s="97"/>
      <c r="G208" s="97"/>
      <c r="H208" s="155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203992.97</v>
      </c>
      <c r="C209" s="72">
        <f>C207+C205+C202+C198+C194</f>
        <v>167722.65</v>
      </c>
      <c r="D209" s="75">
        <f t="shared" si="60"/>
        <v>0.82219818653554577</v>
      </c>
      <c r="E209" s="72">
        <f>E207+E205+E202+E198+E194</f>
        <v>1230.9000000000001</v>
      </c>
      <c r="F209" s="72">
        <f t="shared" ref="F209:Y209" si="67">F207+F205+F202+F198+F194</f>
        <v>4514</v>
      </c>
      <c r="G209" s="72">
        <f t="shared" si="67"/>
        <v>17807.41</v>
      </c>
      <c r="H209" s="135">
        <f t="shared" si="67"/>
        <v>14790.21</v>
      </c>
      <c r="I209" s="72">
        <f t="shared" si="67"/>
        <v>6737.4</v>
      </c>
      <c r="J209" s="72">
        <f t="shared" si="67"/>
        <v>6171</v>
      </c>
      <c r="K209" s="72">
        <f>K207+K205+K202+K198+K194</f>
        <v>1959.2</v>
      </c>
      <c r="L209" s="72">
        <f t="shared" si="67"/>
        <v>10319.36</v>
      </c>
      <c r="M209" s="72">
        <f t="shared" si="67"/>
        <v>6174.3</v>
      </c>
      <c r="N209" s="72">
        <f t="shared" si="67"/>
        <v>6480.45</v>
      </c>
      <c r="O209" s="72">
        <f t="shared" si="67"/>
        <v>5485.49</v>
      </c>
      <c r="P209" s="72">
        <f t="shared" si="67"/>
        <v>10606.45</v>
      </c>
      <c r="Q209" s="72">
        <f t="shared" si="67"/>
        <v>4548.0300000000007</v>
      </c>
      <c r="R209" s="72">
        <f t="shared" si="67"/>
        <v>2685</v>
      </c>
      <c r="S209" s="72">
        <f t="shared" si="67"/>
        <v>6614.0300000000007</v>
      </c>
      <c r="T209" s="72">
        <f t="shared" si="67"/>
        <v>22328.77</v>
      </c>
      <c r="U209" s="72">
        <f t="shared" si="67"/>
        <v>2519.5</v>
      </c>
      <c r="V209" s="72">
        <f t="shared" si="67"/>
        <v>711</v>
      </c>
      <c r="W209" s="72">
        <f t="shared" si="67"/>
        <v>7409.99</v>
      </c>
      <c r="X209" s="72">
        <f t="shared" si="67"/>
        <v>19080.66</v>
      </c>
      <c r="Y209" s="72">
        <f t="shared" si="67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60"/>
        <v>1.0202702702702702</v>
      </c>
      <c r="E210" s="72">
        <v>610</v>
      </c>
      <c r="F210" s="72">
        <v>1904.5</v>
      </c>
      <c r="G210" s="72">
        <v>5803</v>
      </c>
      <c r="H210" s="135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30.2</v>
      </c>
      <c r="C211" s="54">
        <f>C209/C210*10</f>
        <v>24.068169588083776</v>
      </c>
      <c r="D211" s="75">
        <f t="shared" si="60"/>
        <v>0.79695925788356881</v>
      </c>
      <c r="E211" s="55">
        <f>E209/E210*10</f>
        <v>20.178688524590168</v>
      </c>
      <c r="F211" s="55">
        <f t="shared" ref="F211:Y211" si="68">F209/F210*10</f>
        <v>23.701758991861382</v>
      </c>
      <c r="G211" s="55">
        <f t="shared" si="68"/>
        <v>30.686558676546611</v>
      </c>
      <c r="H211" s="143">
        <f t="shared" si="68"/>
        <v>21.201562500000001</v>
      </c>
      <c r="I211" s="55">
        <f t="shared" si="68"/>
        <v>24.340317919075144</v>
      </c>
      <c r="J211" s="55">
        <f t="shared" si="68"/>
        <v>20.791778975741238</v>
      </c>
      <c r="K211" s="55">
        <f>K209/K210*10</f>
        <v>27.401398601398604</v>
      </c>
      <c r="L211" s="55">
        <f t="shared" si="68"/>
        <v>16.447816385081289</v>
      </c>
      <c r="M211" s="55">
        <f t="shared" si="68"/>
        <v>23.029839612085045</v>
      </c>
      <c r="N211" s="55">
        <f t="shared" si="68"/>
        <v>25.654988123515441</v>
      </c>
      <c r="O211" s="55">
        <v>26.4</v>
      </c>
      <c r="P211" s="55">
        <f t="shared" si="68"/>
        <v>25.121861676930365</v>
      </c>
      <c r="Q211" s="55">
        <f t="shared" si="68"/>
        <v>22.785721442885777</v>
      </c>
      <c r="R211" s="55">
        <f t="shared" si="68"/>
        <v>19.888888888888889</v>
      </c>
      <c r="S211" s="55">
        <f t="shared" si="68"/>
        <v>32.200730282375851</v>
      </c>
      <c r="T211" s="55">
        <f t="shared" si="68"/>
        <v>27.900499812570288</v>
      </c>
      <c r="U211" s="55">
        <f t="shared" si="68"/>
        <v>22.988138686131386</v>
      </c>
      <c r="V211" s="55">
        <v>23.6</v>
      </c>
      <c r="W211" s="55">
        <f t="shared" si="68"/>
        <v>30.306707566462165</v>
      </c>
      <c r="X211" s="55">
        <f>X209/X210*10</f>
        <v>23.862756378189097</v>
      </c>
      <c r="Y211" s="55">
        <f t="shared" si="68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31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156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156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157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2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21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2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2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3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</row>
    <row r="222" spans="1:45" ht="20.45" hidden="1" customHeight="1" x14ac:dyDescent="0.25">
      <c r="A222" s="178"/>
      <c r="B222" s="179"/>
      <c r="C222" s="179"/>
      <c r="D222" s="179"/>
      <c r="E222" s="179"/>
      <c r="F222" s="179"/>
      <c r="G222" s="179"/>
      <c r="H222" s="179"/>
      <c r="I222" s="179"/>
      <c r="J222" s="179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3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158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134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20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20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20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5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20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5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20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2021-10-28T15:24:35Z</cp:lastPrinted>
  <dcterms:created xsi:type="dcterms:W3CDTF">2017-06-08T05:54:08Z</dcterms:created>
  <dcterms:modified xsi:type="dcterms:W3CDTF">2021-10-29T09:47:07Z</dcterms:modified>
</cp:coreProperties>
</file>