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380" windowHeight="8190" tabRatio="490" activeTab="0"/>
  </bookViews>
  <sheets>
    <sheet name="Яровые к-ры" sheetId="1" r:id="rId1"/>
  </sheet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2_1">#REF!</definedName>
    <definedName name="Excel_BuiltIn_Print_Area_3">'Яровые к-ры'!#REF!</definedName>
    <definedName name="Excel_BuiltIn_Print_Area_3_1">'Яровые к-ры'!#REF!</definedName>
    <definedName name="Excel_BuiltIn_Print_Area_4">'Яровые к-ры'!#REF!</definedName>
    <definedName name="Excel_BuiltIn_Print_Area_4_1">#REF!</definedName>
    <definedName name="Excel_BuiltIn_Print_Area_5">'Яровые к-ры'!#REF!</definedName>
    <definedName name="Excel_BuiltIn_Print_Area_5_1">#REF!</definedName>
    <definedName name="Excel_BuiltIn_Print_Area_6">#REF!</definedName>
    <definedName name="_xlnm.Print_Area" localSheetId="0">'Яровые к-ры'!$A$1:$S$32</definedName>
  </definedNames>
  <calcPr fullCalcOnLoad="1"/>
</workbook>
</file>

<file path=xl/sharedStrings.xml><?xml version="1.0" encoding="utf-8"?>
<sst xmlns="http://schemas.openxmlformats.org/spreadsheetml/2006/main" count="44" uniqueCount="41">
  <si>
    <t>Алатырский</t>
  </si>
  <si>
    <t>Шемуршинский</t>
  </si>
  <si>
    <t>Шумерлинский</t>
  </si>
  <si>
    <t>По республике</t>
  </si>
  <si>
    <t>Наименование районов</t>
  </si>
  <si>
    <t>План засыпки, тонн</t>
  </si>
  <si>
    <t>Наличие семян, тонн</t>
  </si>
  <si>
    <t>% к плану засып.</t>
  </si>
  <si>
    <t>Поступ. семян на проверку, тонн</t>
  </si>
  <si>
    <t>Проверено, тонн.</t>
  </si>
  <si>
    <t>% к пост.</t>
  </si>
  <si>
    <t>Кондиционных, тонн</t>
  </si>
  <si>
    <t>Неконди- ционных, тонн</t>
  </si>
  <si>
    <t>По засоренности, тонн</t>
  </si>
  <si>
    <t xml:space="preserve">       по всхож.</t>
  </si>
  <si>
    <t>по  влаж.</t>
  </si>
  <si>
    <t>по заселен. вредит.,   тонн</t>
  </si>
  <si>
    <t>тонн</t>
  </si>
  <si>
    <t>%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</si>
  <si>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</si>
  <si>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</si>
  <si>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</si>
  <si>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</si>
  <si>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</si>
  <si>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</si>
  <si>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</si>
  <si>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</si>
  <si>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</si>
  <si>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Моргаушский</t>
  </si>
  <si>
    <t>Порецкий</t>
  </si>
  <si>
    <t>Урмарский</t>
  </si>
  <si>
    <t>Цивильский</t>
  </si>
  <si>
    <t>Чебоксарский</t>
  </si>
  <si>
    <t>Ядринский</t>
  </si>
  <si>
    <t>Яльчикский</t>
  </si>
  <si>
    <t>Янтиковский</t>
  </si>
  <si>
    <t>% к плану засыпки</t>
  </si>
  <si>
    <t>% к проверке</t>
  </si>
  <si>
    <t xml:space="preserve">   Количество и качество семян яровых зерновых и зернобобовых культур в сельскохозяйственных предприятиях Чувашской Республики по состоянию на  29.10.2021 г.</t>
  </si>
  <si>
    <t>Было на 27.10. 2020 г.</t>
  </si>
  <si>
    <t>Мариинско-Посадский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</si>
</sst>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</numFmts>
  <fonts count="46">
    <font>
      <sz val="10"/>
      <name val="Arial"/>
      <family val="2"/>
    </font>
    <font>
      <b/>
      <i/>
      <sz val="14"/>
      <name val="Arial Cyr"/>
      <family val="2"/>
    </font>
    <font>
      <b/>
      <i/>
      <sz val="13"/>
      <name val="Arial Cyr"/>
      <family val="2"/>
    </font>
    <font>
      <sz val="13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166" fontId="3" fillId="33" borderId="10" xfId="0" applyNumberFormat="1" applyFont="1" applyFill="1" applyBorder="1" applyAlignment="1">
      <alignment horizontal="center"/>
    </xf>
    <xf numFmtId="1" fontId="3" fillId="33" borderId="10" xfId="55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66" fontId="3" fillId="0" borderId="10" xfId="0" applyNumberFormat="1" applyFont="1" applyFill="1" applyBorder="1" applyAlignment="1">
      <alignment horizontal="center"/>
    </xf>
    <xf numFmtId="1" fontId="3" fillId="0" borderId="10" xfId="55" applyNumberFormat="1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55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>
      <alignment horizontal="center"/>
    </xf>
    <xf numFmtId="0" fontId="10" fillId="35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10" xfId="55" applyNumberFormat="1" applyFont="1" applyFill="1" applyBorder="1" applyAlignment="1" applyProtection="1">
      <alignment horizontal="center"/>
      <protection/>
    </xf>
    <xf numFmtId="166" fontId="5" fillId="0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5" fillId="0" borderId="10" xfId="55" applyNumberFormat="1" applyFont="1" applyBorder="1" applyAlignment="1">
      <alignment horizontal="center"/>
    </xf>
    <xf numFmtId="0" fontId="7" fillId="34" borderId="10" xfId="0" applyFont="1" applyFill="1" applyBorder="1" applyAlignment="1">
      <alignment horizontal="left" wrapText="1"/>
    </xf>
    <xf numFmtId="0" fontId="9" fillId="34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2"/>
  <sheetViews>
    <sheetView tabSelected="1" zoomScale="80" zoomScaleNormal="80" zoomScaleSheetLayoutView="82" zoomScalePageLayoutView="0" workbookViewId="0" topLeftCell="A1">
      <selection activeCell="A18" sqref="A18"/>
    </sheetView>
  </sheetViews>
  <sheetFormatPr defaultColWidth="11.57421875" defaultRowHeight="12.75"/>
  <cols>
    <col min="1" max="1" width="31.140625" style="0" customWidth="1"/>
    <col min="2" max="2" width="14.140625" style="2" customWidth="1"/>
    <col min="3" max="3" width="13.00390625" style="2" customWidth="1"/>
    <col min="4" max="4" width="12.7109375" style="2" customWidth="1"/>
    <col min="5" max="5" width="14.28125" style="2" customWidth="1"/>
    <col min="6" max="6" width="12.00390625" style="2" customWidth="1"/>
    <col min="7" max="7" width="11.421875" style="2" customWidth="1"/>
    <col min="8" max="8" width="13.7109375" style="2" customWidth="1"/>
    <col min="9" max="9" width="12.7109375" style="2" customWidth="1"/>
    <col min="10" max="10" width="14.00390625" style="2" customWidth="1"/>
    <col min="11" max="11" width="13.8515625" style="2" customWidth="1"/>
    <col min="12" max="12" width="15.00390625" style="2" customWidth="1"/>
    <col min="13" max="13" width="12.28125" style="2" customWidth="1"/>
    <col min="14" max="14" width="13.421875" style="2" customWidth="1"/>
    <col min="15" max="15" width="10.7109375" style="2" customWidth="1"/>
    <col min="16" max="16" width="10.57421875" style="2" bestFit="1" customWidth="1"/>
    <col min="17" max="17" width="9.57421875" style="0" customWidth="1"/>
    <col min="18" max="18" width="10.57421875" style="0" bestFit="1" customWidth="1"/>
    <col min="19" max="19" width="13.00390625" style="0" customWidth="1"/>
    <col min="20" max="249" width="9.140625" style="0" customWidth="1"/>
  </cols>
  <sheetData>
    <row r="2" spans="1:19" ht="21.75" customHeight="1">
      <c r="A2" s="52" t="s">
        <v>38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3"/>
    </row>
    <row r="3" spans="1:19" ht="16.5">
      <c r="A3" s="4"/>
      <c r="B3" s="5"/>
      <c r="C3" s="5"/>
      <c r="D3" s="5"/>
      <c r="E3" s="5"/>
      <c r="F3" s="5"/>
      <c r="G3" s="6"/>
      <c r="H3" s="6"/>
      <c r="I3" s="5"/>
      <c r="J3" s="5"/>
      <c r="K3" s="5"/>
      <c r="L3" s="5"/>
      <c r="M3" s="5"/>
      <c r="N3" s="7"/>
      <c r="O3" s="7"/>
      <c r="P3" s="7"/>
      <c r="Q3" s="8"/>
      <c r="R3" s="8"/>
      <c r="S3" s="8"/>
    </row>
    <row r="4" spans="1:19" ht="34.5" customHeight="1">
      <c r="A4" s="53" t="s">
        <v>4</v>
      </c>
      <c r="B4" s="48" t="s">
        <v>5</v>
      </c>
      <c r="C4" s="48" t="s">
        <v>6</v>
      </c>
      <c r="D4" s="48" t="s">
        <v>36</v>
      </c>
      <c r="E4" s="48" t="s">
        <v>8</v>
      </c>
      <c r="F4" s="48" t="s">
        <v>7</v>
      </c>
      <c r="G4" s="48" t="s">
        <v>9</v>
      </c>
      <c r="H4" s="48" t="s">
        <v>10</v>
      </c>
      <c r="I4" s="48" t="s">
        <v>11</v>
      </c>
      <c r="J4" s="48" t="s">
        <v>37</v>
      </c>
      <c r="K4" s="48" t="s">
        <v>12</v>
      </c>
      <c r="L4" s="48" t="s">
        <v>37</v>
      </c>
      <c r="M4" s="48" t="s">
        <v>13</v>
      </c>
      <c r="N4" s="48" t="s">
        <v>37</v>
      </c>
      <c r="O4" s="50" t="s">
        <v>14</v>
      </c>
      <c r="P4" s="50"/>
      <c r="Q4" s="49" t="s">
        <v>15</v>
      </c>
      <c r="R4" s="49"/>
      <c r="S4" s="51" t="s">
        <v>16</v>
      </c>
    </row>
    <row r="5" spans="1:19" ht="43.5" customHeight="1">
      <c r="A5" s="53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13" t="s">
        <v>17</v>
      </c>
      <c r="P5" s="13" t="s">
        <v>18</v>
      </c>
      <c r="Q5" s="14" t="s">
        <v>17</v>
      </c>
      <c r="R5" s="14"/>
      <c r="S5" s="51"/>
    </row>
    <row r="6" spans="1:19" ht="23.25" customHeight="1">
      <c r="A6" s="45" t="s">
        <v>0</v>
      </c>
      <c r="B6" s="15">
        <v>2068</v>
      </c>
      <c r="C6" s="16">
        <v>2080</v>
      </c>
      <c r="D6" s="17">
        <f aca="true" t="shared" si="0" ref="D6:D28">C6/B6*100</f>
        <v>100.58027079303675</v>
      </c>
      <c r="E6" s="16">
        <v>1642</v>
      </c>
      <c r="F6" s="17">
        <f aca="true" t="shared" si="1" ref="F6:F28">E6/B6*100</f>
        <v>79.40038684719536</v>
      </c>
      <c r="G6" s="16">
        <v>0</v>
      </c>
      <c r="H6" s="18">
        <f aca="true" t="shared" si="2" ref="H6:H28">G6/E6*100</f>
        <v>0</v>
      </c>
      <c r="I6" s="16"/>
      <c r="J6" s="17" t="e">
        <f aca="true" t="shared" si="3" ref="J6:J28">I6/G6*100</f>
        <v>#DIV/0!</v>
      </c>
      <c r="K6" s="16">
        <f>G6-I6</f>
        <v>0</v>
      </c>
      <c r="L6" s="17" t="e">
        <f aca="true" t="shared" si="4" ref="L6:L28">K6/G6*100</f>
        <v>#DIV/0!</v>
      </c>
      <c r="M6" s="16"/>
      <c r="N6" s="17" t="e">
        <f aca="true" t="shared" si="5" ref="N6:N28">M6/G6*100</f>
        <v>#DIV/0!</v>
      </c>
      <c r="O6" s="19"/>
      <c r="P6" s="18" t="e">
        <f>O6/G6*100</f>
        <v>#DIV/0!</v>
      </c>
      <c r="Q6" s="20"/>
      <c r="R6" s="18" t="e">
        <f aca="true" t="shared" si="6" ref="R6:R28">Q6/G6*100</f>
        <v>#DIV/0!</v>
      </c>
      <c r="S6" s="21"/>
    </row>
    <row r="7" spans="1:19" ht="23.25" customHeight="1">
      <c r="A7" s="46" t="s">
        <v>19</v>
      </c>
      <c r="B7" s="22">
        <v>1426</v>
      </c>
      <c r="C7" s="20">
        <v>1426</v>
      </c>
      <c r="D7" s="18">
        <f t="shared" si="0"/>
        <v>100</v>
      </c>
      <c r="E7" s="20">
        <v>650</v>
      </c>
      <c r="F7" s="18">
        <f t="shared" si="1"/>
        <v>45.5820476858345</v>
      </c>
      <c r="G7" s="20">
        <v>650</v>
      </c>
      <c r="H7" s="18">
        <f t="shared" si="2"/>
        <v>100</v>
      </c>
      <c r="I7" s="20">
        <v>280</v>
      </c>
      <c r="J7" s="24">
        <f t="shared" si="3"/>
        <v>43.07692307692308</v>
      </c>
      <c r="K7" s="16">
        <f aca="true" t="shared" si="7" ref="K7:K28">G7-I7</f>
        <v>370</v>
      </c>
      <c r="L7" s="24">
        <f t="shared" si="4"/>
        <v>56.92307692307692</v>
      </c>
      <c r="M7" s="20">
        <v>370</v>
      </c>
      <c r="N7" s="18">
        <f t="shared" si="5"/>
        <v>56.92307692307692</v>
      </c>
      <c r="O7" s="25"/>
      <c r="P7" s="18">
        <f>O7/G7*100</f>
        <v>0</v>
      </c>
      <c r="Q7" s="18"/>
      <c r="R7" s="18">
        <f t="shared" si="6"/>
        <v>0</v>
      </c>
      <c r="S7" s="18"/>
    </row>
    <row r="8" spans="1:19" ht="23.25" customHeight="1">
      <c r="A8" s="47" t="s">
        <v>20</v>
      </c>
      <c r="B8" s="22">
        <v>3311</v>
      </c>
      <c r="C8" s="20">
        <v>3419</v>
      </c>
      <c r="D8" s="18">
        <f t="shared" si="0"/>
        <v>103.26185442464512</v>
      </c>
      <c r="E8" s="20">
        <v>892</v>
      </c>
      <c r="F8" s="18">
        <f t="shared" si="1"/>
        <v>26.940501359106012</v>
      </c>
      <c r="G8" s="20">
        <v>892</v>
      </c>
      <c r="H8" s="18">
        <f t="shared" si="2"/>
        <v>100</v>
      </c>
      <c r="I8" s="20">
        <v>807</v>
      </c>
      <c r="J8" s="24">
        <f t="shared" si="3"/>
        <v>90.47085201793722</v>
      </c>
      <c r="K8" s="16">
        <f t="shared" si="7"/>
        <v>85</v>
      </c>
      <c r="L8" s="24">
        <f t="shared" si="4"/>
        <v>9.52914798206278</v>
      </c>
      <c r="M8" s="20">
        <v>85</v>
      </c>
      <c r="N8" s="18">
        <f t="shared" si="5"/>
        <v>9.52914798206278</v>
      </c>
      <c r="O8" s="20"/>
      <c r="P8" s="23">
        <f>O8/G8*100</f>
        <v>0</v>
      </c>
      <c r="Q8" s="18"/>
      <c r="R8" s="18">
        <f t="shared" si="6"/>
        <v>0</v>
      </c>
      <c r="S8" s="18"/>
    </row>
    <row r="9" spans="1:19" s="2" customFormat="1" ht="23.25" customHeight="1">
      <c r="A9" s="40" t="s">
        <v>21</v>
      </c>
      <c r="B9" s="22">
        <v>3013</v>
      </c>
      <c r="C9" s="19">
        <v>3013</v>
      </c>
      <c r="D9" s="26">
        <f t="shared" si="0"/>
        <v>100</v>
      </c>
      <c r="E9" s="19">
        <v>464</v>
      </c>
      <c r="F9" s="26">
        <f t="shared" si="1"/>
        <v>15.399933620975773</v>
      </c>
      <c r="G9" s="19">
        <v>464</v>
      </c>
      <c r="H9" s="26">
        <f t="shared" si="2"/>
        <v>100</v>
      </c>
      <c r="I9" s="19">
        <v>314</v>
      </c>
      <c r="J9" s="28">
        <f t="shared" si="3"/>
        <v>67.67241379310344</v>
      </c>
      <c r="K9" s="16">
        <f t="shared" si="7"/>
        <v>150</v>
      </c>
      <c r="L9" s="28">
        <f t="shared" si="4"/>
        <v>32.327586206896555</v>
      </c>
      <c r="M9" s="19">
        <v>150</v>
      </c>
      <c r="N9" s="26">
        <f t="shared" si="5"/>
        <v>32.327586206896555</v>
      </c>
      <c r="O9" s="19"/>
      <c r="P9" s="26">
        <v>0</v>
      </c>
      <c r="Q9" s="26"/>
      <c r="R9" s="26">
        <f t="shared" si="6"/>
        <v>0</v>
      </c>
      <c r="S9" s="26"/>
    </row>
    <row r="10" spans="1:19" s="1" customFormat="1" ht="23.25" customHeight="1">
      <c r="A10" s="46" t="s">
        <v>22</v>
      </c>
      <c r="B10" s="22">
        <v>1381</v>
      </c>
      <c r="C10" s="19">
        <v>1426</v>
      </c>
      <c r="D10" s="26">
        <f t="shared" si="0"/>
        <v>103.25850832729905</v>
      </c>
      <c r="E10" s="19">
        <v>1366</v>
      </c>
      <c r="F10" s="26">
        <f t="shared" si="1"/>
        <v>98.91383055756698</v>
      </c>
      <c r="G10" s="19">
        <v>918</v>
      </c>
      <c r="H10" s="26">
        <f t="shared" si="2"/>
        <v>67.20351390922401</v>
      </c>
      <c r="I10" s="26">
        <v>360</v>
      </c>
      <c r="J10" s="28">
        <f t="shared" si="3"/>
        <v>39.21568627450981</v>
      </c>
      <c r="K10" s="16">
        <f t="shared" si="7"/>
        <v>558</v>
      </c>
      <c r="L10" s="28">
        <f t="shared" si="4"/>
        <v>60.78431372549019</v>
      </c>
      <c r="M10" s="19">
        <v>558</v>
      </c>
      <c r="N10" s="26">
        <f t="shared" si="5"/>
        <v>60.78431372549019</v>
      </c>
      <c r="O10" s="19"/>
      <c r="P10" s="26">
        <f aca="true" t="shared" si="8" ref="P10:P28">O10/G10*100</f>
        <v>0</v>
      </c>
      <c r="Q10" s="26"/>
      <c r="R10" s="26">
        <f t="shared" si="6"/>
        <v>0</v>
      </c>
      <c r="S10" s="26"/>
    </row>
    <row r="11" spans="1:19" s="2" customFormat="1" ht="23.25" customHeight="1">
      <c r="A11" s="40" t="s">
        <v>23</v>
      </c>
      <c r="B11" s="22">
        <v>3235</v>
      </c>
      <c r="C11" s="19">
        <v>3138</v>
      </c>
      <c r="D11" s="26">
        <f t="shared" si="0"/>
        <v>97.0015455950541</v>
      </c>
      <c r="E11" s="19">
        <v>1861</v>
      </c>
      <c r="F11" s="26">
        <f t="shared" si="1"/>
        <v>57.52704791344667</v>
      </c>
      <c r="G11" s="19">
        <v>1231</v>
      </c>
      <c r="H11" s="26">
        <f t="shared" si="2"/>
        <v>66.14723267060721</v>
      </c>
      <c r="I11" s="19">
        <v>806</v>
      </c>
      <c r="J11" s="28">
        <f t="shared" si="3"/>
        <v>65.47522339561333</v>
      </c>
      <c r="K11" s="16">
        <f t="shared" si="7"/>
        <v>425</v>
      </c>
      <c r="L11" s="28">
        <f t="shared" si="4"/>
        <v>34.52477660438667</v>
      </c>
      <c r="M11" s="19">
        <v>425</v>
      </c>
      <c r="N11" s="26">
        <f t="shared" si="5"/>
        <v>34.52477660438667</v>
      </c>
      <c r="O11" s="19"/>
      <c r="P11" s="27">
        <f t="shared" si="8"/>
        <v>0</v>
      </c>
      <c r="Q11" s="26"/>
      <c r="R11" s="26">
        <f t="shared" si="6"/>
        <v>0</v>
      </c>
      <c r="S11" s="26"/>
    </row>
    <row r="12" spans="1:19" s="2" customFormat="1" ht="23.25" customHeight="1">
      <c r="A12" s="40" t="s">
        <v>24</v>
      </c>
      <c r="B12" s="22">
        <v>2215</v>
      </c>
      <c r="C12" s="19">
        <v>1345</v>
      </c>
      <c r="D12" s="26">
        <f t="shared" si="0"/>
        <v>60.722347629796836</v>
      </c>
      <c r="E12" s="19">
        <v>825</v>
      </c>
      <c r="F12" s="26">
        <f t="shared" si="1"/>
        <v>37.24604966139955</v>
      </c>
      <c r="G12" s="19">
        <v>825</v>
      </c>
      <c r="H12" s="26">
        <f t="shared" si="2"/>
        <v>100</v>
      </c>
      <c r="I12" s="19">
        <v>290</v>
      </c>
      <c r="J12" s="28">
        <f t="shared" si="3"/>
        <v>35.15151515151515</v>
      </c>
      <c r="K12" s="16">
        <f t="shared" si="7"/>
        <v>535</v>
      </c>
      <c r="L12" s="28">
        <f t="shared" si="4"/>
        <v>64.84848484848484</v>
      </c>
      <c r="M12" s="19">
        <v>535</v>
      </c>
      <c r="N12" s="26">
        <f t="shared" si="5"/>
        <v>64.84848484848484</v>
      </c>
      <c r="O12" s="19"/>
      <c r="P12" s="26">
        <f t="shared" si="8"/>
        <v>0</v>
      </c>
      <c r="Q12" s="26"/>
      <c r="R12" s="26">
        <f t="shared" si="6"/>
        <v>0</v>
      </c>
      <c r="S12" s="26"/>
    </row>
    <row r="13" spans="1:19" s="2" customFormat="1" ht="23.25" customHeight="1">
      <c r="A13" s="40" t="s">
        <v>25</v>
      </c>
      <c r="B13" s="22">
        <v>2793</v>
      </c>
      <c r="C13" s="19">
        <v>2856</v>
      </c>
      <c r="D13" s="26">
        <f t="shared" si="0"/>
        <v>102.25563909774435</v>
      </c>
      <c r="E13" s="29">
        <v>1035</v>
      </c>
      <c r="F13" s="26">
        <f t="shared" si="1"/>
        <v>37.056928034371644</v>
      </c>
      <c r="G13" s="19">
        <v>885</v>
      </c>
      <c r="H13" s="26">
        <f t="shared" si="2"/>
        <v>85.5072463768116</v>
      </c>
      <c r="I13" s="19">
        <v>750</v>
      </c>
      <c r="J13" s="28">
        <f t="shared" si="3"/>
        <v>84.7457627118644</v>
      </c>
      <c r="K13" s="16">
        <f t="shared" si="7"/>
        <v>135</v>
      </c>
      <c r="L13" s="28">
        <f t="shared" si="4"/>
        <v>15.254237288135593</v>
      </c>
      <c r="M13" s="19">
        <v>135</v>
      </c>
      <c r="N13" s="26">
        <f t="shared" si="5"/>
        <v>15.254237288135593</v>
      </c>
      <c r="O13" s="19"/>
      <c r="P13" s="26">
        <f t="shared" si="8"/>
        <v>0</v>
      </c>
      <c r="Q13" s="26"/>
      <c r="R13" s="26">
        <f t="shared" si="6"/>
        <v>0</v>
      </c>
      <c r="S13" s="26"/>
    </row>
    <row r="14" spans="1:19" s="2" customFormat="1" ht="23.25" customHeight="1">
      <c r="A14" s="40" t="s">
        <v>26</v>
      </c>
      <c r="B14" s="22">
        <v>2281</v>
      </c>
      <c r="C14" s="19">
        <v>2281</v>
      </c>
      <c r="D14" s="26">
        <f t="shared" si="0"/>
        <v>100</v>
      </c>
      <c r="E14" s="19">
        <v>679</v>
      </c>
      <c r="F14" s="26">
        <f t="shared" si="1"/>
        <v>29.767645769399387</v>
      </c>
      <c r="G14" s="19">
        <v>679</v>
      </c>
      <c r="H14" s="26">
        <f t="shared" si="2"/>
        <v>100</v>
      </c>
      <c r="I14" s="19">
        <v>25</v>
      </c>
      <c r="J14" s="28">
        <f t="shared" si="3"/>
        <v>3.6818851251840945</v>
      </c>
      <c r="K14" s="16">
        <f t="shared" si="7"/>
        <v>654</v>
      </c>
      <c r="L14" s="28">
        <f t="shared" si="4"/>
        <v>96.3181148748159</v>
      </c>
      <c r="M14" s="19">
        <v>584</v>
      </c>
      <c r="N14" s="26">
        <f t="shared" si="5"/>
        <v>86.00883652430045</v>
      </c>
      <c r="O14" s="19"/>
      <c r="P14" s="26">
        <f t="shared" si="8"/>
        <v>0</v>
      </c>
      <c r="Q14" s="30"/>
      <c r="R14" s="26">
        <f t="shared" si="6"/>
        <v>0</v>
      </c>
      <c r="S14" s="41">
        <v>236</v>
      </c>
    </row>
    <row r="15" spans="1:19" s="2" customFormat="1" ht="23.25" customHeight="1">
      <c r="A15" s="40" t="s">
        <v>27</v>
      </c>
      <c r="B15" s="22">
        <v>692</v>
      </c>
      <c r="C15" s="19">
        <v>712</v>
      </c>
      <c r="D15" s="26">
        <f t="shared" si="0"/>
        <v>102.89017341040463</v>
      </c>
      <c r="E15" s="19">
        <v>592</v>
      </c>
      <c r="F15" s="26">
        <f t="shared" si="1"/>
        <v>85.54913294797689</v>
      </c>
      <c r="G15" s="19">
        <v>592</v>
      </c>
      <c r="H15" s="26">
        <f t="shared" si="2"/>
        <v>100</v>
      </c>
      <c r="I15" s="19">
        <v>592</v>
      </c>
      <c r="J15" s="28">
        <f t="shared" si="3"/>
        <v>100</v>
      </c>
      <c r="K15" s="16">
        <f t="shared" si="7"/>
        <v>0</v>
      </c>
      <c r="L15" s="28">
        <f t="shared" si="4"/>
        <v>0</v>
      </c>
      <c r="M15" s="19"/>
      <c r="N15" s="26">
        <f t="shared" si="5"/>
        <v>0</v>
      </c>
      <c r="O15" s="19"/>
      <c r="P15" s="26">
        <f t="shared" si="8"/>
        <v>0</v>
      </c>
      <c r="Q15" s="26"/>
      <c r="R15" s="26">
        <f t="shared" si="6"/>
        <v>0</v>
      </c>
      <c r="S15" s="26"/>
    </row>
    <row r="16" spans="1:19" s="2" customFormat="1" ht="23.25" customHeight="1">
      <c r="A16" s="40" t="s">
        <v>40</v>
      </c>
      <c r="B16" s="22">
        <v>1579</v>
      </c>
      <c r="C16" s="19">
        <v>1020</v>
      </c>
      <c r="D16" s="26">
        <f t="shared" si="0"/>
        <v>64.59784673844206</v>
      </c>
      <c r="E16" s="19">
        <v>650</v>
      </c>
      <c r="F16" s="26">
        <f t="shared" si="1"/>
        <v>41.16529449018366</v>
      </c>
      <c r="G16" s="19">
        <v>650</v>
      </c>
      <c r="H16" s="26">
        <f t="shared" si="2"/>
        <v>100</v>
      </c>
      <c r="I16" s="19">
        <v>260</v>
      </c>
      <c r="J16" s="28">
        <f t="shared" si="3"/>
        <v>40</v>
      </c>
      <c r="K16" s="16">
        <f t="shared" si="7"/>
        <v>390</v>
      </c>
      <c r="L16" s="28">
        <f t="shared" si="4"/>
        <v>60</v>
      </c>
      <c r="M16" s="19">
        <v>390</v>
      </c>
      <c r="N16" s="26">
        <f t="shared" si="5"/>
        <v>60</v>
      </c>
      <c r="O16" s="19"/>
      <c r="P16" s="26">
        <f t="shared" si="8"/>
        <v>0</v>
      </c>
      <c r="Q16" s="26"/>
      <c r="R16" s="26">
        <f t="shared" si="6"/>
        <v>0</v>
      </c>
      <c r="S16" s="26"/>
    </row>
    <row r="17" spans="1:19" s="2" customFormat="1" ht="23.25" customHeight="1">
      <c r="A17" s="40" t="s">
        <v>28</v>
      </c>
      <c r="B17" s="22">
        <v>1997</v>
      </c>
      <c r="C17" s="19">
        <v>1997</v>
      </c>
      <c r="D17" s="26">
        <f t="shared" si="0"/>
        <v>100</v>
      </c>
      <c r="E17" s="19">
        <v>991</v>
      </c>
      <c r="F17" s="26">
        <f t="shared" si="1"/>
        <v>49.624436654982475</v>
      </c>
      <c r="G17" s="19">
        <v>991</v>
      </c>
      <c r="H17" s="26">
        <f t="shared" si="2"/>
        <v>100</v>
      </c>
      <c r="I17" s="19">
        <v>647</v>
      </c>
      <c r="J17" s="28">
        <f t="shared" si="3"/>
        <v>65.28758829465187</v>
      </c>
      <c r="K17" s="16">
        <f t="shared" si="7"/>
        <v>344</v>
      </c>
      <c r="L17" s="28">
        <f t="shared" si="4"/>
        <v>34.71241170534813</v>
      </c>
      <c r="M17" s="19">
        <v>344</v>
      </c>
      <c r="N17" s="26">
        <f t="shared" si="5"/>
        <v>34.71241170534813</v>
      </c>
      <c r="O17" s="19">
        <v>30</v>
      </c>
      <c r="P17" s="26">
        <f t="shared" si="8"/>
        <v>3.027245206861756</v>
      </c>
      <c r="Q17" s="26"/>
      <c r="R17" s="26">
        <f t="shared" si="6"/>
        <v>0</v>
      </c>
      <c r="S17" s="26"/>
    </row>
    <row r="18" spans="1:19" s="2" customFormat="1" ht="23.25" customHeight="1">
      <c r="A18" s="40" t="s">
        <v>29</v>
      </c>
      <c r="B18" s="22">
        <v>2796</v>
      </c>
      <c r="C18" s="19">
        <v>2574</v>
      </c>
      <c r="D18" s="26">
        <f t="shared" si="0"/>
        <v>92.06008583690986</v>
      </c>
      <c r="E18" s="19">
        <v>2211</v>
      </c>
      <c r="F18" s="26">
        <f t="shared" si="1"/>
        <v>79.07725321888412</v>
      </c>
      <c r="G18" s="19">
        <v>1461</v>
      </c>
      <c r="H18" s="26">
        <f t="shared" si="2"/>
        <v>66.078697421981</v>
      </c>
      <c r="I18" s="19">
        <v>353</v>
      </c>
      <c r="J18" s="28">
        <f t="shared" si="3"/>
        <v>24.161533196440793</v>
      </c>
      <c r="K18" s="16">
        <f t="shared" si="7"/>
        <v>1108</v>
      </c>
      <c r="L18" s="28">
        <f t="shared" si="4"/>
        <v>75.8384668035592</v>
      </c>
      <c r="M18" s="19">
        <v>1108</v>
      </c>
      <c r="N18" s="26">
        <f t="shared" si="5"/>
        <v>75.8384668035592</v>
      </c>
      <c r="O18" s="19"/>
      <c r="P18" s="26">
        <f t="shared" si="8"/>
        <v>0</v>
      </c>
      <c r="Q18" s="26"/>
      <c r="R18" s="26">
        <f t="shared" si="6"/>
        <v>0</v>
      </c>
      <c r="S18" s="26"/>
    </row>
    <row r="19" spans="1:19" s="2" customFormat="1" ht="23.25" customHeight="1">
      <c r="A19" s="40" t="s">
        <v>30</v>
      </c>
      <c r="B19" s="22">
        <v>3011</v>
      </c>
      <c r="C19" s="19">
        <v>2842</v>
      </c>
      <c r="D19" s="26">
        <f t="shared" si="0"/>
        <v>94.38724676187313</v>
      </c>
      <c r="E19" s="19">
        <v>511</v>
      </c>
      <c r="F19" s="26">
        <f t="shared" si="1"/>
        <v>16.971105944868814</v>
      </c>
      <c r="G19" s="19">
        <v>0</v>
      </c>
      <c r="H19" s="26">
        <f t="shared" si="2"/>
        <v>0</v>
      </c>
      <c r="I19" s="19"/>
      <c r="J19" s="28" t="e">
        <f t="shared" si="3"/>
        <v>#DIV/0!</v>
      </c>
      <c r="K19" s="16">
        <f t="shared" si="7"/>
        <v>0</v>
      </c>
      <c r="L19" s="28" t="e">
        <f t="shared" si="4"/>
        <v>#DIV/0!</v>
      </c>
      <c r="M19" s="19"/>
      <c r="N19" s="26" t="e">
        <f t="shared" si="5"/>
        <v>#DIV/0!</v>
      </c>
      <c r="O19" s="19"/>
      <c r="P19" s="26" t="e">
        <f t="shared" si="8"/>
        <v>#DIV/0!</v>
      </c>
      <c r="Q19" s="26"/>
      <c r="R19" s="26" t="e">
        <f t="shared" si="6"/>
        <v>#DIV/0!</v>
      </c>
      <c r="S19" s="26"/>
    </row>
    <row r="20" spans="1:19" s="2" customFormat="1" ht="23.25" customHeight="1">
      <c r="A20" s="40" t="s">
        <v>31</v>
      </c>
      <c r="B20" s="22">
        <v>3199</v>
      </c>
      <c r="C20" s="19">
        <v>1796</v>
      </c>
      <c r="D20" s="26">
        <f t="shared" si="0"/>
        <v>56.14254454517037</v>
      </c>
      <c r="E20" s="19">
        <v>2010</v>
      </c>
      <c r="F20" s="26">
        <f t="shared" si="1"/>
        <v>62.83213504220069</v>
      </c>
      <c r="G20" s="19">
        <v>2010</v>
      </c>
      <c r="H20" s="26">
        <f t="shared" si="2"/>
        <v>100</v>
      </c>
      <c r="I20" s="19">
        <v>1890</v>
      </c>
      <c r="J20" s="28">
        <f t="shared" si="3"/>
        <v>94.02985074626866</v>
      </c>
      <c r="K20" s="16">
        <f t="shared" si="7"/>
        <v>120</v>
      </c>
      <c r="L20" s="28">
        <f t="shared" si="4"/>
        <v>5.970149253731343</v>
      </c>
      <c r="M20" s="19">
        <v>120</v>
      </c>
      <c r="N20" s="26">
        <f t="shared" si="5"/>
        <v>5.970149253731343</v>
      </c>
      <c r="O20" s="19"/>
      <c r="P20" s="26">
        <f t="shared" si="8"/>
        <v>0</v>
      </c>
      <c r="Q20" s="26"/>
      <c r="R20" s="26">
        <f t="shared" si="6"/>
        <v>0</v>
      </c>
      <c r="S20" s="26"/>
    </row>
    <row r="21" spans="1:19" s="2" customFormat="1" ht="23.25" customHeight="1">
      <c r="A21" s="40" t="s">
        <v>32</v>
      </c>
      <c r="B21" s="22">
        <v>2334</v>
      </c>
      <c r="C21" s="19">
        <v>2084</v>
      </c>
      <c r="D21" s="26">
        <f t="shared" si="0"/>
        <v>89.28877463581834</v>
      </c>
      <c r="E21" s="31">
        <v>2084</v>
      </c>
      <c r="F21" s="26">
        <f t="shared" si="1"/>
        <v>89.28877463581834</v>
      </c>
      <c r="G21" s="31">
        <v>2084</v>
      </c>
      <c r="H21" s="26">
        <f t="shared" si="2"/>
        <v>100</v>
      </c>
      <c r="I21" s="19">
        <v>833</v>
      </c>
      <c r="J21" s="28">
        <f t="shared" si="3"/>
        <v>39.97120921305182</v>
      </c>
      <c r="K21" s="16">
        <f t="shared" si="7"/>
        <v>1251</v>
      </c>
      <c r="L21" s="28">
        <f t="shared" si="4"/>
        <v>60.02879078694817</v>
      </c>
      <c r="M21" s="19">
        <v>1251</v>
      </c>
      <c r="N21" s="26">
        <f t="shared" si="5"/>
        <v>60.02879078694817</v>
      </c>
      <c r="O21" s="19"/>
      <c r="P21" s="26">
        <f t="shared" si="8"/>
        <v>0</v>
      </c>
      <c r="Q21" s="26"/>
      <c r="R21" s="26">
        <f t="shared" si="6"/>
        <v>0</v>
      </c>
      <c r="S21" s="26"/>
    </row>
    <row r="22" spans="1:19" s="2" customFormat="1" ht="23.25" customHeight="1">
      <c r="A22" s="40" t="s">
        <v>1</v>
      </c>
      <c r="B22" s="22">
        <v>2066</v>
      </c>
      <c r="C22" s="19">
        <v>1925</v>
      </c>
      <c r="D22" s="26">
        <f t="shared" si="0"/>
        <v>93.17521781219749</v>
      </c>
      <c r="E22" s="19">
        <v>521</v>
      </c>
      <c r="F22" s="26">
        <f t="shared" si="1"/>
        <v>25.21781219748306</v>
      </c>
      <c r="G22" s="19">
        <v>477</v>
      </c>
      <c r="H22" s="26">
        <f t="shared" si="2"/>
        <v>91.55470249520154</v>
      </c>
      <c r="I22" s="32">
        <v>369</v>
      </c>
      <c r="J22" s="28">
        <f t="shared" si="3"/>
        <v>77.35849056603774</v>
      </c>
      <c r="K22" s="16">
        <f t="shared" si="7"/>
        <v>108</v>
      </c>
      <c r="L22" s="28">
        <f t="shared" si="4"/>
        <v>22.641509433962266</v>
      </c>
      <c r="M22" s="19">
        <v>108</v>
      </c>
      <c r="N22" s="26">
        <f t="shared" si="5"/>
        <v>22.641509433962266</v>
      </c>
      <c r="O22" s="19"/>
      <c r="P22" s="26">
        <f t="shared" si="8"/>
        <v>0</v>
      </c>
      <c r="Q22" s="26"/>
      <c r="R22" s="26">
        <f t="shared" si="6"/>
        <v>0</v>
      </c>
      <c r="S22" s="26"/>
    </row>
    <row r="23" spans="1:19" s="2" customFormat="1" ht="23.25" customHeight="1">
      <c r="A23" s="40" t="s">
        <v>2</v>
      </c>
      <c r="B23" s="22">
        <v>685</v>
      </c>
      <c r="C23" s="19">
        <v>320</v>
      </c>
      <c r="D23" s="26">
        <f t="shared" si="0"/>
        <v>46.715328467153284</v>
      </c>
      <c r="E23" s="19">
        <v>287</v>
      </c>
      <c r="F23" s="26">
        <f t="shared" si="1"/>
        <v>41.8978102189781</v>
      </c>
      <c r="G23" s="19">
        <v>226</v>
      </c>
      <c r="H23" s="26">
        <f t="shared" si="2"/>
        <v>78.74564459930313</v>
      </c>
      <c r="I23" s="19">
        <v>166</v>
      </c>
      <c r="J23" s="28">
        <f t="shared" si="3"/>
        <v>73.45132743362832</v>
      </c>
      <c r="K23" s="16">
        <f t="shared" si="7"/>
        <v>60</v>
      </c>
      <c r="L23" s="28">
        <f t="shared" si="4"/>
        <v>26.548672566371685</v>
      </c>
      <c r="M23" s="19">
        <v>60</v>
      </c>
      <c r="N23" s="26">
        <f t="shared" si="5"/>
        <v>26.548672566371685</v>
      </c>
      <c r="O23" s="19"/>
      <c r="P23" s="26">
        <f t="shared" si="8"/>
        <v>0</v>
      </c>
      <c r="Q23" s="26"/>
      <c r="R23" s="26">
        <f t="shared" si="6"/>
        <v>0</v>
      </c>
      <c r="S23" s="26"/>
    </row>
    <row r="24" spans="1:19" s="2" customFormat="1" ht="23.25" customHeight="1">
      <c r="A24" s="40" t="s">
        <v>33</v>
      </c>
      <c r="B24" s="22">
        <v>1885</v>
      </c>
      <c r="C24" s="19">
        <v>1360</v>
      </c>
      <c r="D24" s="26">
        <f t="shared" si="0"/>
        <v>72.14854111405835</v>
      </c>
      <c r="E24" s="19">
        <v>770</v>
      </c>
      <c r="F24" s="26">
        <f t="shared" si="1"/>
        <v>40.84880636604775</v>
      </c>
      <c r="G24" s="19">
        <v>360</v>
      </c>
      <c r="H24" s="26">
        <f t="shared" si="2"/>
        <v>46.75324675324675</v>
      </c>
      <c r="I24" s="19">
        <v>360</v>
      </c>
      <c r="J24" s="28">
        <f t="shared" si="3"/>
        <v>100</v>
      </c>
      <c r="K24" s="16">
        <f t="shared" si="7"/>
        <v>0</v>
      </c>
      <c r="L24" s="28">
        <f t="shared" si="4"/>
        <v>0</v>
      </c>
      <c r="M24" s="26"/>
      <c r="N24" s="26">
        <f t="shared" si="5"/>
        <v>0</v>
      </c>
      <c r="O24" s="19"/>
      <c r="P24" s="26">
        <f t="shared" si="8"/>
        <v>0</v>
      </c>
      <c r="Q24" s="26"/>
      <c r="R24" s="26">
        <f t="shared" si="6"/>
        <v>0</v>
      </c>
      <c r="S24" s="26"/>
    </row>
    <row r="25" spans="1:19" s="2" customFormat="1" ht="23.25" customHeight="1">
      <c r="A25" s="40" t="s">
        <v>34</v>
      </c>
      <c r="B25" s="22">
        <v>3999</v>
      </c>
      <c r="C25" s="19">
        <v>3992</v>
      </c>
      <c r="D25" s="26">
        <f t="shared" si="0"/>
        <v>99.82495623905977</v>
      </c>
      <c r="E25" s="19">
        <v>2346</v>
      </c>
      <c r="F25" s="26">
        <f t="shared" si="1"/>
        <v>58.664666166541636</v>
      </c>
      <c r="G25" s="19">
        <v>2346</v>
      </c>
      <c r="H25" s="26">
        <f t="shared" si="2"/>
        <v>100</v>
      </c>
      <c r="I25" s="19">
        <v>1361</v>
      </c>
      <c r="J25" s="28">
        <f t="shared" si="3"/>
        <v>58.01364023870418</v>
      </c>
      <c r="K25" s="16">
        <f t="shared" si="7"/>
        <v>985</v>
      </c>
      <c r="L25" s="28">
        <f t="shared" si="4"/>
        <v>41.98635976129582</v>
      </c>
      <c r="M25" s="19">
        <v>985</v>
      </c>
      <c r="N25" s="26">
        <f t="shared" si="5"/>
        <v>41.98635976129582</v>
      </c>
      <c r="O25" s="19"/>
      <c r="P25" s="26">
        <f t="shared" si="8"/>
        <v>0</v>
      </c>
      <c r="Q25" s="26"/>
      <c r="R25" s="26">
        <f t="shared" si="6"/>
        <v>0</v>
      </c>
      <c r="S25" s="26"/>
    </row>
    <row r="26" spans="1:19" s="2" customFormat="1" ht="23.25" customHeight="1">
      <c r="A26" s="40" t="s">
        <v>35</v>
      </c>
      <c r="B26" s="22">
        <v>2145</v>
      </c>
      <c r="C26" s="19">
        <v>2145</v>
      </c>
      <c r="D26" s="26">
        <f t="shared" si="0"/>
        <v>100</v>
      </c>
      <c r="E26" s="19">
        <v>115</v>
      </c>
      <c r="F26" s="26">
        <f t="shared" si="1"/>
        <v>5.361305361305361</v>
      </c>
      <c r="G26" s="19">
        <v>115</v>
      </c>
      <c r="H26" s="26">
        <f t="shared" si="2"/>
        <v>100</v>
      </c>
      <c r="I26" s="19">
        <v>25</v>
      </c>
      <c r="J26" s="28">
        <f t="shared" si="3"/>
        <v>21.73913043478261</v>
      </c>
      <c r="K26" s="16">
        <f t="shared" si="7"/>
        <v>90</v>
      </c>
      <c r="L26" s="28">
        <f t="shared" si="4"/>
        <v>78.26086956521739</v>
      </c>
      <c r="M26" s="19">
        <v>90</v>
      </c>
      <c r="N26" s="26">
        <f t="shared" si="5"/>
        <v>78.26086956521739</v>
      </c>
      <c r="O26" s="19"/>
      <c r="P26" s="26">
        <f t="shared" si="8"/>
        <v>0</v>
      </c>
      <c r="Q26" s="26"/>
      <c r="R26" s="26">
        <f t="shared" si="6"/>
        <v>0</v>
      </c>
      <c r="S26" s="26"/>
    </row>
    <row r="27" spans="1:19" s="2" customFormat="1" ht="23.25" customHeight="1">
      <c r="A27" s="33" t="s">
        <v>3</v>
      </c>
      <c r="B27" s="34">
        <f>SUM(B6:B26)</f>
        <v>48111</v>
      </c>
      <c r="C27" s="13">
        <f>SUM(C6:C26)</f>
        <v>43751</v>
      </c>
      <c r="D27" s="35">
        <f t="shared" si="0"/>
        <v>90.9376234125252</v>
      </c>
      <c r="E27" s="13">
        <f>SUM(E6:E26)</f>
        <v>22502</v>
      </c>
      <c r="F27" s="35">
        <f t="shared" si="1"/>
        <v>46.77100870902704</v>
      </c>
      <c r="G27" s="13">
        <f>SUM(G6:G26)</f>
        <v>17856</v>
      </c>
      <c r="H27" s="35">
        <f t="shared" si="2"/>
        <v>79.35294640476403</v>
      </c>
      <c r="I27" s="13">
        <f>SUM(I6:I26)</f>
        <v>10488</v>
      </c>
      <c r="J27" s="36">
        <f t="shared" si="3"/>
        <v>58.73655913978495</v>
      </c>
      <c r="K27" s="39">
        <f t="shared" si="7"/>
        <v>7368</v>
      </c>
      <c r="L27" s="36">
        <f t="shared" si="4"/>
        <v>41.263440860215056</v>
      </c>
      <c r="M27" s="13">
        <f>SUM(M6:M26)</f>
        <v>7298</v>
      </c>
      <c r="N27" s="35">
        <f t="shared" si="5"/>
        <v>40.87141577060932</v>
      </c>
      <c r="O27" s="13">
        <f>SUM(O6:O26)</f>
        <v>30</v>
      </c>
      <c r="P27" s="37">
        <f t="shared" si="8"/>
        <v>0.16801075268817203</v>
      </c>
      <c r="Q27" s="13">
        <f>SUM(Q6:Q26)</f>
        <v>0</v>
      </c>
      <c r="R27" s="35">
        <f t="shared" si="6"/>
        <v>0</v>
      </c>
      <c r="S27" s="35">
        <f>SUM(S6:S26)</f>
        <v>236</v>
      </c>
    </row>
    <row r="28" spans="1:19" s="2" customFormat="1" ht="18">
      <c r="A28" s="38" t="s">
        <v>39</v>
      </c>
      <c r="B28" s="13">
        <v>48111</v>
      </c>
      <c r="C28" s="13">
        <v>46178</v>
      </c>
      <c r="D28" s="35">
        <f t="shared" si="0"/>
        <v>95.98220781110349</v>
      </c>
      <c r="E28" s="43">
        <v>20144.4</v>
      </c>
      <c r="F28" s="42">
        <f t="shared" si="1"/>
        <v>41.870674066221866</v>
      </c>
      <c r="G28" s="43">
        <v>16586.4</v>
      </c>
      <c r="H28" s="42">
        <f t="shared" si="2"/>
        <v>82.33752308333831</v>
      </c>
      <c r="I28" s="43">
        <v>9331.5</v>
      </c>
      <c r="J28" s="44">
        <f t="shared" si="3"/>
        <v>56.25994790913037</v>
      </c>
      <c r="K28" s="43">
        <f t="shared" si="7"/>
        <v>7254.9000000000015</v>
      </c>
      <c r="L28" s="44">
        <f t="shared" si="4"/>
        <v>43.74005209086963</v>
      </c>
      <c r="M28" s="43">
        <v>6549.9</v>
      </c>
      <c r="N28" s="42">
        <f t="shared" si="5"/>
        <v>39.489581826074364</v>
      </c>
      <c r="O28" s="43">
        <v>0</v>
      </c>
      <c r="P28" s="35">
        <f t="shared" si="8"/>
        <v>0</v>
      </c>
      <c r="Q28" s="13">
        <v>0</v>
      </c>
      <c r="R28" s="37">
        <f t="shared" si="6"/>
        <v>0</v>
      </c>
      <c r="S28" s="13">
        <v>0</v>
      </c>
    </row>
    <row r="29" spans="1:19" s="2" customFormat="1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ht="12.7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9"/>
      <c r="R31" s="9"/>
      <c r="S31" s="9"/>
    </row>
    <row r="32" spans="1:19" ht="12.75">
      <c r="A32" s="9"/>
      <c r="B32" s="10"/>
      <c r="C32" s="10"/>
      <c r="D32" s="10"/>
      <c r="E32" s="10"/>
      <c r="F32" s="10"/>
      <c r="G32" s="12"/>
      <c r="H32" s="10"/>
      <c r="I32" s="12"/>
      <c r="J32" s="10"/>
      <c r="K32" s="10"/>
      <c r="L32" s="10"/>
      <c r="M32" s="10"/>
      <c r="N32" s="10"/>
      <c r="O32" s="10"/>
      <c r="P32" s="10"/>
      <c r="Q32" s="9"/>
      <c r="R32" s="9"/>
      <c r="S32" s="9"/>
    </row>
  </sheetData>
  <sheetProtection selectLockedCells="1" selectUnlockedCells="1"/>
  <mergeCells count="18">
    <mergeCell ref="S4:S5"/>
    <mergeCell ref="F4:F5"/>
    <mergeCell ref="H4:H5"/>
    <mergeCell ref="N4:N5"/>
    <mergeCell ref="A2:R2"/>
    <mergeCell ref="A4:A5"/>
    <mergeCell ref="B4:B5"/>
    <mergeCell ref="C4:C5"/>
    <mergeCell ref="D4:D5"/>
    <mergeCell ref="E4:E5"/>
    <mergeCell ref="G4:G5"/>
    <mergeCell ref="Q4:R4"/>
    <mergeCell ref="I4:I5"/>
    <mergeCell ref="J4:J5"/>
    <mergeCell ref="K4:K5"/>
    <mergeCell ref="L4:L5"/>
    <mergeCell ref="O4:P4"/>
    <mergeCell ref="M4:M5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shashkar</dc:creator>
  <cp:keywords/>
  <dc:description/>
  <cp:lastModifiedBy>Николаева Анастасия</cp:lastModifiedBy>
  <cp:lastPrinted>2021-10-29T08:06:03Z</cp:lastPrinted>
  <dcterms:created xsi:type="dcterms:W3CDTF">2021-10-12T06:43:56Z</dcterms:created>
  <dcterms:modified xsi:type="dcterms:W3CDTF">2021-11-10T05:02:15Z</dcterms:modified>
  <cp:category/>
  <cp:version/>
  <cp:contentType/>
  <cp:contentStatus/>
</cp:coreProperties>
</file>