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120" windowWidth="16260" windowHeight="5325"/>
  </bookViews>
  <sheets>
    <sheet name="Лист1" sheetId="1" r:id="rId1"/>
    <sheet name="Лист2" sheetId="2" r:id="rId2"/>
    <sheet name="Лист3" sheetId="3" r:id="rId3"/>
  </sheets>
  <definedNames>
    <definedName name="_xlnm.Print_Area" localSheetId="0">Лист1!$A$1:$L$386</definedName>
  </definedNames>
  <calcPr calcId="144525"/>
</workbook>
</file>

<file path=xl/calcChain.xml><?xml version="1.0" encoding="utf-8"?>
<calcChain xmlns="http://schemas.openxmlformats.org/spreadsheetml/2006/main">
  <c r="E381" i="1" l="1"/>
  <c r="E241" i="1" l="1"/>
  <c r="E223" i="1"/>
  <c r="E215" i="1"/>
  <c r="E205" i="1"/>
  <c r="E193" i="1"/>
  <c r="E189" i="1"/>
  <c r="E182" i="1"/>
  <c r="E86" i="1" l="1"/>
  <c r="J86" i="1"/>
  <c r="E106" i="1" l="1"/>
  <c r="E103" i="1"/>
  <c r="J137" i="1" l="1"/>
  <c r="E30" i="1" l="1"/>
  <c r="E150" i="1" l="1"/>
  <c r="H150" i="1"/>
  <c r="E154" i="1"/>
  <c r="E161" i="1" l="1"/>
  <c r="J70" i="1" l="1"/>
  <c r="E37" i="1"/>
  <c r="E124" i="1" l="1"/>
  <c r="E133" i="1"/>
  <c r="E127" i="1"/>
  <c r="E120" i="1"/>
  <c r="E117" i="1"/>
  <c r="E137" i="1" l="1"/>
  <c r="E271" i="1"/>
  <c r="E19" i="1" l="1"/>
  <c r="E92" i="1" l="1"/>
  <c r="E274" i="1" l="1"/>
  <c r="E256" i="1"/>
  <c r="E66" i="1" l="1"/>
  <c r="E69" i="1"/>
  <c r="E52" i="1" l="1"/>
  <c r="E44" i="1"/>
  <c r="E55" i="1" l="1"/>
  <c r="E40" i="1" l="1"/>
  <c r="E59" i="1"/>
  <c r="E70" i="1" s="1"/>
  <c r="E14" i="1" l="1"/>
  <c r="E386" i="1"/>
</calcChain>
</file>

<file path=xl/comments1.xml><?xml version="1.0" encoding="utf-8"?>
<comments xmlns="http://schemas.openxmlformats.org/spreadsheetml/2006/main">
  <authors>
    <author>Минстрой 87. Наталья Игнатьева</author>
  </authors>
  <commentList>
    <comment ref="B36" authorId="0">
      <text>
        <r>
          <rPr>
            <b/>
            <sz val="9"/>
            <color indexed="81"/>
            <rFont val="Tahoma"/>
            <family val="2"/>
            <charset val="204"/>
          </rPr>
          <t>Минстрой 87. Наталья Игнатьева:</t>
        </r>
        <r>
          <rPr>
            <sz val="9"/>
            <color indexed="81"/>
            <rFont val="Tahoma"/>
            <family val="2"/>
            <charset val="204"/>
          </rPr>
          <t xml:space="preserve">
</t>
        </r>
      </text>
    </comment>
  </commentList>
</comments>
</file>

<file path=xl/sharedStrings.xml><?xml version="1.0" encoding="utf-8"?>
<sst xmlns="http://schemas.openxmlformats.org/spreadsheetml/2006/main" count="1419" uniqueCount="1124">
  <si>
    <t>№ п/п</t>
  </si>
  <si>
    <t>Заказчики-застройщики, правообладатели земельных участков</t>
  </si>
  <si>
    <t>Площадь земельного участка, га</t>
  </si>
  <si>
    <t>Наименование   населенного пункта, проекта микрорайона, квартала,  жилого района</t>
  </si>
  <si>
    <t>Итого: (по поселению)</t>
  </si>
  <si>
    <t>1.</t>
  </si>
  <si>
    <t>Всего по району:</t>
  </si>
  <si>
    <t>Наличие  проекта планировки и межевания (дата утверждения и номер)</t>
  </si>
  <si>
    <t>Нормативные правовые акты Чувашской Республики, муниципальные правовые акты по включению ЗУ в границы НП</t>
  </si>
  <si>
    <t>Планируемый объем ввода жилья по проекту, тыс.кв.м./ количество домов, шт.</t>
  </si>
  <si>
    <t xml:space="preserve"> д.Атнашево</t>
  </si>
  <si>
    <t>12,2/60</t>
  </si>
  <si>
    <t>администрация, ИЖС</t>
  </si>
  <si>
    <t>2.Караклинское  сельское  поселение</t>
  </si>
  <si>
    <t>13.05.2016 №65</t>
  </si>
  <si>
    <t>администрация г. Канаш , ИЖС</t>
  </si>
  <si>
    <t>д. Сугайкасы</t>
  </si>
  <si>
    <t>д. Кель-Сюле</t>
  </si>
  <si>
    <t>д. Малые Бикшихи</t>
  </si>
  <si>
    <t xml:space="preserve">д. Верхнее Девлизерово </t>
  </si>
  <si>
    <t xml:space="preserve"> с.Высоковка 2</t>
  </si>
  <si>
    <t>с. Ухманы</t>
  </si>
  <si>
    <t>выс. Лесной</t>
  </si>
  <si>
    <t>д. Малая Андреевка</t>
  </si>
  <si>
    <t>с. Шихазаны</t>
  </si>
  <si>
    <t>д. Караклы</t>
  </si>
  <si>
    <t>23,24/ 166</t>
  </si>
  <si>
    <t>№ 255 от 29.12 2014 г</t>
  </si>
  <si>
    <t>75/367</t>
  </si>
  <si>
    <t>№ 186 от 28.08.2014г</t>
  </si>
  <si>
    <t>№ 165 от 30 12.2014г</t>
  </si>
  <si>
    <t>7,0/36</t>
  </si>
  <si>
    <t>№ 152 от 10.12.2014г</t>
  </si>
  <si>
    <t>4,2 / 21</t>
  </si>
  <si>
    <t>№ 105 от 10.06.2014г</t>
  </si>
  <si>
    <t>№ 273/1 от 28.11.2014</t>
  </si>
  <si>
    <t>11,2 / 56</t>
  </si>
  <si>
    <t>19,8 / 102</t>
  </si>
  <si>
    <t>90,4 / 410</t>
  </si>
  <si>
    <t>решение Собрания депутатов от 27.01.2015 г № 3/4</t>
  </si>
  <si>
    <t>администрация г. Канаш, ИЖС</t>
  </si>
  <si>
    <t>0,067 /1</t>
  </si>
  <si>
    <t>2014-2024</t>
  </si>
  <si>
    <t>2013-2024</t>
  </si>
  <si>
    <t>2013-2023</t>
  </si>
  <si>
    <t>2015-2025</t>
  </si>
  <si>
    <t>23.12.2014. № 218/1</t>
  </si>
  <si>
    <t>12.03.2014 № 34/1</t>
  </si>
  <si>
    <t>02.09.2013 № 34 /1</t>
  </si>
  <si>
    <t>02.09.2013 № 28/1</t>
  </si>
  <si>
    <t>22.08.2014 № 42/2</t>
  </si>
  <si>
    <t xml:space="preserve">  </t>
  </si>
  <si>
    <t>1. Асхвинское  сельское  поселение</t>
  </si>
  <si>
    <t>2. Атнашевское  сельское  поселение</t>
  </si>
  <si>
    <t xml:space="preserve"> д. Асхва и д. Большие Бикшихи</t>
  </si>
  <si>
    <t>24,684/203</t>
  </si>
  <si>
    <t>2017-2027</t>
  </si>
  <si>
    <t>Канашский район</t>
  </si>
  <si>
    <t>Микрарайон Восточный с. Красноармейское</t>
  </si>
  <si>
    <t xml:space="preserve">Постановление Кабинета Министров Чувашской Республики от 27.05.2010  № 142 </t>
  </si>
  <si>
    <t>Администрация Красноармейского района</t>
  </si>
  <si>
    <t>2010-2020</t>
  </si>
  <si>
    <t>2.</t>
  </si>
  <si>
    <t>с. Красноармейское Красноармейского  сельского поселения</t>
  </si>
  <si>
    <t>Сводное заключение на проект внесения изменений в генеральный план Красноармейского сельского поселения Красноармейского района Чувашской Республики от 27.06.2013 № 7</t>
  </si>
  <si>
    <t>Решение Собрания депутатов Красноармейского сельского поселения Чувашской Республики от 04.09.2010 № С-42/5</t>
  </si>
  <si>
    <t>-</t>
  </si>
  <si>
    <t>Красноармейский район</t>
  </si>
  <si>
    <t>Красночетайский район</t>
  </si>
  <si>
    <t xml:space="preserve">1.Цивильское  городское поселение </t>
  </si>
  <si>
    <t>Микрорайон  "Южный" г.Цивильск</t>
  </si>
  <si>
    <t>ОАО "ПМК-8", ООО "СВС-Строй", ООО "Пластика" - аренда</t>
  </si>
  <si>
    <t>Проект планировки и застройки микрорайона «Южный» утвержден  постановлением главы Цивильского городского поселения от  30 апреля 2013 г. В проект планировки и застройки внесены изменения  19 ноября 2013  г. и  24 сентября 2015 г</t>
  </si>
  <si>
    <t>46,9 тыс., в том числе 13 МКД и 75  ИЖД</t>
  </si>
  <si>
    <t>Микрорайон  "Южный-2" г.Цивильск</t>
  </si>
  <si>
    <t>Проект планировки и застройки микрорайона «Южный-2» утвержден  постановлением главы Цивильского городского поселения от 22 марта 2013 г. №02</t>
  </si>
  <si>
    <t>3.</t>
  </si>
  <si>
    <t>ОПХ "Хмелеводческое" г.Цивильск</t>
  </si>
  <si>
    <t>не предоставлен</t>
  </si>
  <si>
    <t>2.Второвурманкасинское сельское поселение</t>
  </si>
  <si>
    <t>д.Вторые Вурманкасы</t>
  </si>
  <si>
    <t>Решение  Собрания депутатов Цивильского района  от 26.08.2015 г№47-03</t>
  </si>
  <si>
    <t>Собственность  ФЛ</t>
  </si>
  <si>
    <t>Проект планировки утвержден  постановлением администрации Цивильского района  от 15 июля 2015 г№518</t>
  </si>
  <si>
    <t>3. Михайловское сельское поселение</t>
  </si>
  <si>
    <t>4.Чурачикское сельское поселение</t>
  </si>
  <si>
    <t>с.Чурачики</t>
  </si>
  <si>
    <t>Проект планировки  утвержден</t>
  </si>
  <si>
    <t>Цивильский район</t>
  </si>
  <si>
    <t>Объем выполненных работ и процент (анализ) освоения (подготовка ПСД на инженерные сети и  дороги, ход их строительства (км,  % и др.), предоставлено участков многодетным семьям, выдано разрешений на строительство и ввод в эксплкуатацию и др.</t>
  </si>
  <si>
    <t xml:space="preserve">1. Порецкое сельское поселение </t>
  </si>
  <si>
    <t>с. Порецкое</t>
  </si>
  <si>
    <t>Решение собрания депутатов второго созыва Порецкого сельского поселения от 22 апреля 2013 года №С-20/04</t>
  </si>
  <si>
    <t>10,044/157</t>
  </si>
  <si>
    <t>Порецкий район</t>
  </si>
  <si>
    <t>40,0/500</t>
  </si>
  <si>
    <t xml:space="preserve">  0,033  /1</t>
  </si>
  <si>
    <t>Батыревский район</t>
  </si>
  <si>
    <t>1. Синьяльское сельское поселение</t>
  </si>
  <si>
    <t xml:space="preserve">Синьяльское сельское поселение, с.Синьялы ул.Садовая, 
Луговая
</t>
  </si>
  <si>
    <t>Постановление Кабинета Министров Чувашской Республики от 14.09.2007г. № 222</t>
  </si>
  <si>
    <t>нет</t>
  </si>
  <si>
    <t>14,4/120</t>
  </si>
  <si>
    <t>0,167/1</t>
  </si>
  <si>
    <t>2008-2018</t>
  </si>
  <si>
    <t xml:space="preserve">с.Альгешево
поселок «Солнечный»,
 ул. Казанская, 
ул. Строителей
</t>
  </si>
  <si>
    <t>Постановление Кабинета Министров Чувашской Республики от 10.10.2007  №255</t>
  </si>
  <si>
    <t>№ 50 от 07.09.2007</t>
  </si>
  <si>
    <t xml:space="preserve">Застройка группы индивидуальных жилых домов поселка «Солнечный» в с.Альгешево осуществляется очередями. На участке I-ой очереди строительства выполнена реконструкция  ВЛ 10 кВ, смонтирована комплектная трансформаторная подстанция  (КТП-160 кВт), выполнено наружное освещение. Завершена прокладка наружных сетей: водопровода, газопровода, фекальной канализации. Пробурена артезианская скважина, установлены противопожарные резервуары. Построено 50 домов. Ввод в эксплуатацию осуществлен всего 8 домами.
В настоящее время скотомогильник возле деревень Арманкасы и Малое Шахчурино ликвидирован. Администрацией сельского поселения проведена работа по внесению изменений в генеральный план и ПЗЗ .
</t>
  </si>
  <si>
    <t>№ 40 от 11.06.2009</t>
  </si>
  <si>
    <t>41,55   
106,35</t>
  </si>
  <si>
    <t xml:space="preserve">
Синьяльское сельское поселение,д.Аркасы
</t>
  </si>
  <si>
    <t>ООО "Жилсоцстрой"</t>
  </si>
  <si>
    <t>16.12.2009 №101</t>
  </si>
  <si>
    <t>1,534 / 12</t>
  </si>
  <si>
    <t xml:space="preserve">                                                         Введено: 12 жилых дома,                                                           1.Асфальтированная дорога и дорога из дорожных железобетоных плит.
2.Водопровод и канализация
3. Газопровод
4. Ливнесточные лотки
5. Электроснабжение
6. Уличное электрическое освещение по ул.Луговая</t>
  </si>
  <si>
    <t>2009-2019</t>
  </si>
  <si>
    <t xml:space="preserve">Синьяльское сельское поселение,д.Аркасы
</t>
  </si>
  <si>
    <t xml:space="preserve">1..Выполнена временная бетонная дорога
2.Выполнен водопровод с установкой водоразборного колодца на каждом участке коттеджа
3. Электроснабжение по постоянной схеме
4.Выполнена прокладка напорной линии канализации                                                                        5. Завершается монтаж самотечной линии территории коттеджного строительства деревни Аркасы.                                                                                                                                                             6. Смонтирована автоматизированная канализационная станция для нужд территории коттеджного строительства деревни Аркасы.
7. Проложен газопровод
</t>
  </si>
  <si>
    <t>Постановление Кабинета Министров Чувашской Республики от 10.12.2009г. № 395</t>
  </si>
  <si>
    <t xml:space="preserve">0,33/3
</t>
  </si>
  <si>
    <t xml:space="preserve">1.Дорога с щебеночным покрытием.
2.Водопровод
3. Газопровод
4. Электроснабжение
5. Артезианская скважина глубиной 136м и напорная башня 22м.
</t>
  </si>
  <si>
    <t xml:space="preserve">
д. Аркасы. ул.Кучерова, ул. Майская, Солнечная, Фруктовая
«Павловская Слобода»
</t>
  </si>
  <si>
    <t xml:space="preserve">Проектная документация на строительство инженерных коммуникаций разработана. Построены подъездная дорога на период строительства, введены в эксплуатацию линии электроснабжения и газопровод. Сети водопровода и водоотведения доведены до  земельного участка. По ул.Кучерова водопровод и канализация проложены, начато строительство и по другим улицам.
Пока водоснабжение осуществляется индивидуальными скважинами. Построен Храм в честь святых Павла и Петра
В настоящее время ведется строительство 136 жилых домов.
Построены три дороги с щебенчатым покрытием.
</t>
  </si>
  <si>
    <t>д.Яндово
 "Отрадный"</t>
  </si>
  <si>
    <t>Постановление Кабинета Министров Чувашской Республики от 10.06.2010г. № 179</t>
  </si>
  <si>
    <t>29.09.2010 №93</t>
  </si>
  <si>
    <t>д.Устакасы
"Дубровка"</t>
  </si>
  <si>
    <t>Решение Собрания депутатов Синьяльского сельского поселения от 25.11.2013 № 26-04</t>
  </si>
  <si>
    <t>Завершено строительство пяти домов, ввода нет</t>
  </si>
  <si>
    <t>д.Янашкасы</t>
  </si>
  <si>
    <t>Решение Собрания депутатов Синьяльского сельского поселения от 05.06.2013 № 23-07</t>
  </si>
  <si>
    <t>Администрация Синьяльского сельского поселения</t>
  </si>
  <si>
    <t>д.Мошкасы</t>
  </si>
  <si>
    <t>Решение  Собрания депутатов Синьяльского сельского поселения от  24.03.2017 №21-01</t>
  </si>
  <si>
    <t>0</t>
  </si>
  <si>
    <t>д.Ягудары</t>
  </si>
  <si>
    <t>Решение  Собрания депутатов Синьяльского сельского поселения от  28.04.2017 №23-01</t>
  </si>
  <si>
    <t>да</t>
  </si>
  <si>
    <t>ИТОГО</t>
  </si>
  <si>
    <t>2.Ишакское сельское поселение</t>
  </si>
  <si>
    <t>д.Чиганары</t>
  </si>
  <si>
    <t>12,0/80</t>
  </si>
  <si>
    <t>3.Атлашевское сельское поселение</t>
  </si>
  <si>
    <t>Решение Собрания депутатов Атлашевского сельского поселения от 21.08.2013 № 25-07</t>
  </si>
  <si>
    <t>Администрация Атлашевского сельского поселения</t>
  </si>
  <si>
    <t>2017-2026</t>
  </si>
  <si>
    <t xml:space="preserve">Атлашевское сельское поселение,
д.Ердово 
</t>
  </si>
  <si>
    <t>Решение Собрания депутатов Чебоксарского района от 27.08.2015 №44-12</t>
  </si>
  <si>
    <t>Администрация Атлашевского сельского поселения, 6 физических лиц</t>
  </si>
  <si>
    <t>4. Абашевское сельское поселение</t>
  </si>
  <si>
    <t>д.Байсубаково, ул.Степная</t>
  </si>
  <si>
    <t xml:space="preserve">Решение Собрания депутатов Абашевского сельского поселения от 06.09.2016 г. 
№23-01 </t>
  </si>
  <si>
    <t>Администрация Абашевского сельского поселения</t>
  </si>
  <si>
    <t xml:space="preserve"> от 31.08.2016 г. №106</t>
  </si>
  <si>
    <t xml:space="preserve"> д.Завражное, ул.Светлая</t>
  </si>
  <si>
    <t xml:space="preserve">Решение Собрания депутатов Чебоксарского района от 27.08.2016 г.
 №44-11 </t>
  </si>
  <si>
    <t>Администрация Чебоксарского района</t>
  </si>
  <si>
    <t>7,020 /78 домов</t>
  </si>
  <si>
    <t>5. Сирмапосинское сельское поселение</t>
  </si>
  <si>
    <t>с. Икково</t>
  </si>
  <si>
    <t>Постановление КМ ЧР № 619 от 28.12.2011</t>
  </si>
  <si>
    <t xml:space="preserve"> 02.05.2012№25</t>
  </si>
  <si>
    <t xml:space="preserve">3,500 /35 шт. </t>
  </si>
  <si>
    <t>д. Чиршкасы</t>
  </si>
  <si>
    <t>Решение  Собрания депутатов Сирмапосинского сельского поселения от  26.11.2013                           
№26-04</t>
  </si>
  <si>
    <t>Администрация Сирмапосинского сельского поселения</t>
  </si>
  <si>
    <t>20.12.2013№129</t>
  </si>
  <si>
    <t>ввода нет</t>
  </si>
  <si>
    <t>6. Синьял-Покровское сельское поселение</t>
  </si>
  <si>
    <t>д. Хозандайкино, ул. Солнечная</t>
  </si>
  <si>
    <t>Администрация   Синьял-Покровского сельского поселения</t>
  </si>
  <si>
    <t>2019-2020гг.</t>
  </si>
  <si>
    <t>д. Синьял-Покровское   ул. Сельская</t>
  </si>
  <si>
    <t>д. Янду ул.Ягодная</t>
  </si>
  <si>
    <t xml:space="preserve">Решение Собрания  депутатов Синьял-Покровского сельского поселения
от 25.05.2016 № 09-01
</t>
  </si>
  <si>
    <t xml:space="preserve">ввода  нет </t>
  </si>
  <si>
    <t>2019-2025</t>
  </si>
  <si>
    <t>д. Яранкасы ул. Светлая, ул. И.Андреева, пер. Свободный</t>
  </si>
  <si>
    <t>7.Чиршкасинское сельское поселение</t>
  </si>
  <si>
    <t>д.Чиршкасы</t>
  </si>
  <si>
    <t>Решение Собрания депутатов Чиршкасинского сельского посления от 16.08.2013 №24-04</t>
  </si>
  <si>
    <t>администрация Чиршкасинского сельского поселения Чебоксарского района</t>
  </si>
  <si>
    <t>пост. № 113/1 от  01.11.2016г.</t>
  </si>
  <si>
    <t>2,759/32</t>
  </si>
  <si>
    <t>8.Ишлейское сельское поселение</t>
  </si>
  <si>
    <t xml:space="preserve"> д.Олгаши, ул.Малиновая</t>
  </si>
  <si>
    <t>Решение Собрания депутатов Ишлейского сельского поселения  от 09.09.2014 №36-02</t>
  </si>
  <si>
    <t>Администрация Ишлейского сельского поселения</t>
  </si>
  <si>
    <t>5,04/42</t>
  </si>
  <si>
    <t xml:space="preserve"> д.Ядринкасы</t>
  </si>
  <si>
    <t>Решение Собрания депутатов Ишлейского сельского поселения от 29.01.2016 №08-01</t>
  </si>
  <si>
    <t>21,960/122</t>
  </si>
  <si>
    <t>2016-2026</t>
  </si>
  <si>
    <t>с.Ишлеи</t>
  </si>
  <si>
    <t>9.Янышское сельское поселение</t>
  </si>
  <si>
    <t xml:space="preserve"> д.Яныши</t>
  </si>
  <si>
    <t>Администрация Янышского сельского поселения</t>
  </si>
  <si>
    <t>№25
 от 05.06.2017</t>
  </si>
  <si>
    <t>2,04/17</t>
  </si>
  <si>
    <t>Ввдена школа</t>
  </si>
  <si>
    <t>10.Большекатрасьское сельское поселение</t>
  </si>
  <si>
    <t>д.Яуши, ООО "Вознесенское"</t>
  </si>
  <si>
    <t>ООО Фирма "Старко"</t>
  </si>
  <si>
    <t>Утвержденным проектом планировки и проектом межевания территории квартала «Вознесенский» д.Яуши предусматривается строительство 193 коттеджей, а также объектов социальной сферы. Получено разрешения на строительство 112 коттеджей и инженерной инфраструктуры коттеджного квартала. Построена инженерная инфраструктура (электроснабжение, водоснабжение, хозяйственно-бытовая и ливневая канализации, очистные сооружения по ним, газоснабжение). Построены 2 газораспределительных пункта, распределительная подстанция РП-10 кВ, подъездные и уличные дороги, построено уличное освещение, многофункциональная спортивная площадка с теннисным кортом, церковь «Вознесения господня», пробурены артезианские скважины. Введены в эксплуатацию 61 коттедж общей площадью 18 958 кв.м</t>
  </si>
  <si>
    <t>д.Яуши</t>
  </si>
  <si>
    <t>2011-2030</t>
  </si>
  <si>
    <t>д.Малое Янгильдино, "Антоновка"</t>
  </si>
  <si>
    <t>23.03.2016 №42</t>
  </si>
  <si>
    <t>30,0 (в т.ч.  11,8-МКД,  5,2-блок. дома 13,0- ИЖД)</t>
  </si>
  <si>
    <t>11. Лапсарское сельское поселение</t>
  </si>
  <si>
    <t>д.Хирле Сир</t>
  </si>
  <si>
    <t>Администрация Лапсарского сельского поселения</t>
  </si>
  <si>
    <t>7,560/63 дома</t>
  </si>
  <si>
    <t>2016-2020</t>
  </si>
  <si>
    <t>12. Вурман-Сюктерское сельское поселение</t>
  </si>
  <si>
    <t>д.Малый Сундырь</t>
  </si>
  <si>
    <t>ЗАО «Фирма «Чувашагроинвестстрой»</t>
  </si>
  <si>
    <t>№47/1 от 02.09.2009</t>
  </si>
  <si>
    <t>Освоение участка завершено. Все дома сданы в эксплуатацию</t>
  </si>
  <si>
    <t>9  физических лиц</t>
  </si>
  <si>
    <t>№47/1 от 02.09.2010</t>
  </si>
  <si>
    <t>4.</t>
  </si>
  <si>
    <t>п.Сюктерка, ул.Волжанка</t>
  </si>
  <si>
    <t>2,2/11</t>
  </si>
  <si>
    <t>1,409/3</t>
  </si>
  <si>
    <t>5.</t>
  </si>
  <si>
    <t>д.Вурманкасы ул.Сиреневая, пер.Грушевый , пер.Солнечный, пер.Радужный, пер.Абрикосовый, пер.Виноградный, пер.Кленовый и т.д.</t>
  </si>
  <si>
    <t>№132 от 18.07.2013</t>
  </si>
  <si>
    <t>д. Микши-Энзей</t>
  </si>
  <si>
    <t>Решение Собрание депутатов Чебоксарского района
 №29-03 от 22.11.2013</t>
  </si>
  <si>
    <t>№72/1 от 05.03.2015</t>
  </si>
  <si>
    <t>32,128 / 138шт</t>
  </si>
  <si>
    <t>Решение Собрание депутатов Чебоксарского района
 №44-13 от 27.08.2015</t>
  </si>
  <si>
    <t>Застройщик ЗАО «ТУС»</t>
  </si>
  <si>
    <t>№346 от 23.10.2015</t>
  </si>
  <si>
    <t>13. Кшаушское сельское поселение</t>
  </si>
  <si>
    <t xml:space="preserve">Кшаушское сельское поселение 
Чебоксарского района, д.Кшауши, этноэкологический комплекс «Ясна»
</t>
  </si>
  <si>
    <t>НП «Экопоселение «Ясна»</t>
  </si>
  <si>
    <t>Чебоксарский район</t>
  </si>
  <si>
    <t>Решение Собрания депутатов Янтиковского сельского поселения Янтиковского района от 09.08.2016 № 13/1</t>
  </si>
  <si>
    <t>Янтиковский район</t>
  </si>
  <si>
    <t>г.Канаш</t>
  </si>
  <si>
    <t>ООО "ИМПОСТ Инвест"</t>
  </si>
  <si>
    <t>от 22.07.2014 №838</t>
  </si>
  <si>
    <t>После рассмотрения проект планировки и межевания территории направлен с замечаниями на доработку</t>
  </si>
  <si>
    <t>до 30.09.2029</t>
  </si>
  <si>
    <t xml:space="preserve">Канашский городской округ </t>
  </si>
  <si>
    <t xml:space="preserve">Итого: </t>
  </si>
  <si>
    <r>
      <t xml:space="preserve">Постановление Кабинета Министров Чувашской Республики от 10.12.2009г. № 395                    </t>
    </r>
    <r>
      <rPr>
        <i/>
        <sz val="10"/>
        <rFont val="Arial"/>
        <family val="2"/>
        <charset val="204"/>
      </rPr>
      <t>Право собственности от 21.09.2010</t>
    </r>
  </si>
  <si>
    <r>
      <t xml:space="preserve">Постановление Кабинета Министров Чувашской Республики от 10.12.2009г. № 395 </t>
    </r>
    <r>
      <rPr>
        <i/>
        <sz val="10"/>
        <rFont val="Arial"/>
        <family val="2"/>
        <charset val="204"/>
      </rPr>
      <t>Право собственности от 31.12.2014</t>
    </r>
  </si>
  <si>
    <t xml:space="preserve">  1,08 / 8</t>
  </si>
  <si>
    <t>Решение Собрания депутатов  от 11.03.2014  № С-60/06</t>
  </si>
  <si>
    <t xml:space="preserve">Администрация г.Новочебоксарск </t>
  </si>
  <si>
    <t xml:space="preserve"> Мариинско-Посадский район </t>
  </si>
  <si>
    <t>Николаевское сельское поселение</t>
  </si>
  <si>
    <t>с. Николаевское</t>
  </si>
  <si>
    <t>Ядринский район</t>
  </si>
  <si>
    <t>Администрация  Николаевского сельского поселения</t>
  </si>
  <si>
    <t>2009-2017</t>
  </si>
  <si>
    <t>1 этап - 95%, 2 и 3  этапы - не начато освоение</t>
  </si>
  <si>
    <t>г. Чебоксары</t>
  </si>
  <si>
    <t>Комсомольский район</t>
  </si>
  <si>
    <t>Моргаушский район</t>
  </si>
  <si>
    <t>д. Кадикасы</t>
  </si>
  <si>
    <t xml:space="preserve">Моргаушское с.п., с. Моргауши, ул. Парковая </t>
  </si>
  <si>
    <t>Коттеджный поселок «Тихая Слобода», пос.Чандрово</t>
  </si>
  <si>
    <t>ООО «Отделфинстрой» пр. Московский, д.17, строение 1 помещение №10</t>
  </si>
  <si>
    <t>Срок завершения работ - 2020 год.</t>
  </si>
  <si>
    <t>Коттеджный поселок  Серебряный, ул.Заовражная;</t>
  </si>
  <si>
    <t>данных нет</t>
  </si>
  <si>
    <t>Алатырский район</t>
  </si>
  <si>
    <t>Миренское сельское поселение с.Миренки</t>
  </si>
  <si>
    <t>Администрация Миренского сельского поселения</t>
  </si>
  <si>
    <t>2014 -2024</t>
  </si>
  <si>
    <t>1 очереди- 100%, 2 очереди- 45 %</t>
  </si>
  <si>
    <t>Постановление Кабинета Министров Чувашской Республики от 26.11.2009</t>
  </si>
  <si>
    <t>Проект планировки территории утвержден</t>
  </si>
  <si>
    <t>Шемуршинский район</t>
  </si>
  <si>
    <t xml:space="preserve">Большебуяновское сельское поселение </t>
  </si>
  <si>
    <t>Шумерлинский район</t>
  </si>
  <si>
    <t>Шумерлинское сельское поселение, д.Шумерля</t>
  </si>
  <si>
    <t>Администрация Шумерлинского сельского поселения</t>
  </si>
  <si>
    <t>Ибресинский район</t>
  </si>
  <si>
    <t xml:space="preserve">Кировское сельское поселение Ибресинского района, пос. Эконом </t>
  </si>
  <si>
    <t>Климовское сельское поселение Ибресинского района, с.Климово</t>
  </si>
  <si>
    <t>Ширтанское сельское поселение Ибресинского района, д.Ширтаны</t>
  </si>
  <si>
    <t>Решение собрания депутатов от  07.07.2014 № 36/4</t>
  </si>
  <si>
    <t>администрация Ибресинского района</t>
  </si>
  <si>
    <t>от 09.10 2015 № 528</t>
  </si>
  <si>
    <t>от 28.12.2015 №30</t>
  </si>
  <si>
    <t>ИЖС</t>
  </si>
  <si>
    <t xml:space="preserve">Решение Собрания депутатов 
не принято
</t>
  </si>
  <si>
    <t>Синьяльское сельское поселение Чебоксарского района, включение земельных участков в границы д. Аркасы, д. Шанары, с. Чемурша</t>
  </si>
  <si>
    <t>Внесение сведений в ЕГРН</t>
  </si>
  <si>
    <t xml:space="preserve">Решением собрания депутатов от 16.06.2014г. № 38  внесены изменения в генеральный план Миренского сельского поселения. 
На кадастровый учет участок не поставлен.
Освоение земельного участка не начато, решения об утверждении проектов планировки не принималось.
Пояснения по сложившейся ситуации: 
В 2014 году на данному участке планировалось осуществлять жилищное строительство по программе «Переселение граждан из ветхого и аварийного жилья», но в последующем были выбраны три других участка, где была в 2015 году произведена застройка, т.к. данные участки были уже с проведенной инфраструктурой.
На данный момент потребность в освоении земельного участка не имеется, и он является резервной территорией перспективного градостроительного освоения. В последующем при возникновении необходимости строительства жилья, он будет задействован.
</t>
  </si>
  <si>
    <t>с. Шыгырдан, «Жилая группа с объектами социально-культурного назначения в с.Шыгырдан» (микрорайон "Южный")</t>
  </si>
  <si>
    <t xml:space="preserve">Проект планировки жилой группы утвержден постановлением администрации Шыгырданского сельского поселения от 12.11.2014 г. №80/1. </t>
  </si>
  <si>
    <t xml:space="preserve">Проект планировки жилой группы утвержден постановлением администрации Батыревского сельского поселения от 01.11.2017 г. №169/1. </t>
  </si>
  <si>
    <t>0/0</t>
  </si>
  <si>
    <t>Общее количество предоставленных земельных участков многодетным семьям, в т.ч. обеспеченных инжзенерной инфраструктурой (ед.)</t>
  </si>
  <si>
    <t>Процент освоенияЗУ.Выводы и предложения администрации района (городского округа) по дальнейшему освоению и использованию земльного участка</t>
  </si>
  <si>
    <t>Сроки реализации проекта, годы</t>
  </si>
  <si>
    <t>село Янтиково</t>
  </si>
  <si>
    <t>0 / 0</t>
  </si>
  <si>
    <t>Не требуется</t>
  </si>
  <si>
    <t>100 кв.м. / 1 дом</t>
  </si>
  <si>
    <t>Подготовлен и выдан ГПЗУ от 30.05.2018 г., выдано разрешение на строительство № 21-26-09-2018 от 30.05.2018 г. Выполнены строительно-монтажные работы по устройству фундамента.</t>
  </si>
  <si>
    <t>155/0</t>
  </si>
  <si>
    <t>131/0</t>
  </si>
  <si>
    <t>Аликовский район</t>
  </si>
  <si>
    <t xml:space="preserve"> Ефремкасинское сельское поселение </t>
  </si>
  <si>
    <t>д. Нижние Татмыши, ул. Молодежная</t>
  </si>
  <si>
    <t>2018-2024</t>
  </si>
  <si>
    <t>Земельные участки будут предоставляться многодетным семьям, стоящим на учете на территории Ефремкасинского сельского поселения. На сегодняшний день ведутся мероприятия по постановке земельных участков на государственный кадастровый учет.</t>
  </si>
  <si>
    <t>Администрация Аликовского  района</t>
  </si>
  <si>
    <t xml:space="preserve">Решение Собрания депутатов Ефремкасинского сельслког поселения  Аликовского района «Об утверждении внесений изменений в генеральный план и правила землепользования и застройки Ефремкасинского с.пос., утвержденных решениями Собрания депутатов Ефремкасинского сельскогог поселения от 12.12.2011 г. №148 и № 149 от 17.11.2017 г. №83 </t>
  </si>
  <si>
    <t xml:space="preserve">Калининское сельское поселение </t>
  </si>
  <si>
    <t>Вурнарский район</t>
  </si>
  <si>
    <t>с.Калинино</t>
  </si>
  <si>
    <t>Решение  Собрание депутатов Калининского сельского поселения от 20.12.2016года №20-7 "Об утверждении  карты границ населённых  пунктов входящих  в состав поселения, генерального плана Калининского сельского  поселения  Вурнарского района  Чувашской Республики</t>
  </si>
  <si>
    <t>0.00</t>
  </si>
  <si>
    <t xml:space="preserve">Решение  Собрание депутатов Калининского сельского поселения №20-1 от 20.12.2016 </t>
  </si>
  <si>
    <t xml:space="preserve">4. Малокибечское сельскоге поселения </t>
  </si>
  <si>
    <t>с. Малые Кибечи</t>
  </si>
  <si>
    <t>решение Собрания депутатов от 08.07.2017 г № 30/2</t>
  </si>
  <si>
    <t xml:space="preserve"> от 26.07.2018г № 34</t>
  </si>
  <si>
    <t>3,5/37</t>
  </si>
  <si>
    <t>5.Среднекибечское  сельское  поселение</t>
  </si>
  <si>
    <t>Предоставлены 6 участка</t>
  </si>
  <si>
    <t>6. Сугайкасинское  сельское  поселение</t>
  </si>
  <si>
    <t>8,6 / 44</t>
  </si>
  <si>
    <t>16.11.2016 г. № 19/2</t>
  </si>
  <si>
    <t>16.11.2017  г. № 84</t>
  </si>
  <si>
    <t>15,88/132</t>
  </si>
  <si>
    <t>2018-2028</t>
  </si>
  <si>
    <t xml:space="preserve">4,  обеспечены  электроснабжением </t>
  </si>
  <si>
    <t xml:space="preserve">1, обеспечены  электроснабжением, </t>
  </si>
  <si>
    <t>п. Молодежный</t>
  </si>
  <si>
    <t>01.10.2015 № 667</t>
  </si>
  <si>
    <t>10,8/ 60 коттеджей</t>
  </si>
  <si>
    <t>4,2/ 28 индивидуальных домов</t>
  </si>
  <si>
    <t>ОАО "ПМК-8"  - аренда</t>
  </si>
  <si>
    <t>0,138/1</t>
  </si>
  <si>
    <t>2,55/25 домов</t>
  </si>
  <si>
    <t xml:space="preserve"> Постановление Кабинета Министров Чувашской Республики от 26.03.2009 г. № 90 "О включении земельного участка в границы с. Николаевское Николаевского сельского поселения Ядринского района Чувашской Республики для целей жилищного строительства"</t>
  </si>
  <si>
    <t>проект утвержден</t>
  </si>
  <si>
    <t>Проект реализован в рамках комплексной компактной застройки и благоустройства сельских поселений. (Распоряжение Кабинета Министров Чувашской Республики от 13.03.2009г. №71). В 2009 году выполнены работы по строительству инженерных сетей в рамках первого пускового комплекса: построены сети водопровода; канализации; газоснабжения – 1,262 км, электроснабжения, автодороги. Построены блочные локальные очистные сооружения  на 50 куб.м. в сутки. На участке построено и введено в эксплуатацию фельдшерско-акушерский пункт, универсальное здание культурно-спортивного назначения. Введены   в эксплуатацию 25 индивидуальных жилых домов общей площадью 2551,88 кв. м.  В настоящее время завершается строительство 3-х индивидуальных жилых домов.</t>
  </si>
  <si>
    <t>Стрелецкое сельское поселение</t>
  </si>
  <si>
    <t>д. Стрелецкая</t>
  </si>
  <si>
    <t>Решение Собрания депутатов от 20.10.2016 № 2</t>
  </si>
  <si>
    <t>Администрация Ядринского района</t>
  </si>
  <si>
    <t>Ювановское сельское поселение</t>
  </si>
  <si>
    <t>д. Юваново</t>
  </si>
  <si>
    <t>Ядринское городское поселение</t>
  </si>
  <si>
    <t>Решение Собрания депутатов от 15.06.2017 № 3</t>
  </si>
  <si>
    <t>г. Ядрин</t>
  </si>
  <si>
    <t>Администрация Ядринского городского поселения</t>
  </si>
  <si>
    <t>Решение Собрания депутатов от 15.08.2018 № 2</t>
  </si>
  <si>
    <t>Итого по району:</t>
  </si>
  <si>
    <t xml:space="preserve"> д. Яраккасы</t>
  </si>
  <si>
    <t>до 2023 г.</t>
  </si>
  <si>
    <t>д.Кюрегаси</t>
  </si>
  <si>
    <t>Решение Собрания депутатов Кадикасиниского сельского поселения от 06.10.2016 №С-12/2</t>
  </si>
  <si>
    <t>ППТ и ПМТ утверждены постановлением администрации Кадикасинского сельского поселения от  18.12.2013г. №206</t>
  </si>
  <si>
    <t xml:space="preserve"> постановление КМ ЧР
от 28.01.2009
 № 9</t>
  </si>
  <si>
    <t>Проект планировки территории утвержден решением собрания депутатов Моргаушского сельского поселения от 28.12.2012г. № С-32/1</t>
  </si>
  <si>
    <t>д.. Эхветкасы</t>
  </si>
  <si>
    <t>Администрация Моргаушского района</t>
  </si>
  <si>
    <t>10/0</t>
  </si>
  <si>
    <t>75 из 75 , Возле каждого участка проходят системы: водоснабжения, электроснабжения, газоснабжения. Семьям необходимо лишь осуществить технологическое присоединения к данным сетям.</t>
  </si>
  <si>
    <t>2012- 2022 г.</t>
  </si>
  <si>
    <t xml:space="preserve">На данной территории планируется построить и сдать в эксплуатацию жилье  площадью  не менее 20,0 тыс.кв.м, в т.ч. жилья экономического класса не менее 50%. Данный   проект  участвует в реализации программы  «Жилье для российской семьи». На сегодняшний день,  построены и введены в эксплуатацию 5 многоквартирных домов и 16 индивидуальных домов  общей площадью 14472 кв.м. Освоение  выполняется подрядчиком в соответствии с графиком работ.  Администрацией района получены технические условия на примыкание  к федеральной дороге с устройством пешеходного перехода.  </t>
  </si>
  <si>
    <t>Проект планировки и застройки микрорайона «Хмелеводческое» утвержден  постановлением администрации Цивильского городского поселения от 23 августа 2016 г. №03</t>
  </si>
  <si>
    <t>до 2025 г.</t>
  </si>
  <si>
    <t>230/0.   К 164 участкам построены наружные сети электроснабжения.</t>
  </si>
  <si>
    <t>С  2010 года введено в эксплуатацию 13 индивидуальных жилых домов  силами ООО «Воддорстрой»  (2199,7 кв.м.), из них 6 домов  приобретены  гражданами с привлечением   государственной субсидии по программе  «Молодые семьи и специалисты на селе»; один дом приобретен за счет собственных средств. В целях ускорения комплексной компактной  застройки  остальные 34 земельных участка администрацией Чурачикского сельского поселения   проданы  застройщикам под индивидуальное жилищное строительство. В 2019 году  планируется ввести в эксплуатацию 4 индивидуальных жилых дома. При поддержке   Республики  выполнено обеспечение инженерной инфраструктурой: - строительство сетей электроснабжения (ВЛ-10 и ВЛИ-0,4 кВ) на сумму 4,36 млн. руб. (средства республиканского бюджета в рамках РЦП  «Электроснабжение  сельских населенных пунктов); проложен газопровод  высокого и низкого давления на сумму: 0,94 млн. руб. (внебюджетные средства ООО «Воддорстрой»); строительство подъездных дорог – 8,9 млн. руб. (средства республиканского бюджета); водоснабжение и  водоотведение- 4,9 млн. руб. (средства республиканского бюджета, местного бюджета  и внебюджетных источников).В рамках программы «Социальное развитие села в Чувашской Республике»  при поддержке Минсельхоза РФ и Минсельхоза Чувашии в  2013 году выполнено строительство стадиона по ул. Южной в с.Чурачики.  Общая сметная стоимость строительства  по проекту составила  43749,28 тыс. руб., по итогам конкурса – 318010,01 тыс. руб., в  том числе 14810,0 тыс. руб. за счет средств  бюджета РФ, 16,991 тыс. руб. за счет средств ЧР. Контракт был  заключен с ООО «Воддорстрой».    Кроме этого, в 2013  году   выполнено  строительство сетей водоснабжения к  планируемым    домам. На выполнение указанных работ  был заключен  муниципальный контракт на сумму  2082,662 тыс. рублей (сэкономленные после конкурса на строительство стадиона средства РБ в сумме 1709 тыс. руб. и средства МБ ) в соответствии с которым проложено 1,45 км уличного водопровода .</t>
  </si>
  <si>
    <t xml:space="preserve"> ООО "Воддорстрой" - 1 очереди, администрация Цивильского района- 2 очереди</t>
  </si>
  <si>
    <t>2,199/ 13 домов</t>
  </si>
  <si>
    <t>Физ.лицо</t>
  </si>
  <si>
    <t>Решение Собрания депутатов Кадикасиниского сельского поселения от 02.07.2014 №С-38/2</t>
  </si>
  <si>
    <t>Администрауция Кадикасинского сельского поселения Моргаушского района</t>
  </si>
  <si>
    <t>2,0/20 домов</t>
  </si>
  <si>
    <t>д. Карабай-Шемурша</t>
  </si>
  <si>
    <t>Решение Собрания депутатов Карабай-Шемуршинского сельского поселения №2 от 15.08.2014г. «О внесении изменений в Генеральный план Карабай-Шемуршинского сельского поселения Шемуршинского района Чувашской Республики»</t>
  </si>
  <si>
    <t>Администрация Шемуршинского района Чувашской Республики</t>
  </si>
  <si>
    <t xml:space="preserve">Постановление администрации Шемуршинского района №466 от 18.12.2014г. "Об утверждении схемы расположения земельных участков", </t>
  </si>
  <si>
    <t>30/0</t>
  </si>
  <si>
    <t>Карабай -Шемуршинское сельское поселение</t>
  </si>
  <si>
    <t>д. Верхнее Буяново</t>
  </si>
  <si>
    <t>Решение Собрания депутатов Большебуяновского сельского поселения  от 09.06.2014 г. №1 “ О внесении изменений в Генеральный план Большебуяновского сельского поселения Шемуршинского района Чувашской Республики”</t>
  </si>
  <si>
    <t>4/4</t>
  </si>
  <si>
    <t>0,1/ 2 дома</t>
  </si>
  <si>
    <t>80 %. В перспективе планируется построить дорогу с щебеночным покрытием</t>
  </si>
  <si>
    <t>Администрация Шумерлинского района, администрация г. Шумерля</t>
  </si>
  <si>
    <t>9/9</t>
  </si>
  <si>
    <t>20, в том числе 20 обеспечены электроснабжением и газоснабжением</t>
  </si>
  <si>
    <t>56/0</t>
  </si>
  <si>
    <t>Необходимо включить в бюджет города расходы на выполнение работ по водоснабжению, водоотведению и строительству дорог</t>
  </si>
  <si>
    <t>0%. Необходимо включить в бюджет города расходы на выполнение работ по подготовке ПСД</t>
  </si>
  <si>
    <t xml:space="preserve">3. Малобикшихское сельское поселения </t>
  </si>
  <si>
    <t>1,5/7</t>
  </si>
  <si>
    <t>9/0</t>
  </si>
  <si>
    <t>2/0</t>
  </si>
  <si>
    <t>60/ обеспечены электроснабжением</t>
  </si>
  <si>
    <t>ООО «Жилкомстрой», ООО "Банковский долговой центр", физические лица</t>
  </si>
  <si>
    <r>
      <t xml:space="preserve">ООО «Жилкомстрой» разработан проект планировки  на территорию 4,3 га. Сформировано 40 участков (по 8,7 соток): из них 39 участков - под строительство жилых домов, один земельный участок под строительство инфраструктуры. 12 домов подведено под крышу, на земельных участках начато строительство. По улицам проложены сети газопровода, водопровода, пробурена артезианская скважина, смонтирована электростанция.  Работы ведутся согласно утвержденному графику. </t>
    </r>
    <r>
      <rPr>
        <b/>
        <sz val="10"/>
        <rFont val="Arial"/>
        <family val="2"/>
        <charset val="204"/>
      </rPr>
      <t xml:space="preserve">
</t>
    </r>
    <r>
      <rPr>
        <sz val="10"/>
        <rFont val="Arial"/>
        <family val="2"/>
        <charset val="204"/>
      </rPr>
      <t>ООО «Банковский долговой центр» распродал земельные участки физическим лицам (2 лица) (45 участков). 
Первый застройщик сформировал 24 участка по 8 соток. Начато строительство газопровода, водоснабжение планируется обеспечить индивидуальными скажинами, дорога грунтовая. Линии электроснабжения по улице построены.
Второй застройщик сформировал 22 участка по 8 соток. Проложен водопровод. Линии электроснабжения по улице построены.
Разрешений на строительство ИЖС-22, ввода в эксплуатацию - 1 . Предоставление земельных участков многодетным семьям не предусмотрено.</t>
    </r>
  </si>
  <si>
    <r>
      <t xml:space="preserve"> д. Малое Шахчурино, д.Устакасы (Микрорайон "Загорское")
</t>
    </r>
    <r>
      <rPr>
        <b/>
        <sz val="10"/>
        <rFont val="Arial"/>
        <family val="2"/>
        <charset val="204"/>
      </rPr>
      <t xml:space="preserve">
</t>
    </r>
  </si>
  <si>
    <t xml:space="preserve">1-я очередь: инфраструктура выполнена на 100%: электричество, газ, вода, канализация и щебенчатая дорога. 
Строительство линий электропередач и обеспечение собственников земельных участков электроэнергией ведется силами филиала ОАО «МРСК Волги - «Чувашэнерго» по мере поступления заявок. В ближайшие дни начнется строительство трасс газоснабжения всех очередей строительства. 
В настоящее время ведется строительство около 100 домов,.под крышу возведено 50 домов, всеми получено разрешение на строительство, ввод в эксплуатацию 2 домов.
Во всех очередях строительства (1-4) уложено щебеночное покрытие.
</t>
  </si>
  <si>
    <t>10,88 / 41</t>
  </si>
  <si>
    <t>32/ 32 участка обеспечены электроснабжением</t>
  </si>
  <si>
    <t>42/0</t>
  </si>
  <si>
    <t>Сформирован 31 участок. Ведется разработка проектной документации на строительство инженерных коммуникаций.</t>
  </si>
  <si>
    <t>1,177/9</t>
  </si>
  <si>
    <t>0,280/2</t>
  </si>
  <si>
    <t>д. Синьял-Покровское, ул. Ефремова</t>
  </si>
  <si>
    <t xml:space="preserve">Решение Собрания  депутатов Синьял-Покровского сельского поселения  от 27.02.2017 № 16-02
</t>
  </si>
  <si>
    <t>2012-2022</t>
  </si>
  <si>
    <t>17/17</t>
  </si>
  <si>
    <t>41/0</t>
  </si>
  <si>
    <t>2009-2014</t>
  </si>
  <si>
    <t>Застройщиком проведены кадастровые работы по образованию 16 земельных участков,  6 участков продано. В 2013 г. построена линия электропередач. Осуществлено газоснабжение.  Ведется строительство 7-и домов. Выполняется работы по щебенению уличной сети. Работы ведутся согласно графику освоения участка.Один участок выделен многодетной семье.</t>
  </si>
  <si>
    <t>до 2025</t>
  </si>
  <si>
    <t>с. Хыркасы</t>
  </si>
  <si>
    <t>Решение Собрание депутатов Вурман-Сюктерского сельского поселения
 №18-05 от 27.09.2017г.</t>
  </si>
  <si>
    <t>Группа физических лиц</t>
  </si>
  <si>
    <t>не утверждено</t>
  </si>
  <si>
    <t>д. Атылъял</t>
  </si>
  <si>
    <t xml:space="preserve">д.Вурманкасы </t>
  </si>
  <si>
    <t>п.Сюктерка</t>
  </si>
  <si>
    <t>Группа физических лиц, ДНО Западный</t>
  </si>
  <si>
    <t>д.Кибечкасы</t>
  </si>
  <si>
    <t>Решение Собрание депутатов Вурман-Сюктерского сельского поселения
 №10-01 от 07.10.2016г.</t>
  </si>
  <si>
    <t>д.Малый-Сундырь</t>
  </si>
  <si>
    <t>Итого:</t>
  </si>
  <si>
    <t>Итого по  району:</t>
  </si>
  <si>
    <t>Физ. лицо</t>
  </si>
  <si>
    <t>Физ. лица</t>
  </si>
  <si>
    <t xml:space="preserve">ООО «Фирма Три АСС», физ. лица
</t>
  </si>
  <si>
    <t xml:space="preserve">Физ. лица
</t>
  </si>
  <si>
    <t xml:space="preserve">Физ. лицо
</t>
  </si>
  <si>
    <t>Группа физических лиц, администрация Чебоксарского района, администрация Вурман-Сюктерского сельского поселения</t>
  </si>
  <si>
    <t>Постановление КМ ЧР от 28.12.2011 № 620</t>
  </si>
  <si>
    <t>Постановление КМ ЧР от 26.12.2012 №589</t>
  </si>
  <si>
    <t>Администрация   Синьяльского сельского поселения, физ. лица</t>
  </si>
  <si>
    <t xml:space="preserve">ООО «ОКС», физ. лица 
</t>
  </si>
  <si>
    <t xml:space="preserve"> Администрация Урмарского района, администрация Староурмарскеого сельского поселения</t>
  </si>
  <si>
    <t>Постановление Кабинета Министров Чувашской Республики от 12.12.2012 № 550</t>
  </si>
  <si>
    <t xml:space="preserve">Постановление Кабинета  Министров Чувашской Республики от 26.03.2009 № 89  </t>
  </si>
  <si>
    <t xml:space="preserve"> Постановление Кабинета Министров Чувашской Республики  от 23.06.2014 №215</t>
  </si>
  <si>
    <t>Постановление Кабинета Министров Чувашской Республики  от 14.03.2012 №75</t>
  </si>
  <si>
    <t>Постановление Кабинета  Министров Чувашской Республики  от 30.09.2011 №403</t>
  </si>
  <si>
    <t>Решение Собрания депутатов от 25.11.2014  № 40/10</t>
  </si>
  <si>
    <t>Администрация Калининского сельского поселения</t>
  </si>
  <si>
    <t>Решение Собрания депутатов от 20.05.2014г. №28/6</t>
  </si>
  <si>
    <t>Постановление Кабинета Министров Чувашской Республики  от 26.02.2009  № 50</t>
  </si>
  <si>
    <t>Постановление Кабинета Министров  Чувашской Республики  от 26.02.2009  № 50</t>
  </si>
  <si>
    <t>Постановление  Кабинета Министров Чувашской Республики от 24.08.2011  № 346</t>
  </si>
  <si>
    <t>Постановление Кабинета Министров Чувашской Республики от 27.08.2008  № 238</t>
  </si>
  <si>
    <t>Постановление Кабинета Министров Чувашской Республики от 10.04.2009  № 125</t>
  </si>
  <si>
    <t>Решение Собрания депутатов  от 23.07.2013 №31-03</t>
  </si>
  <si>
    <t>Постановление Кабинета Министров Чувашской Республики от 23.11.2011г. № 513</t>
  </si>
  <si>
    <t>Постановление Кабинета Министров Чувашской Республики №180 от 10.06.2010</t>
  </si>
  <si>
    <t>Постановление Кабинета  Министров Чувашской Республики №180 от 10.06.2010</t>
  </si>
  <si>
    <t>Постановление Кабинета Министров Чувашской Республики №548 от 12.12.2010</t>
  </si>
  <si>
    <t>Постановление Кабинета Министров Чувашской Республики  №337 от 21.10.2009</t>
  </si>
  <si>
    <t xml:space="preserve">Физ. лица, администрация Вурман-Сюктерского сельского поселения </t>
  </si>
  <si>
    <t>Постановление Кабинета Министров Чувашской Республики от 14.03.2012 №76</t>
  </si>
  <si>
    <r>
      <t xml:space="preserve">1. </t>
    </r>
    <r>
      <rPr>
        <b/>
        <sz val="10"/>
        <color theme="1"/>
        <rFont val="Arial"/>
        <family val="2"/>
        <charset val="204"/>
      </rPr>
      <t xml:space="preserve">Мариинско-Посадское  городское  поселение </t>
    </r>
  </si>
  <si>
    <t>2028г</t>
  </si>
  <si>
    <t>Решение собрания депутатов от 4.12.2013 № 32/6</t>
  </si>
  <si>
    <t>0,114/1</t>
  </si>
  <si>
    <t>Предоставлено 13 участков, в том чиле многодетным 9 участков</t>
  </si>
  <si>
    <t>с.Комсомольское, юго-западная часть
«Жилая застройка юго-западной зоны с. Комсомольское Комсомольского района Чувашской Республики»</t>
  </si>
  <si>
    <t>Постановление Кабинета Министров Чувашской Республики от 26.11.2009 № 371 о включении земельного участка в границы с. Комсомольское</t>
  </si>
  <si>
    <t>Заказчик - администрация Комсомольского  района ЧР, 96 земельных участков в частной собственности</t>
  </si>
  <si>
    <t>Проект застройки южной части с.Комсомольское  утвержден постановлением администрации Комсомольского района от 22.10.2004 г. № 489</t>
  </si>
  <si>
    <t xml:space="preserve">Сводное заключение КМ ЧР на проект внесения изменений в генеральный план  Комсомольского сельского поселения от 02.02.16 №54, Решение собрания депутатов Комсомольского сельского поселения от 15.07.2016 г. № 3/42 </t>
  </si>
  <si>
    <t>Заказчик - администрация Комсомольского  района ЧР, администрация Комсомольского сельского поселения</t>
  </si>
  <si>
    <t>Урмаевское сельское поселение, с. Урмаево, ул. Дружбы, Мира</t>
  </si>
  <si>
    <t>Решение собрания депуатов от 08.09.2014 № 1 о внесении изменений в Генеральный план Урмаевского сельского поселения, сводное заключение КМ ЧР на проект внесения изменений в генеральный план  от 06.12.13 №15</t>
  </si>
  <si>
    <t>8.15 (53 индивидуальных жилых домов)</t>
  </si>
  <si>
    <t>2016-2026 гг.</t>
  </si>
  <si>
    <t>Урмаевское сельское поселение, с. Токаево, ул. Солнечная</t>
  </si>
  <si>
    <t>3,720  (31 индивидуальных жилых домов)</t>
  </si>
  <si>
    <t>2. Урмаевское сельское поселение</t>
  </si>
  <si>
    <t>Заказчик - администрация Урмаевского сельского поселения</t>
  </si>
  <si>
    <t>Сформировано 10 земельных участков, из них 6 для  многодетных семей</t>
  </si>
  <si>
    <t>Решение собрания депуатов от 28.09.2017 №4/54 о внесении изменений в Генеральный план Чичканского сельского поселения, сводное заключение КМ ЧР на проект внесения изменений в генеральный план  от 28.07.17 №77</t>
  </si>
  <si>
    <t>Заказчик - администрация Чичканского сельского поселения</t>
  </si>
  <si>
    <t>5,81 (48 индивид. домов)</t>
  </si>
  <si>
    <t>5,81 (48 шт)</t>
  </si>
  <si>
    <t>г. Мариинский Посад, ул.Придорожная 1-6</t>
  </si>
  <si>
    <t>Решение Собрания депутатов Синьяльского селького поселения  от 12.04.2018 № 37-06</t>
  </si>
  <si>
    <t>Синьяльское сельское поселение Чебоксарского района, включение земельных участков в границы д. Типсирмы</t>
  </si>
  <si>
    <t>Физ. Лицо</t>
  </si>
  <si>
    <t>АО "Группа КСК"</t>
  </si>
  <si>
    <t>Застройщиком АО «Группа КСК» разработан эскизный проект микрорайона «Спутник», расположенный западнее д. Типсирма Синьяльского сельского посе-ления Чебоксарского района и южнее жилого района «Новый город» г.Чебоксары, который 14 декабря 2017 г. рассмотрен на заседании Градострои-тельного Совета Минстроя Чувашии. В настоящее время АО «Группа КСК» ве-дется разработка проекта планировки и проекта межевания территории микро-района «Спутник».</t>
  </si>
  <si>
    <t xml:space="preserve">В целях начала освоения земельного участка, включенного в границы д. Аркасы, застройщиком (физ. лицо) разработан эскизный проект жилой группы д. Юраково, согласно которому на земельном участке предусматривается строительство 145 индивидуальных жилых домов общей площадью 29,0 тыс. кв.м. 
</t>
  </si>
  <si>
    <r>
      <t xml:space="preserve">Проект планировки и проект межевания территории утвержден </t>
    </r>
    <r>
      <rPr>
        <sz val="10"/>
        <rFont val="Arial"/>
        <family val="2"/>
        <charset val="204"/>
      </rPr>
      <t>постановлением</t>
    </r>
    <r>
      <rPr>
        <sz val="10"/>
        <color indexed="8"/>
        <rFont val="Arial"/>
        <family val="2"/>
        <charset val="204"/>
      </rPr>
      <t xml:space="preserve"> 11.11.2016г. №219а</t>
    </r>
  </si>
  <si>
    <t>5,4 /45 домов</t>
  </si>
  <si>
    <t>1,2/3</t>
  </si>
  <si>
    <t>11/0 (электроснабжение имеется)</t>
  </si>
  <si>
    <t>32,400/81</t>
  </si>
  <si>
    <t>3/3</t>
  </si>
  <si>
    <t>2009-2020гг.</t>
  </si>
  <si>
    <t>Проект планировки утвержден постановлением главы Кировского сельского поселения от 1.02.2016 г. Земельный участок размежеван на 8 участков для строительства индивидуальных жилых домов. Администрацией Кировского сельского поселения  предоставлено многодетным семьям  4 земельных участка, 2 земельных участка предоставлено под строительство индивидуальных жилых домов в результате аукциона.Выдано 4 разрешения на строительство. Строится 2 дома. Наружные сети газоснабжения и электроснабжения построены.  Проектом планировки территории предусмотрено устройство артезианской скважины с водонапорной башней, однако, в связи с отсутствием средств в бюджете Кировского сельского поселения, на сегодняшний день сети волоснабжения не спроектированы.</t>
  </si>
  <si>
    <t>14/60</t>
  </si>
  <si>
    <t xml:space="preserve"> Предоставлено:  31 участков, в том числе  2 многодетной семье. Выдано 9  разрешений на строительство. Ведутся работы по электроснабжению за счет средств инвестиционной программы филиала  открытого акционерного общества "МРСК Волги"-"Чувашэнерго" (6 домов)</t>
  </si>
  <si>
    <t xml:space="preserve">30%. Подготовка проекной документации на  газоснабжение и строительство дорог для участия в программах </t>
  </si>
  <si>
    <t xml:space="preserve">10 %.  Продолжить работу по предоставлению земельных участков гражданам , в том числе многодетным семьям. Подготовка проекной документации электроснабжения , газификации и дорог для участия в программах </t>
  </si>
  <si>
    <t>371/0</t>
  </si>
  <si>
    <t xml:space="preserve">Земельные участки поставлены  на кадастровый учет. Предоставлено 20  участков, из них 14  многодетным семьям. Выдано 4 разрешение на строительство.  Веден в эксплуатацию 1 дом.
  В 2018 г. выполнены работы по   электроснабжению улиц:  33 участка.
</t>
  </si>
  <si>
    <t xml:space="preserve">14, обеспечены  электроснабжением </t>
  </si>
  <si>
    <t xml:space="preserve">39%. Продолжить работу по предоставлению земельных участков гражданам , в том числе многодетным семьям. Подготовка проекной документации на газоснабжение и строительство дорог для участия в программах </t>
  </si>
  <si>
    <t>8/0</t>
  </si>
  <si>
    <t>30%.Продолжить работу по предоставлению земельных участков гражданам , в том числе многодетным семьям, подготовка проекной документации газоснабжения и строительства дорог для участия в программах</t>
  </si>
  <si>
    <t>5/0</t>
  </si>
  <si>
    <t>1,76/1</t>
  </si>
  <si>
    <t>16,384/8</t>
  </si>
  <si>
    <t>45/ 45- обеспечены электроснабжением</t>
  </si>
  <si>
    <t>77/77- обеспечены линией электропередач</t>
  </si>
  <si>
    <t>0,64/3</t>
  </si>
  <si>
    <t>60/60</t>
  </si>
  <si>
    <t>1,6/16</t>
  </si>
  <si>
    <t>15/обеспечены электроснабжением</t>
  </si>
  <si>
    <t>1/1</t>
  </si>
  <si>
    <t>0,2/2 дома (разрешения на ввод нет)</t>
  </si>
  <si>
    <t>4,860/27</t>
  </si>
  <si>
    <t>№ 514 от 20.12.2017</t>
  </si>
  <si>
    <t>4,04/42</t>
  </si>
  <si>
    <t xml:space="preserve">Сформировано 32 земельных участика для многодетных семей (14 - для индвидуального жилищного строительства, 18 - для ведения личного подсобного хозяйства). Получено разрешение на строительство 5 жилых домов. Введена линия электропередач (ВЛИ-0,4 кВ). Водоснабжение от существующей водонапорной башни д. Янашкасы, газоснабжение от ГРП на ул.Заречная д.Янашкасы. </t>
  </si>
  <si>
    <t xml:space="preserve"> Сформировано 42 земельных участка. Все участки предоставлены многодетным семьям.  Начаты работы по разработке проектной документации по газификазии. </t>
  </si>
  <si>
    <t>38,730/174 домов</t>
  </si>
  <si>
    <t>1,699/6</t>
  </si>
  <si>
    <t xml:space="preserve">Атлашевское сельское поселение,
п.Новое Атлашево
</t>
  </si>
  <si>
    <t>3,7/42</t>
  </si>
  <si>
    <t>1,512/17</t>
  </si>
  <si>
    <t>11,28  /94 дома.</t>
  </si>
  <si>
    <t>Участок размежеван на 42 участка для многодетных семей. 41 участок предоставлен. Получены технические условия на строительство инженерных коммуникаций Ведется  разработка проектной документации по газификации.</t>
  </si>
  <si>
    <t xml:space="preserve">Многодетным семьям предоставлено 58 участка. Ведется сбор   исходно-разрешительной документации для разработки проекта газификации. </t>
  </si>
  <si>
    <t xml:space="preserve"> пост. № 58 от 19.04.2017г.</t>
  </si>
  <si>
    <t>2008-2020</t>
  </si>
  <si>
    <t xml:space="preserve">ООО «Удача», 
(собственники земельных участков физические лица) . 47,3 га -д.Малое Шахчурино, 130,0 га- д. Устакасы
</t>
  </si>
  <si>
    <t>47,3;             130,0</t>
  </si>
  <si>
    <t>0,264/2</t>
  </si>
  <si>
    <t>2010-2025</t>
  </si>
  <si>
    <t>2009-2020</t>
  </si>
  <si>
    <t xml:space="preserve">
Синьяльское сельское поселение,д.Аркасы 
</t>
  </si>
  <si>
    <t xml:space="preserve">ЗАО «Агрофирма «Ольдеевская»,
администрация Синьяльского сельского поселения
</t>
  </si>
  <si>
    <t>9,660/69</t>
  </si>
  <si>
    <t>1,9/19</t>
  </si>
  <si>
    <t>Синьяльское сельское поселение приняло участие в реализации мероприятий по поддержке комплексной компактной застройки и благоустройства сельских поселений в рамках мероприятий федеральной целевой программы "Устойчивое развитие сельских территорий на 2014 - 2017 годы и на период до 2020 года" за счет субсидии, предоставляемой из федерального бюджета и реализации проектов комплексного обустройства площадок под компактную жилищную застройку в сельской местности за счет субсидии, предоставляемой из республиканского бюджета Чувашской Республики. 
Проектом планировки предусматривается благоустройство жилых улиц и наружные инженерные системы.
В состав проекта входят:
в/в воздушные электрические линии – 5,6 км.,в/в воздушные электрические линии – 4,1 км.,Газопровод – 3,0 км,, Дороги – 3,2 км.,Водопровод – 2,1 км,Канализация – 2,7 км.
Физкультурно-оздоровительный комплекс (ФОК) – 750,кв.м.
Благоустройство – 10700 кв. м
В 2014 году построены система электроснабжения, система водопровода и канализации, газоснабжение на сумму 33 млн. 520 тыс. руб.В 2017 году завершено строительство автомобильной дороги на сумму контракта 56 млн. руб.
Финансирование: за счет федерального, республиканского и местного бюджетов.
Строительство газопровода проведено за счет собственных средств ЗАО «Агрофирма «Ольдеевская».
Собственниками земельных участков построено 30 индивидуальных жилых домов, из них по 19 домам  получили свидетельство о регистрации права собственности, 15 домов находятся в стадии строительства.</t>
  </si>
  <si>
    <r>
      <t>На  территории поселка «Дубровка» предусматривается строительство 90 индивидуальных жилых домов. Получено разрешение на строительство 51 коттеджа  и инженерной инфраструктуры поселка. Под крышу возведено 14 домов. Выполнена инженерная инфраструктура  (электроснабжение, водоснабжение, газоснабжение), построена 1 газораспределительный пункт и 1 трансформаторная подстанция, пробурена артезианская скважина, установлена водонапорная башня.
 Построены уличные дороги. Предоставлено 9 земельных участков многодетным семьям.</t>
    </r>
    <r>
      <rPr>
        <b/>
        <sz val="10"/>
        <rFont val="Arial"/>
        <family val="2"/>
        <charset val="204"/>
      </rPr>
      <t xml:space="preserve">
</t>
    </r>
  </si>
  <si>
    <t>Решение Собрания депутатов Синьяльского селського поселения  от 12.04.2018 № 37-06</t>
  </si>
  <si>
    <t>Синьяльское сельское поселение Чебоксарского района,д. Аркасы</t>
  </si>
  <si>
    <t>29,0/145</t>
  </si>
  <si>
    <t>Администрация Синьяльского сельского поселения и физ. лица</t>
  </si>
  <si>
    <t>до 2027 год.</t>
  </si>
  <si>
    <t>Постановление Кабинета Министров ЧР № 141 от  27.05.2010</t>
  </si>
  <si>
    <r>
      <t>Участок размежеван и сформировано 32 участка.</t>
    </r>
    <r>
      <rPr>
        <b/>
        <sz val="10"/>
        <rFont val="Arial"/>
        <family val="2"/>
        <charset val="204"/>
      </rPr>
      <t xml:space="preserve"> </t>
    </r>
    <r>
      <rPr>
        <sz val="10"/>
        <rFont val="Arial"/>
        <family val="2"/>
        <charset val="204"/>
      </rPr>
      <t>Многодетным семьям предоставлено 10 участков- для ИЖС, 7 -для ведения ЛПХ. Продано через аукцион 13 участков. Выданы градостроительные планы ЗУ -3. Выдано разрешение на строительство 3 собственникам. Ведется строительство двух 3-х домов. Разрешение на ввод  в эксплуатацию  выдано  1 собственнику. В октябре 2014 г. построена щебенчатая дорога протяженностью 400 м.(средства из  местного бюджета на сумму 589,283 руб.). В 2015 году построены сети электроснабжения. Смонтирована новая трансформаторная подстанция. Ведется подготовка проектной документации газоснабжения. Внесены изменения в зоны градостроительного зонирования ПЗЗ.  Проведены по улицам водопроводные сети.</t>
    </r>
  </si>
  <si>
    <t>10/ 10 обнспечены электроснабжением, водоснабжением. Имеется щебеночная дорога</t>
  </si>
  <si>
    <t>ул. Новоишлейская- всего 29 участков,  возведено 18 домов
ул. Полевая, всего 25 участков, предоставлено многодетным семьям -10 участков. Возведено 16 домов.
ул. Западная  20 участков, возведено 14 домов
ул. Победы - всего 22 участка, возведено 10 домов
ул. Строительная - всего 17 участков,  возведено -4 дома
ул. Молодежная, всего - 25 участков, возведено - 5 домов
Все участки обеспечены сетями водоснабжения, электроснабжения. Проложена  щебенчатая дорога, построена 1 трансформаторная подстанция.  Проект на газоснабжение имеется, получено положительное заключение.</t>
  </si>
  <si>
    <t xml:space="preserve">На земельном участке введена в действие  «Средняя общеобразовательная школа на 165 ученических мест  с пристроем помещений для дошкольных групп на 40 мест». 
Занимаемая площадь школы 5,0852 га.
 Сформировано 13 участков: из них 9 участков предназначены для многодетных семей.
</t>
  </si>
  <si>
    <t xml:space="preserve">14.08.2009 
N 48
</t>
  </si>
  <si>
    <t xml:space="preserve">Администрацией поселения выданы ООО «Фирма  Три АСС» градостроительный план земельного участка и разрешение на строительство инженерных коммуникаций.  На участке проложены сети водоснабжения, канализации, ливневой  канализации. 
Строительные работы на участке приостановлены.
</t>
  </si>
  <si>
    <t>33,6/84</t>
  </si>
  <si>
    <t>Электрификация – есть. Дороги - грунтовые. Централизованное водоснабжение отсутствует.  10 участков выделено многодетным семьям. Земельные участки, предоставленные для многодетных семей  газофицированы и построена  уличная сеть ВЛИ-0,4 кВ.</t>
  </si>
  <si>
    <t>10/10</t>
  </si>
  <si>
    <t xml:space="preserve">На данной территории построены 5 жилых домов. Газопровод и линии электропередач построены. Ведется  строительство 6 домов. </t>
  </si>
  <si>
    <t>до 2028</t>
  </si>
  <si>
    <t>до 2026</t>
  </si>
  <si>
    <t>№ 376 от 14.09.2018 (часть территории)</t>
  </si>
  <si>
    <t>Границы населенного пункта поставлены на кадастровый учет, По некоторым участкам утвержден проект планировки территории. Ведется работа по разделу земельных участков.</t>
  </si>
  <si>
    <t>№ 57 от 17.08.2018</t>
  </si>
  <si>
    <t>от 1.02.2016</t>
  </si>
  <si>
    <t>66 %.</t>
  </si>
  <si>
    <t>Земельный участок разделен на 98 участков, из них 65 участков предоставлено многодетным семьям, 28 участков предаставлено для строительства индивидуальных жилых домов в реультате аукциона, 4 предоставлено в аренду. Выдано 43 рарешений на строительство. Введен в эксплуатацию 1 дом. Администрацией Ширтанского сельского поселения получены технические условия на присоединение к газораспределительным сетям и технические условия на присоединение к электрическим сетям.  Ведется проектирование строительства  газопровода, проектная организация -ОАО "Газпром газораспределение Чебоксары". В связи с отсутствием средств в бюджете Ширтанского сельского поселения, на сегодняшний день сети водоснабжения не спроектированы.</t>
  </si>
  <si>
    <t>65/0</t>
  </si>
  <si>
    <t>2019-2029</t>
  </si>
  <si>
    <t>12/ 12 (электроснабжение, дороги)</t>
  </si>
  <si>
    <t>ПОСТАНОВЛЕНИЕ от 01.07.2016 №157 «Об утверждении заключения по результатам публичных слушаний по обсуждению «Проекта планировки территории, прилегающей к с.Комсомольское "</t>
  </si>
  <si>
    <t xml:space="preserve">В настоящее время   построены и введены в эксплуатацию 14 многоквартирных жилых домов площадью 41222 кв.м.,  в 2017 году завершено   строительство  140 кв. МКД (ООО "Пластика"). Территория обеспечена социальной инфраструктурой:  построены два детских дошкольных образовательных учреждений по 240 мест,  торговый комплекс, стоянка для легковых автомобилей, школа на 1000 ученических мест (разрешение на ввод в эксплуатацию от 28.12.2017).  75 многодетным семьям предоставлены  земельные участки  для строительства индивидуального жилого дома по  улицам Казанское шоссе, Новая, Школьная, Зеленая, пер. Новый. На  20  земельных  участках, предоставленных многодетным семьям,   ведется строительство,  в том числе три дома введено в эксплуатацию, два дома на стадии завершения, на  семи участках  возведены стены жилых домов и кровля, на остальных заложены фундаменты, построены  хозяйственные постройки.  1 квартале 2018 года завершено строительство сети газоснабжения  микрорайона  силами  АО «Газпром газораспределение Чебоксары»  на объекте «Газоснабжение по улицам Казанское шоссе, Новая, Школьная, Зеленая, пер. Новый в г.Цивильск Цивильского городского поселения Цивильского района   низкого давления».  </t>
  </si>
  <si>
    <t>Подготовлен и утвержден проект планировки и проект  межевания   территории, участки поставлены на кадастровый учет (60 участков).  Респурсоснабжающей организацией построена линия  электроснабжения  к 1 земельному участку по заявлению собственника.</t>
  </si>
  <si>
    <t>Проект планировки утвержден  постановлением администрации Цивильского района  от 15 июля 2015 г. №517</t>
  </si>
  <si>
    <t>Подготовлен и утвержден проект планировки и проект  межевания   территории, участки поставлены на кадастровый учет (28 участков). Построена линия электроснабжения ресурсоснабжающей организацие к 2 тземельным участкам</t>
  </si>
  <si>
    <t>Администрация г. Новочебоксарска, физические лица</t>
  </si>
  <si>
    <t xml:space="preserve"> 0 %. </t>
  </si>
  <si>
    <t>18,6/155 домов</t>
  </si>
  <si>
    <t>Решение собрания депутатов Цивильского района от 26.08.2015  № 47-04</t>
  </si>
  <si>
    <t>2009-2019- 1 очередь, 2019-2025 гг. - 2 очередь</t>
  </si>
  <si>
    <t>Газопровод и ЛЭП имеются. Выдано 2 градостроительных плана земльных участков и 2 разрешения на строительство домов  для детей-сирот. 2 дома построены и введены в эксплуатацию.</t>
  </si>
  <si>
    <t xml:space="preserve"> Решение Собрания депутатов Шумерлинского района от 10.04.2015 №56/4 "Об утверждении внесения изменений в генеральный план Шумерлинского сельского поселения Шумерлинского района Чувашской Республики"</t>
  </si>
  <si>
    <t xml:space="preserve">26,56/332 ИЖД </t>
  </si>
  <si>
    <t>11,2/70 ИЖД</t>
  </si>
  <si>
    <t>3,8/ 22 дома</t>
  </si>
  <si>
    <t>37,6 / 234</t>
  </si>
  <si>
    <t>д.Кугеево  Кадастровый номер 21:16:000000:7484</t>
  </si>
  <si>
    <t>5. Булдеевское сельское поселение</t>
  </si>
  <si>
    <t>д. Вурумсют</t>
  </si>
  <si>
    <t>Постановление администрации Булдеевского сельского поселения20.06.2018 г. №40</t>
  </si>
  <si>
    <t xml:space="preserve">1. Ведется работа по сбору исходной документации, подготвка технического задания, коммерческих предложений, для разработки проекта по бурению эксплуатационных скважин и проведения мероприятия для получения лицензии на недропользования подземных вод. (ориентировочная сумма 3 млн. рублей) для дальнейшей возможности разработки ПСД по водоснабжению. 2. Ведется работа по сбору исходной документайии по проведению археологических изысканий и проведению историко-культурной экспертизы для дальнейшей возможности разработки ПСД по водоснабжению, водоотведению, электроснабжению, газоснабжению. 3.Направление заявки на проектирование и строительство сети газоснабже-ния в Минстрой Чувашии по включению данного объекта в программу газификации Чувашской Республики, финансируемой за счет средств, полученных от применения специальных надбавок к тарифам на транспортировку газа газораспределительными организациями до 01 апреля 2020 года. Общий объем финансирования на разработку ПСД на все территории на 2019-2021 годы - 10,3897 млн. рублей.                                               </t>
  </si>
  <si>
    <t>120/0</t>
  </si>
  <si>
    <t>28,56/238</t>
  </si>
  <si>
    <t xml:space="preserve">3,8/ 53 ИЖД, 78 ЛПХ </t>
  </si>
  <si>
    <t>Проект планировки территории утвержден постановлением  адм. Мариинско-Посадского гор.поселения  от 22.05.2017 г.  № 168</t>
  </si>
  <si>
    <t>3,24 тыс. кв.м. Предусмотрено  4 жилые  группы  с  общим  количеством 36 домов с 
приусадебными  участками  личного  подсобного  хозяйства.</t>
  </si>
  <si>
    <t>2,314/8</t>
  </si>
  <si>
    <t>0,54/ 6 домов</t>
  </si>
  <si>
    <t>27,0/30 домов</t>
  </si>
  <si>
    <t>11,07/123</t>
  </si>
  <si>
    <t>2,92/ 28 ИЖД</t>
  </si>
  <si>
    <t xml:space="preserve"> Администрация г. Новочебоксарска</t>
  </si>
  <si>
    <t>Проект планировки территории утвержден постановлением  адм. Мариинско-Посадского района Кугеевского сельского поселения от 06 ноября 2018 года № 57</t>
  </si>
  <si>
    <t>44,030 /238 домов</t>
  </si>
  <si>
    <t>7. Ухманское  сельское  поселение</t>
  </si>
  <si>
    <t>1. Комсомольское сельское поселение</t>
  </si>
  <si>
    <t>3. Чичканское сельское поселение</t>
  </si>
  <si>
    <t xml:space="preserve">1. Красноармейское сельское поселение </t>
  </si>
  <si>
    <t>Имеюся сети электроснабжения, газоснабжения.ПСД на строительство дорог не разработано.30 разрешений на строительство.</t>
  </si>
  <si>
    <t>Постанвление Кабинета Министров Чувашской республики от 10.10.2012 № 417</t>
  </si>
  <si>
    <t>Имеюся сети водоснабжения, электроснабжения, газоснабжения.ПСД на строительство дорог не разработано.15 разрешений на строительство.39 участков предоставлено многодетным семьям.</t>
  </si>
  <si>
    <t>2012-2020</t>
  </si>
  <si>
    <t>Микрарайон ЮВосточный с. Красноармейское</t>
  </si>
  <si>
    <t>2014-2022</t>
  </si>
  <si>
    <t>Решение Собрания депутатов Москакасинского сельского поселения от 23.03.2018 № С-37/1</t>
  </si>
  <si>
    <t>22/0</t>
  </si>
  <si>
    <t>Красночетайский район Красночетайское сельское посееление с. Красные Четваи, ул. Придорожная</t>
  </si>
  <si>
    <t>Постановление № 2 Собрание депутатов Красночетайского сельского поселения "Об утверждении генерального плана Красночетайского сельского поселения Красночетайского района  Чувашской Республики  вместе и с изменениями , внесенными  решениями  Собрания  депутатов  Красночетайского сельского поселения  от 10.02.2014 г. №1</t>
  </si>
  <si>
    <t xml:space="preserve">Администрация красночетайского района </t>
  </si>
  <si>
    <t>имеется проект планировки  ООО "Проектная фирма" Топаз" 2014 г.</t>
  </si>
  <si>
    <t>Красночетайское сельское поселение</t>
  </si>
  <si>
    <t xml:space="preserve">1. Шыгырданское сельское поселение </t>
  </si>
  <si>
    <t xml:space="preserve">решение собрания депутатов от 17.06.2015 № 04 "О внесении изменений в генеральный план Шыгырданского сельского поселения".
</t>
  </si>
  <si>
    <t>администрация Батыревского района</t>
  </si>
  <si>
    <t xml:space="preserve">2. Батыревское сельское поселение </t>
  </si>
  <si>
    <t>с. Батырево, «Жилая группа с объектами социально-культурного назначения» (микрорайон "Южный")</t>
  </si>
  <si>
    <t>решение собрания депутатов  "О внесении изменений в генеральный план Батыревского сельского поселения" от 31.10.2017 №19/3</t>
  </si>
  <si>
    <t>12,0/125</t>
  </si>
  <si>
    <t>240/90</t>
  </si>
  <si>
    <t>11,520 (96 индивиуальных жилых домов)</t>
  </si>
  <si>
    <t>4,32 (36 домов)</t>
  </si>
  <si>
    <t>Завершено строительство газоснабжения. 12 земельных участков предоставлено многодетным семьям, выдано 72 разрешенияй на строительство индвидуальных жилых домов, начато строительство на 20 участках, имеется электроснабжение, газоснабжение, дороги</t>
  </si>
  <si>
    <t>2010- 2020гг.</t>
  </si>
  <si>
    <t>100% земельных участков в частной собственности, 75% выдано разрешений на строительство</t>
  </si>
  <si>
    <t>26,6 (100 инд. жил. домов, 120 квартир), (сформировано 91 участков для ИЖС)</t>
  </si>
  <si>
    <t>90% земельных участков в частной собственности</t>
  </si>
  <si>
    <t>Заказчик - администрация Урмаевского сельского поселения, 53 участков в частной собственности</t>
  </si>
  <si>
    <t>Заказчик - администрация Урмаевского сельского поселения, 31 участок в частной собственности</t>
  </si>
  <si>
    <t>2,4 (20 домов)</t>
  </si>
  <si>
    <t xml:space="preserve">Завершено строительство электроснабжения и газоснабжения, водоснабжения, дороги,  выдано разрешений на строительство 30, из них 12 разрешений на строительство для многодетных, разрешения на ввод в эксплуатацию-1 Строительство ИЖД началось  на 5 земельных участках. </t>
  </si>
  <si>
    <t>100% участков в частной собственности, 41,5% - выдано разрешений на строительсво</t>
  </si>
  <si>
    <t>Сформировано 31 земельных участков для многодетных семей, выдано 7 разрешение на строительство, из них 1 - многодетным. Заключены договора на разработку ПСД инженерной инфраструктуры, срок завершения 12.2020.</t>
  </si>
  <si>
    <t>100% земельных участков в частной собственности, 5% - выдано разрешений на строительство</t>
  </si>
  <si>
    <t>Урмаевское сельское поселение, с. Урмаево, ул. Габдуллы Тукай,  ул. Граничная</t>
  </si>
  <si>
    <t xml:space="preserve">Урмаевское сельское поселение, с. Урмаево, ул М.Горького, ул Северная, Пионерская </t>
  </si>
  <si>
    <t>с. Токаево, ул. Габдуллы Тукай</t>
  </si>
  <si>
    <t>сводное заключение КМ ЧР на проект внесения изменений в генеральный план  от 15.08.17 №79, Решение Собрания депутатов Урмаевского сельского поселения от 14.06.2017г.№3/60 О внесении изменений в генеральный план Урмаевского сельского поселения Комсомольского района Чувашской Республики, утвержденный решением Собрания депутатов Урмаевского сельского поселения Комсомольского района ЧР от 21.11.2008г. №4/70</t>
  </si>
  <si>
    <t xml:space="preserve"> 28,645 (217 индив. жилых домов)</t>
  </si>
  <si>
    <t>4,035 (10 инд. жил.домов)</t>
  </si>
  <si>
    <t xml:space="preserve"> 18,945 (146 инд. жил. домов) </t>
  </si>
  <si>
    <t>Сформировано 44 земельных участка, поставлены на кадастровый учет, присвоены адреса. Заключены договора на разработку ПСД инженерной инфраструктуры, срок завершения 12.2020.</t>
  </si>
  <si>
    <t>2019-2029 гг.</t>
  </si>
  <si>
    <t>100% земельных участков в частной собственности</t>
  </si>
  <si>
    <t>2,4 (20 шт)</t>
  </si>
  <si>
    <t>Чичканское сельское поселение, д. Чичканы, ул. Солнечная</t>
  </si>
  <si>
    <t>ПОСТАНОВЛЕНИЕ от 12.05.17 №16а «Об утверждении заключения по результатам публичных слушаний по обсуждению «Проекта планировки территории, прилегающей к д.Чичканы Комсомольского района Чувашской Республики» на территории Чичканского сельского поселения Комсомольского района Чувашской Республики и утверждении проекта планировки территории Чичканского сельского поселения»</t>
  </si>
  <si>
    <t xml:space="preserve">0,780/ </t>
  </si>
  <si>
    <t>100/15</t>
  </si>
  <si>
    <t>земельные участки обеспечены инженерной инфраструктурой на 43%</t>
  </si>
  <si>
    <t>Урмарский район</t>
  </si>
  <si>
    <t>Янтиковское сельское поселение</t>
  </si>
  <si>
    <t>Администрация Янтиковского района Чувашской Республики</t>
  </si>
  <si>
    <t xml:space="preserve"> ППТ и ПМТ разработан ООО НПП "Инженер" в 2018 году. Постановление администрации Янтиковского сельского поселения от 31.01.2019 № 13 "Об утверждении проекта планировки и проекта межевания территории, расположенной в южной части с. Янтиково Янтиковского сельского поселения Янтиковского района Чувашской Республики"</t>
  </si>
  <si>
    <t>Подготавливаются документы для предоставления земельных участков многодетным семьям. Заключен муниципальный контракт № % от 15.06.2020 на выполнение работ по разработке проектно-сметной документации «Водоснабжение, газоснабжение, электроснабжение территории, расположенной в южной части с. Янтиково Янтиковского района Чувашской Республики» со сроком завершения работ до 25.12.2020 г. ГПЗУ и разрешения на строительство не выдавались.</t>
  </si>
  <si>
    <t>2020-2025</t>
  </si>
  <si>
    <t>Физическое лицо - Семенов Александр Анатольевич</t>
  </si>
  <si>
    <t>77/0</t>
  </si>
  <si>
    <t xml:space="preserve">1. Ильинское поселение </t>
  </si>
  <si>
    <t>д.Тренькино</t>
  </si>
  <si>
    <t xml:space="preserve">РЕШЕНИЕ  Собрания депутатов Ильинского сельского поселения Моргаушского района  26.10.2016г. № С-12/11 </t>
  </si>
  <si>
    <t>Администрация Моргаушского района Чувашской Республики, правообладатели земельных участков</t>
  </si>
  <si>
    <t>21:17:000000:4941, площадью 219288 кв.м. и  21:17:021001:870, площадью 131408 кв.м.,</t>
  </si>
  <si>
    <t>ППТ и ПМТ не утвержден</t>
  </si>
  <si>
    <t>11/140</t>
  </si>
  <si>
    <t>Заключены договора на инженерно-геологические и -геодезические изыскания на сумму 379,5 тыс. руб.(расходы за счет средств местного бюджета). Разрешения на строительство не выдавались. Включены  на 2021 год в сводный перечень мероприятий по газификации.</t>
  </si>
  <si>
    <t xml:space="preserve">70 участков предоставлено, запланировано предоставление еще 32 участков </t>
  </si>
  <si>
    <t xml:space="preserve"> - </t>
  </si>
  <si>
    <t>Администрация г.Чебоксары. Правообладатели земельных участков</t>
  </si>
  <si>
    <t>ППТ и ПМТ утвержден постановлением администрации Кадикасинского сельского поселения от 31.10.2016 №133</t>
  </si>
  <si>
    <t>48,8 / 611</t>
  </si>
  <si>
    <t xml:space="preserve">Выдано 9 разрешений на строительство ИЖД </t>
  </si>
  <si>
    <t xml:space="preserve">534  участков (г.Чебоксары)/0 </t>
  </si>
  <si>
    <t>Имеется соглашение с администрацией г.Чебоксары, согласно которого инфраструктура обеспечивается администрацией г.Чебоксары</t>
  </si>
  <si>
    <t>д.Чурикасы</t>
  </si>
  <si>
    <t>Решение Собрания депутатов Кадикасиниского сельского поселения № С-24/1 от 15 мая 2013 г.</t>
  </si>
  <si>
    <t>Администрация г.Чебоксары, правообладатели земельных участков</t>
  </si>
  <si>
    <t>ППТ и ПМТ утвержден постановлением администрации Кадикасинского сельского поселения от 18.12.2013г. №205</t>
  </si>
  <si>
    <t>23/ 290</t>
  </si>
  <si>
    <t xml:space="preserve">Выдано 6 разрешений на строительство ИЖД </t>
  </si>
  <si>
    <t>290 /0</t>
  </si>
  <si>
    <t>Имеется соглашение с администрацией г.Чебоксары, согоасно которого инфраструктура обеспечивается администрацией г.Чебоксары</t>
  </si>
  <si>
    <t xml:space="preserve">д.Кадикасы </t>
  </si>
  <si>
    <t>Администрация г.Чебоксары</t>
  </si>
  <si>
    <t>59/746</t>
  </si>
  <si>
    <t>732 ( 578-Чебоксары) /0</t>
  </si>
  <si>
    <t>Заключены договора на инженерно-геологические и -геодезические изыскания на сумму 185,5 тыс. руб.(расходы за счет средств местного бюджета).  Имеются линии электропередач.Выдано 3 разрешения на строительство. Многодетным семьям предоставлено 5 земельных участков.</t>
  </si>
  <si>
    <t>введено 1.760/1</t>
  </si>
  <si>
    <t>ПСД на инженерные коммуникации разработана ООО "Арконпроект" (г. Чебоксары). Сети газоснабжения и электроснабжения построены, проводятся работы по  водоснабжению. Выдано 3 разрешения на строительство</t>
  </si>
  <si>
    <t xml:space="preserve">3.Моргаушское сельское поселение  </t>
  </si>
  <si>
    <t>Администрация Моргаушского района, ООО «Строительная компания «Глобус», ИП Матвеев Дмитрий Юрьевич, ЗАО «МСО Моргаушская», ООО "СК "Виком"</t>
  </si>
  <si>
    <t xml:space="preserve">введено 16,384/8 </t>
  </si>
  <si>
    <t xml:space="preserve">ПСД на инженерные коммуникации разработана ПИ "Гражднпроект" (г. Чебоксары). Выдано 9 разрешений на ввод объектов в эксплуатацию МКД. </t>
  </si>
  <si>
    <t>д.Эхветкасы</t>
  </si>
  <si>
    <t xml:space="preserve">Решение Собрания депутатов Москакасинского сельского поселения № С-41\1 от 21 августа 2014 г.
</t>
  </si>
  <si>
    <t xml:space="preserve">
25.03.2016 г. № 68 "Об утверждении проектов планировки территории д.Эхветкасы Москакасинского сельского поселения Моргаушского района Чувашской Республики"
</t>
  </si>
  <si>
    <t>5,2 / 68</t>
  </si>
  <si>
    <t>Заключены договора на инженерно-геологические и -геодезические изыскания на сумму 186 тыс.руб.(расходы за счет средств местного бюджета).  Разрешения на строительство не выдавались. Включены  на 2021 год в сводный перечень мероприятий по газификации</t>
  </si>
  <si>
    <t>68 / 0</t>
  </si>
  <si>
    <t>Администрация г. Чебоксары, правообладатели земельных участков</t>
  </si>
  <si>
    <t>ППТ и ПМТ не утверждены</t>
  </si>
  <si>
    <t>46/0</t>
  </si>
  <si>
    <t>д.Кашмаши</t>
  </si>
  <si>
    <t xml:space="preserve">Решение Собрания депутатов Сятракасинского сельского поселения  23.10.2017 г. № С-25/1 </t>
  </si>
  <si>
    <t>Постановление от 21.11.2019г. № 55 "Об утверждении  проекта планировки территории
жилой группы деревни Кашмаши
Сятракасинского сельского поселения
Моргаушского района Чувашской Республики"
"</t>
  </si>
  <si>
    <t xml:space="preserve">  7/ 90</t>
  </si>
  <si>
    <t>Геологические и геодезические изыскания проведены в 2018 году. 08 февраля 2019 года с ООО «Проектно-сметное бюро" заключен договор на разработку проектно-сметную документацию (техническая документация) сетей электроснабжения жилой группы дер. Кашмаши Сятракасинского сельского поселения Моргаушского района Чувашской Республики за счет средств местного бюджета на сумму 98,9 тыс. руб. Ведется претензионная работа  с разработчиком по исполнению условий заключенного договора в части сопровождения документации для получения положительного заключения государтсвенной экспертизы. Разрешения на строительство не выдавались. Включены  на 2021 год в сводный перечень мероприятий по газификаци</t>
  </si>
  <si>
    <t>90 /0</t>
  </si>
  <si>
    <t>с.Акрамово</t>
  </si>
  <si>
    <t>Администрация Моргаушского района Чувашской Республики</t>
  </si>
  <si>
    <t xml:space="preserve"> 3 / 38</t>
  </si>
  <si>
    <t>Заключены договора на осуществление геологических и геодезических изысканий на сумму 188 тыс. руб.(расходы за счет средств местного бюджета). Оплата не произведена.  Разрешения на строительство не выдавались.</t>
  </si>
  <si>
    <t>д. Падаккасы</t>
  </si>
  <si>
    <t xml:space="preserve">Решение Собрания депутатов от 28.10.2019 г. № С-57/3 "О внесении изменений в генеральный план Орининского сельского поселения Моргаушского района Чувашской Республики" </t>
  </si>
  <si>
    <t>4,4/49</t>
  </si>
  <si>
    <t>13/0</t>
  </si>
  <si>
    <t>д. Шатьмапоси</t>
  </si>
  <si>
    <t xml:space="preserve">Решение Собрания депутатов от 28.10.2019 г. № С-44/5 "О внесении изменений в генеральный план Шатьмапосинского сельского поселения Моргаушского района Чувашской Республики" </t>
  </si>
  <si>
    <t>1/7</t>
  </si>
  <si>
    <t xml:space="preserve">2.Кадикасинское сельское поселение </t>
  </si>
  <si>
    <t xml:space="preserve">4.Москакасинское сельское поселение  </t>
  </si>
  <si>
    <t xml:space="preserve">5.Орининское сельское поселение   </t>
  </si>
  <si>
    <t xml:space="preserve">6.Сятракасинское сельское поселение  </t>
  </si>
  <si>
    <t>Решение Собрания депутатов Ярабайкасинского сельского поселения 21.12.2017 г. № С-35/4</t>
  </si>
  <si>
    <t>11 / 0</t>
  </si>
  <si>
    <t xml:space="preserve">7.Шатьмапосинское сельское поселение   </t>
  </si>
  <si>
    <t xml:space="preserve">8.Ярабайкасинское сельское поселение   </t>
  </si>
  <si>
    <t>4,41/164</t>
  </si>
  <si>
    <t>137,21/1831</t>
  </si>
  <si>
    <t>11 многоквартирных домов общей площадью 28000 кв.м</t>
  </si>
  <si>
    <t>16,27/191</t>
  </si>
  <si>
    <t>Проекты строительства газопровода и ЛЭП имеются, наличие грунтовой дороги</t>
  </si>
  <si>
    <t>Планируется построить газопровод и ЛЭП</t>
  </si>
  <si>
    <t>43/0 (Шумерлинского района), 45/0 (г. Шумерля)</t>
  </si>
  <si>
    <t>решение Собрания депутатов 01.02.2017 № 15/3</t>
  </si>
  <si>
    <t>05.09.2017 №109/ 1</t>
  </si>
  <si>
    <t>63/37</t>
  </si>
  <si>
    <t>решение Собрания депутатов 25.12.2014 № 43/2</t>
  </si>
  <si>
    <t>10.05.2016 № 31/ 1</t>
  </si>
  <si>
    <t xml:space="preserve">27%, продолжается работа по предоставлению земельных участков гражданам, в том числе многодетным семьям, по подготовке проекной документации электроснабжения, газификации и дорог для участия в программах </t>
  </si>
  <si>
    <t>0,48/5</t>
  </si>
  <si>
    <t>Предоставлено 138 земельных участков, в т.ч. многодетным семьям 43 участка. Выдано: 26 разрешений на строительство, 7 уведомлений о соответствии указанных в уведомлении о планируемых строительстве, 3 уведомления об окончании строительства. Ведется строительство 15 домов. Электроснабжение: выполнены работы по электроснабжению улиц (166 участков) в рамках Инвестиционной программы филиала открытого акционерного общества "МРСК Волги" - "Чувашэнерго" на 2013-2018 годы по электрификации новых улиц. Газоснабжение: выполнены работы по газоснабжению улиц (166 участков) по программе газификации Чувашской Республики на 2012 - 2017 годы, финансируемой за счет средств, полученных от применения специальных надбавок к тарифам на транспортировку газа акционерным обществом «Газпром газораспределение Чебоксары». Автомобильные дороги: проекная документация планируется на 2020 год</t>
  </si>
  <si>
    <t>43/43</t>
  </si>
  <si>
    <t>63%. Продолжается работа по предоставлению земельных участков гражданам, в том числе многодетным семьям, подготовка проекной документации по строительству дорог</t>
  </si>
  <si>
    <t>61/307</t>
  </si>
  <si>
    <t>1,511/12</t>
  </si>
  <si>
    <t>35/обеспечены  электроснабжением</t>
  </si>
  <si>
    <t xml:space="preserve">39%. Продолжается работа по предоставлению земельных участков гражданам, в том числе многодетным семьям, подготовка проекной документации на строительство  дорог. </t>
  </si>
  <si>
    <r>
      <t xml:space="preserve">Предоставлено в аренду 45 земельных участков, выдано 28 разрешений на строительство, уведомлений-8. Ведется строительство 18 индивидуальных жилых домов. Подготовлен проект газоснабжения, на 2017 г. газифицировано 20 индивидуальных домов. Подключение по заявкам. </t>
    </r>
    <r>
      <rPr>
        <b/>
        <sz val="12"/>
        <rFont val="Times New Roman"/>
        <family val="1"/>
        <charset val="204"/>
      </rPr>
      <t xml:space="preserve">Электроснабжение: </t>
    </r>
    <r>
      <rPr>
        <sz val="12"/>
        <rFont val="Times New Roman"/>
        <family val="1"/>
        <charset val="204"/>
      </rPr>
      <t>в рамках Инвестиционной программы ОАО "Канашские городские сети" выполнены работы по электроснабжению 3-х улиц 49 домов.  Подключение по заявкам.</t>
    </r>
  </si>
  <si>
    <t xml:space="preserve">30%. Продолжается работа по предоставлению земельных участков гражданам, в том числе многодетным семьям, подготовка проекной документации на строительство дорог для участия в программах </t>
  </si>
  <si>
    <t>3,011/19</t>
  </si>
  <si>
    <t xml:space="preserve">10%. Продолжается работа по предоставлению земельных участков гражданам , в том числе многодетным семьям, подготовка проекной документации электроснабжения , газофикации и дорог для участия в программах </t>
  </si>
  <si>
    <t xml:space="preserve"> 08.06.2016 № 37  </t>
  </si>
  <si>
    <t>6,2/31</t>
  </si>
  <si>
    <t>2,4/14</t>
  </si>
  <si>
    <t>28,1/385</t>
  </si>
  <si>
    <t>36,7/430</t>
  </si>
  <si>
    <t xml:space="preserve"> Предоставлено 371 участков многодетным семьям, проживающих в г. Канаш . Поставлены на кадастровый учет 385  участков, выдано разрешений на строительство - 10, градостроительных планов земльных участков - 12, уведомлений-4. Строительство инженерной инфраструктуры планируется за счет администрации г. Канаш</t>
  </si>
  <si>
    <t xml:space="preserve">  Предоставлено: 25 участков, в том числе 7 участков многодетным семьям. Электроснабжение: в рамках Инвестиционной программы филиала открытого акционерного общества "МРСК Волги" в 2018 г. выполнены работы по электроснабжению улиц: 33 участка. В 2019 г. - Подключение по заявкам. Газоснажение: подговка проекной документации на 2020 год       </t>
  </si>
  <si>
    <t>7/ обеспечены электроснабжением.</t>
  </si>
  <si>
    <t>6,84/48</t>
  </si>
  <si>
    <t xml:space="preserve">Предоставлено 56  участков многодетным семьям.  Выдано 1 разрешение на строительство. Строительство домов не начато. Строительство инфраструктуры: администрацией г. Канаш выполнены работы по электроснабжению улиц: 28 участка. 
</t>
  </si>
  <si>
    <t>22,88/168</t>
  </si>
  <si>
    <t xml:space="preserve">Все 36 земельных участков предоставлены, в т. ч. 4 участка многодетным семьями. Выдано 7 разрешений на строительство.  Подготовлена проектная документация на газоснабжение и электроснабжение. Начаты работы по подключению электроснбжения к жилым домам по заявкам. В 2018 г. подготовлена проектная документация на строительство автомобильной дороги с щебеночным покрытием. Начаты работы по газоснабжению и строительству дорог в рамках ФЦП "Устойчивое развитие сельских территорий на 2014-2017 годы и на период до 2020 года" 
</t>
  </si>
  <si>
    <r>
      <t xml:space="preserve">Предоставлено 25 участков, в том числе многодетным семьям - 14 участков. Строительство не начато. Автомобильные дороги: в </t>
    </r>
    <r>
      <rPr>
        <b/>
        <sz val="12"/>
        <color theme="1"/>
        <rFont val="Times New Roman"/>
        <family val="1"/>
        <charset val="204"/>
      </rPr>
      <t xml:space="preserve">2019 г. </t>
    </r>
    <r>
      <rPr>
        <sz val="12"/>
        <color theme="1"/>
        <rFont val="Times New Roman"/>
        <family val="1"/>
        <charset val="204"/>
      </rPr>
      <t>подготовлена проектная документация на строительство автомобильной дороги с щебеночным покрытием. Имеется экспертиза.</t>
    </r>
  </si>
  <si>
    <t xml:space="preserve">8,3%. Продолжается работа по предоставлению земельных участков гражданам , в том числе многодетным семьям, подготовка проекной документации электроснабжения , газофикации и дорог для участия в программах </t>
  </si>
  <si>
    <t>Предоставлено 11 участков, в т.ч. 1 - многодетной семье. Строительство домов не начато. В 2018 г. выполнены работы по электроснабжению улиц (21 участок), подключение по заявкам. Имеется автомобильная дорога с покрытием.</t>
  </si>
  <si>
    <t>20%. Продолжается работа по предоставлению земельных участков гражданам, в том числе многодетным семьям, подготовка проекной документации  по газофикации для участия в программах</t>
  </si>
  <si>
    <t>0,542/13</t>
  </si>
  <si>
    <t>Поставлены  на кадастровый учет- 200 участков, предоставлено 125 участка,  в т.ч. 65 участка многодетным семьям.   Выдано 19 разрешений на строительство, уведомлений-6.  Начато строительство   12  жилых домов.  В 2018 г. выполнены работы по   электроснабжению улиц: 5 улиц 102 участка. В 2019 г.- подключение по заявкам. Газоснабжение: по программе газификации Чувашской Республики на 2012 - 2020 годы, финансируемой за счет средств, полученных от применения специальных надбавок к тарифам на транспортировку газа акционерным обществом  «Газпром газораспределение Чебоксары»  начаты  работы «Газоснабжение комплекса индивидуальных домов по ул. Лесная, Полевая, Радужная, Молодежная, Цветочная в с. Шихазаны Канашского района ЧР Газопровод высокого и низкого давления ГРПШ (107 земльных участков). Водоснабжение и водоотведение: проектные работы 2020 год.</t>
  </si>
  <si>
    <t xml:space="preserve">Сформированы и поставлены на кадастровый учет 32  участка под ИЖС. В настоящее время предоставлено 11 участков многодетным семьям и 1 участок продан на аукционе. Проведена работа по электрофикации, по газификации подана заявка на технические условия в "Газпром межрегионгаз". Подготовка ПСД на инженерные сети планируется в 2023 году.   </t>
  </si>
  <si>
    <t xml:space="preserve"> 20 % .    </t>
  </si>
  <si>
    <r>
      <t xml:space="preserve">Предоставлено: 102 участка, в т. ч. многодетным семьям - 63 участка. Выдано 10 разрешений на строительство, уведомление-9. Ведется строительство 10 домов, выдано одно разрешение на ввод в эксплуатацию. Предоставлено в аренду 18 земельных участков. </t>
    </r>
    <r>
      <rPr>
        <b/>
        <sz val="10"/>
        <rFont val="Arial"/>
        <family val="2"/>
        <charset val="204"/>
      </rPr>
      <t xml:space="preserve">Электроснабжение: </t>
    </r>
    <r>
      <rPr>
        <sz val="10"/>
        <rFont val="Arial"/>
        <family val="2"/>
        <charset val="204"/>
      </rPr>
      <t xml:space="preserve">в рамках Инвестиционной программы филиала открытого акционерного общества "МРСК Волги" - "Чувашэнерго" в </t>
    </r>
    <r>
      <rPr>
        <b/>
        <sz val="10"/>
        <rFont val="Arial"/>
        <family val="2"/>
        <charset val="204"/>
      </rPr>
      <t>2018 г.</t>
    </r>
    <r>
      <rPr>
        <sz val="10"/>
        <rFont val="Arial"/>
        <family val="2"/>
        <charset val="204"/>
      </rPr>
      <t xml:space="preserve"> выполнены работы по электроснабжению 54 участков. В </t>
    </r>
    <r>
      <rPr>
        <b/>
        <sz val="10"/>
        <rFont val="Arial"/>
        <family val="2"/>
        <charset val="204"/>
      </rPr>
      <t>2019 г</t>
    </r>
    <r>
      <rPr>
        <sz val="10"/>
        <rFont val="Arial"/>
        <family val="2"/>
        <charset val="204"/>
      </rPr>
      <t xml:space="preserve">. подключено 24 участка по заявкам. В </t>
    </r>
    <r>
      <rPr>
        <b/>
        <sz val="10"/>
        <rFont val="Arial"/>
        <family val="2"/>
        <charset val="204"/>
      </rPr>
      <t>2020 г</t>
    </r>
    <r>
      <rPr>
        <sz val="10"/>
        <rFont val="Arial"/>
        <family val="2"/>
        <charset val="204"/>
      </rPr>
      <t xml:space="preserve">. по улице Дружба д. Асхва выполнены работы по электроснабжению 30 участков. </t>
    </r>
    <r>
      <rPr>
        <b/>
        <sz val="10"/>
        <rFont val="Arial"/>
        <family val="2"/>
        <charset val="204"/>
      </rPr>
      <t>Газоснабжение</t>
    </r>
    <r>
      <rPr>
        <sz val="10"/>
        <rFont val="Arial"/>
        <family val="2"/>
        <charset val="204"/>
      </rPr>
      <t>: проекная документация планируется на 2021 год</t>
    </r>
  </si>
  <si>
    <r>
      <t xml:space="preserve">Предоставлено: 19 участков, в т.ч. многодетным семьям - 18 участков. Выдано 1 разрешение на строительство, уведомление-3. Строительство домов не начато. </t>
    </r>
    <r>
      <rPr>
        <b/>
        <sz val="10"/>
        <rFont val="Arial"/>
        <family val="2"/>
        <charset val="204"/>
      </rPr>
      <t xml:space="preserve">Электроснабжение: </t>
    </r>
    <r>
      <rPr>
        <sz val="10"/>
        <rFont val="Arial"/>
        <family val="2"/>
        <charset val="204"/>
      </rPr>
      <t xml:space="preserve">в рамках Инвестиционной программы филиала открытого акционерного общества "МРСК Волги" - "Чувашэнерго" в </t>
    </r>
    <r>
      <rPr>
        <b/>
        <sz val="10"/>
        <rFont val="Arial"/>
        <family val="2"/>
        <charset val="204"/>
      </rPr>
      <t>2019 г</t>
    </r>
    <r>
      <rPr>
        <sz val="10"/>
        <rFont val="Arial"/>
        <family val="2"/>
        <charset val="204"/>
      </rPr>
      <t>. осуществлено подключение по заявкам. Проекная документация по газоснабжению планируется на 2022 год</t>
    </r>
  </si>
  <si>
    <t>1,8/30</t>
  </si>
  <si>
    <t>1,5/25</t>
  </si>
  <si>
    <t>Мариинский Посад, ул.Курчатова 21:16:010314,  ,21:16:010315,  21:16:010901,   21:16:010902</t>
  </si>
  <si>
    <t xml:space="preserve">Администрация г.Чебоксары  </t>
  </si>
  <si>
    <t>Постановление администрации Мариинско-Посадского района от 01.03.2018г. №57</t>
  </si>
  <si>
    <t xml:space="preserve">9,7/ 108домов  </t>
  </si>
  <si>
    <t>104 участка</t>
  </si>
  <si>
    <t>2014-2026</t>
  </si>
  <si>
    <t>2. Кугеевское сельское поселение</t>
  </si>
  <si>
    <t>15,4/90</t>
  </si>
  <si>
    <t>Синьяльское сельское поселение Чебоксарского района, включение земельных участков в границы д. Яндово</t>
  </si>
  <si>
    <t>Решение Собрания депутатов Синьяльского селького поселения  от 08.11.2019 № 54-05</t>
  </si>
  <si>
    <t>Физ. Лица</t>
  </si>
  <si>
    <t>17,0/85</t>
  </si>
  <si>
    <t>Синьяльское сельское поселение Чебоксарского района, включение земельных участков в границы д. Аркасы.</t>
  </si>
  <si>
    <t>Кадмичев А.В.</t>
  </si>
  <si>
    <t>10,890/52</t>
  </si>
  <si>
    <t>Синьяльское сельское поселение Чебоксарского района, включение земельных участков в границы д. Юраково</t>
  </si>
  <si>
    <t>15/0</t>
  </si>
  <si>
    <t>2018-2022 год</t>
  </si>
  <si>
    <t xml:space="preserve">2018-2025 </t>
  </si>
  <si>
    <t>Да</t>
  </si>
  <si>
    <t xml:space="preserve">Многодетным семьям предоставлено для индивидуального жилищного строительства – 16 участков, для  ведения личного подсобного хозяйства – 22 участка. Выдано 8 градостроительных плана земельных участков, 9 разрешений на строительство индивидуальных жилых домов.
Получены технические условия  на газификацию и водоснабжение. Разработан проектная документация на газификацию. Подготовлен  проект планировки и межевания территории для проекта газификации. Заключены  договора на инженерные геодезические изыскания на объекты; на выполнение инженерно-геологические изыскания; на  инженерно-экологические изыскания; на разработку проектной документации, стадий «П» и «Р» на строительство сетей водоотведения по ул.Зеленая, Сиреневая, Садовая в Новое Атлашево; на разработку проектной документации, стадий «П» и «Р» на строительство сетей водоснабжения по ул.Зеленая, Сиреневая, Садовая в Новое Атлашево  
</t>
  </si>
  <si>
    <t>43/0</t>
  </si>
  <si>
    <t>Размежевано и предоставлено многодетным семьям 10 земельных участков: для индивидуального жилищного строительства – 4 участка, для  ведения личного подсобного хозяйства – 6 участков. Подготовлена проектная документация на газификацию, ведется разработка  проекта планировки и межевания  для проекта газификации.</t>
  </si>
  <si>
    <t xml:space="preserve"> ВЛЗ -10 кВ и  ВЛИ -0,4 кВ построены, электрифицирован 3 незавершенные строительством жилых дома. Предоставлено участков для многодетных семей - 45. Выдано разрешений на строительство - 7. Выполненана топографическая съемка и инженерно-геологические изыскания, подготовлена проектная документация на газификацию.  Назначены публичные слушания по обсуждению  проекта планировки и межевания территории для   проекта газификации.  Ведутся пректные работы для водоснабжения. Изготовлена геодезия, проекты ППТ и ПМТ, Назначены публичные слушания по обсуждению  проекта планировки и межевания территории для   проекта водоснабжения.              </t>
  </si>
  <si>
    <t xml:space="preserve">Установлена  трансформаторная подстанция (ТП),  постороены линии  ВЛИ -0,4 кВ. Предоставлено участков многодетным семьям- 77.   Выдано разрешений на строительство -   16.  Разрабатывается проект на газификацию,  исполнена топосъмека участка, выполнены  инженерно-геологические изыскания участка.    Назначены публичные слушания по обсуждению  проекта планировки и межевания территории для   проекта газификации. Ведутся пректные работы для водоснабжения. Изготовлена геодезия, проекты ППТ и ПМТ, Назначены публичные слушания по обсуждению  проекта планировки и межевания территории для   проекта водоснабжения.                             </t>
  </si>
  <si>
    <t xml:space="preserve"> По улицам проложены сети газопровода, водопровода, пробурена скважина. Построена сеть  уличных дорог из щебня. Смонтирована новая (электроподстанция) КТП. Продано 29 участков.  Сформировано 35 земельных участков по 10-16 соток.
Введены в эксплуатацию линии электроснабжения, сети водоснабжения и газопровод.  Построена сеть  уличных дорог из щебня. Ведется строительство 29-и  домов. 
 Индивидуальные застройщики в установленном порядке получают разрешения на строительство. Введено в эксплуатацию 9 домов общей площадью 1177,0 кв.м. </t>
  </si>
  <si>
    <t>Сформировано и предоставлено  94 участка. Разработаны проекты  на  газоснабжение, водоснабжение и водоотведение. Проект газоснабжения направлен на экспертизу, устраняются замечания.Проведены  работы по эликтрификации улиц.  Получено 18 разрешений на строительство домов.</t>
  </si>
  <si>
    <t>49/0</t>
  </si>
  <si>
    <t>Решение  Собрания депутатов Сирмапосинского сельского поселения от  12.10.2018                           
№30-05</t>
  </si>
  <si>
    <t>2 Физ. лица</t>
  </si>
  <si>
    <t>на стадии
 разработки</t>
  </si>
  <si>
    <t xml:space="preserve">25,6/250 домов (будет уточнено по итогам разработки ППТ)
</t>
  </si>
  <si>
    <t>готовится
 соглашение</t>
  </si>
  <si>
    <t>2019-2030</t>
  </si>
  <si>
    <t>д.Б.Янгильдино</t>
  </si>
  <si>
    <t>Решение  Собрания депутатов Сирмапосинского сельского поселения от  29.05.2020                       
№46-03</t>
  </si>
  <si>
    <t>4 физ. Лица</t>
  </si>
  <si>
    <t>вносятся изменения в ПЗЗ</t>
  </si>
  <si>
    <t>13,5/93 дома</t>
  </si>
  <si>
    <t>2020-2030</t>
  </si>
  <si>
    <t>Предоставлено  3 участка  многодетным   семьям.   Построены и введены в эксплуатацию  сети электроснабжения, проложен газопровод, водопровод . Выдано  8   разрешений  на  строительство.  Разрешение на ввод  в эксплуатацию  выдано  2 собственникам. Выдано 3 уведомление о соответствии постоенного ИЖД. Дорога  грунтовая.Работы ведутся согласно утвержденному графику освоения земельного участка.</t>
  </si>
  <si>
    <t>Построены и введены в эксплуатацию  сети электроснабжения, проложен газопровод. Получили  разрешение  на строительство  - 15  собственников  земельных участков.  5 дома введены в эксплуатацию. Заключен договор на разработку проектной документации по строительству автодороги.</t>
  </si>
  <si>
    <t>Работы  ведутся  согласно  утвержденному  графику. Участок  размежеван и сформировано  14  участков.  Выдано  разрешение на  строительство 1  собственнику. Согласие на  водоснабжение  получены. Ведется  подготовка  проектной  документации  газоснабжения . Введены  в эксплуатацию сети электроснабжения.</t>
  </si>
  <si>
    <t>Участок размежеван и сформировано 18 участков. Предоставлен многодетным семьям -15 участков. Выданы градостроительные планы ЗУ -1. Выдано разрешение на строительство 2-х индивидуальных домов.
Построены линии  электроснабжения. Получено ТУ на газификацию жилой группы. Ведется подготовка проектной документации газоснабжения. Материалы ППТ и ПМТ вынесены  на публичные  слушания  которые состоялись 20 декабря 2019г.</t>
  </si>
  <si>
    <t>Сформировано 63 участка, выделено многодетным 1 участок. В 2015 году построены сети электроснабжения. Участок газифицирован. Дорога частично асфальтирована, частично грунтовая. Построено, но не введено в эксплуатацию 15 домов, начато строительством 6 домов. Работы ведутся согласно утвержденному графику освоения земельного участка</t>
  </si>
  <si>
    <t xml:space="preserve">Планируется строительство 112 индивидуальных, 54 блокированных и 4 многоквартирных жилых дома (на 192 квартиры). Участки размежеваны и поставлены на кадастровый учет, получены свидетельства. Электрификация: построено 2,2 км электрических сетей по на 9 улицах, установлена КТП 400кВт, подключены 11 объектов. Газификация:протяженность сетей 3,05 км, строительство завершено, подан газ на все улицы, газифицирован 1 дом. Водоснабжение: Изготовлен проект строительства водопровода и 2 артезианских скважины. Получена лицензия на пользование недрами для добычи подземных вод. Начало строительства 3 кв.2020г. Дорожная сеть: Начато строительство улично-дорожной сети на 6 улицах.    Реализовано 35 участков для ИЖС и ЛПХ, ( в том числе 11 -для многодетных семей). В настоящее время построено 3 дома, начато строительство 8 домов
</t>
  </si>
  <si>
    <t xml:space="preserve"> Выдано 13 разрешение на строительство  индивидуальных жилых домов. Построены линии электропередач. Завершено строительство газопроводов, проводится процедура регистрации и ввода.</t>
  </si>
  <si>
    <t>7,522/42</t>
  </si>
  <si>
    <t>коттеджи площадью 26,4 кв.м и МКД -28,68 кв.м</t>
  </si>
  <si>
    <t>6,8/62шт.</t>
  </si>
  <si>
    <t>0,64/6</t>
  </si>
  <si>
    <t>20/0</t>
  </si>
  <si>
    <t>15/88</t>
  </si>
  <si>
    <t xml:space="preserve">Разбиты на 155 участков. Участки на кадастровый учет поставлены.  Выданы  2 (АПГ 6) градостроительных планов многодетным семьям. Разрешение на строитенльство выдано 2 (АПГ 6) многодетным семьям. Разработан проет планировки и проект межевания территории линейного объекта:"Строительство сети водоснабжения в п.Молодежный Михайловского с.п." Проект водоснабжения не разработан. Постановлением Кабинета Министров  ЧР от 22.06.2018 №242, объект "Строительство газопровода для обеспечения территории с кадастровым номером 21:20:140401:273 Цивильского района, Михайловского с.п.,п.Молодежный" включен в Программу газификация специальных надбавок к тарифам на транспортировку газа АО "Газпром газораспределение Чебоксары" на 2019 г. По объекту "Строительство сетей электроснабжения в п.Молодежный Михайловского с.п." ведется работа по сбору исходных данных для техприсоединения и разработке ПСД.       </t>
  </si>
  <si>
    <t xml:space="preserve">Решение СДБСП 26.01.2018 г. № 22-6 </t>
  </si>
  <si>
    <t>Администрация г. Новочебоксарска, Администрация Булдеевского сельского поселения, физические лица</t>
  </si>
  <si>
    <t>Чувашская Республика, Урмарский район, Староурмарское сельское поселение, д. Старые Урмары, ул. Церковная</t>
  </si>
  <si>
    <t>Постановление Кабинета Министров Чувашской Республики №372 от 26.11.2009 года</t>
  </si>
  <si>
    <t>5,3/60</t>
  </si>
  <si>
    <t>1,7/15</t>
  </si>
  <si>
    <t>0,6/ 8 ИЖД</t>
  </si>
  <si>
    <t>2,75/35</t>
  </si>
  <si>
    <t>0,6/8</t>
  </si>
  <si>
    <t xml:space="preserve">Подготовлена исходная документация для проектирования  электроснабжения, всего предоставлено 111 участков, из них 93/0 предоставлены многодетным семьям, выдано 23 резрешений на строительство , 3 дома введены в эксплуатацию (0,4). На всех 8 улицах проведены линии электроснабжения. Ведутся работы подрядной организацией ООО «СТМ» по прокладке газопровода для газификации жилых домов по улицам  Слукина, Прокопьева, Соборная, Ольховая, Кедровая, Садовая и Юбилейная Юго -Восточного микрорайона с. Красноармейское                                        Предусмотрен участок для установки водобашни. Определена подрядная организация по подготовке ПСД по водоснабжению и водоотведениюв  Юго-восточном микрорайоне с. Красноармейское </t>
  </si>
  <si>
    <t>8,25/111</t>
  </si>
  <si>
    <t>0,4/3</t>
  </si>
  <si>
    <t>2,5/36</t>
  </si>
  <si>
    <t>12,8/176</t>
  </si>
  <si>
    <t xml:space="preserve">Определением Арбитражного суда Чувашской Ресупблики от 05.06.2020 № A79-506/2020 утверждено заключенное 29.05.2020 администрацией г. Канаш и ООО "ИМПОСТ Инвест" мировое соглашение, согласно которому договор аренды земельного участка от 30.09.2016 № 1090 считается расторгнутым по соглашению сторон. </t>
  </si>
  <si>
    <t>8. Хучельское  сельское  поселение</t>
  </si>
  <si>
    <t>9.Шибылгинское  сельское  поселение</t>
  </si>
  <si>
    <t>10.Шихазанское  сельское  поселение</t>
  </si>
  <si>
    <t>52</t>
  </si>
  <si>
    <t>53</t>
  </si>
  <si>
    <t>54</t>
  </si>
  <si>
    <t>55</t>
  </si>
  <si>
    <t>56</t>
  </si>
  <si>
    <t>57</t>
  </si>
  <si>
    <t>58</t>
  </si>
  <si>
    <t>59</t>
  </si>
  <si>
    <t>60</t>
  </si>
  <si>
    <t>61</t>
  </si>
  <si>
    <t>62</t>
  </si>
  <si>
    <t>Постановлением администрации города Чебоксары от 21.05.2015 № 1723 утвержден проект планировки и проект межевания территории микрорайона «Солнечный» города Чебоксары (I этап строительства).  (кадастровый номер:21:21:076202:184); Постановлением администрации города Чебоксары от 19.12.2018 № 2470 утвержден проект планировки территории мкр. Солнечный в НЮР по пр. Тракторостроителей г.Чебоксары (второй этап строительства); Постановлением администрации города Чебоксары от 24.09.2019 № 2320 утвержден проект межевания территории мкр. Солнечный в НЮР по пр. Тракторостроителей г.Чебоксары (второй этап строительства)</t>
  </si>
  <si>
    <t>I этап - 125 тыс.кв.м; II этап - 151 тыс.кв.м</t>
  </si>
  <si>
    <t>Постановлением администрации города Чебоксары от 28.08.2018  № 1576 утвержден проект планировки и проект межевания территории микрорайона 4 жилого района «Солнечный» Новоюжного планировочного района г. Чебоксары (IV этап строительства).</t>
  </si>
  <si>
    <t>в районе пр.Тракторостроителей</t>
  </si>
  <si>
    <t>законом ЧР от 19.10.2009 № 63; законом ЧР от 09.10.2015 № 54</t>
  </si>
  <si>
    <t>ООО "Группа компаний Удача"</t>
  </si>
  <si>
    <t xml:space="preserve"> Постановлением администрации города Чебоксары от 26.04.2018 № 716 принято решение о подготовке документации по планировке территории (проект планировки и проект межевания территории)  мкр. Солнечный в НЮР по пр. Тракторостроителей г.Чебоксары (третий этап строительства)
</t>
  </si>
  <si>
    <t>273 тыс.кв.м</t>
  </si>
  <si>
    <t>в аренду сроком до 01.12.2055 для комплексной застройки жилого района</t>
  </si>
  <si>
    <t>Информация о земельных участках, включенных в границы населенных пунктов  в целях жилищного строительства на территории  Чувашской Республики  на  1 июля 2020 года</t>
  </si>
  <si>
    <t>Объем введенного жилья по состоянию на 1.07.2020 г., тыс.кв.м./ количество домов, шт.</t>
  </si>
  <si>
    <t>Предоставлено 431 участков под ИЖС, из них многодетным семьям - 205.  Всего планируется предоставить 274 участка многодетным семьям. Всего выдано 38 ГПЗУ,  38 разрешений на ИЖС и 11 уведомлений о соответствии планируемого строительства ИЖС, 1 разрешение на ввод в эксплуатацию ИЖС. Разработана ПСД по газоснабжению, электроснабжению микрорайона</t>
  </si>
  <si>
    <t>205/0</t>
  </si>
  <si>
    <t>Предоставлено 86% ЗУ по ИЖС</t>
  </si>
  <si>
    <t>Предоставлено 105 участков под ИЖС, из них многодетным семьям - 105.  Всего планируется предоставить 125 участков многодетным семьям. Разработана ПСД по газоснабжению, водоснабжению, водоотведению, электроснабжению и строительству улично-дорожной сети  микрорайона</t>
  </si>
  <si>
    <t>Предоставлено 84% ЗУ для ИЖС</t>
  </si>
  <si>
    <t>Шумерлинское сельское поселение, д.Шумерля Постановление Кабинета Министров Чувашской Республики о</t>
  </si>
  <si>
    <t>Проект планировки утвержден</t>
  </si>
  <si>
    <t>Предоставлено в собственность 45 участков. Ведется строительство 11 индивидуальных жилых домов, прокладка водопровода. Подготовлена проектная документация на строительство школы с дошкольным образовательным учреждением на 250 мест. Территория (2 очередь) размежевана на 27 участков, которые предоставлены индивидуальным застройщикам, из них 5 участков предоставлены многодетным семьям. Администрацией Шумерлинского района были разработаны проекты уличных инженерных сетей: газоснабжения, электрификации, автомобильная дорога, водоснабжения и канализации. По проектам получены положительные заключения государственной экспертизы. Завершено строительство линии электропередач по ул.Благовещенская и ул. Сосновая. По улицам завершено строительство сетей газоснабжения и водоснабжения.</t>
  </si>
  <si>
    <t>Администрацией Шумерлинского района размежевано 43 земельных участка, которые в 2017-2019 годах предоставлены многодтным семьям. Решением Собрания депутатов Шумерлинского сельского поселения  от 03.11.2017 г. № 28/1 на данной территории земльный участок площадью 4.49 га передано безвозмездно в муниципалшьную собственность г.Шумерля для предоставления многодетным семьям.  Администрацией города сформировано и предоставлено в 2018 году 45 земельных участков.</t>
  </si>
  <si>
    <t xml:space="preserve">Администрацией  Красночетайского сельского поселения  Красночетайского района  101- многодетным семьям  предоставлено  земельные участки.  Нарушение земельного законодательство не выявлено. Из 101  семьи  строительство  жилья не начато. Разрешение на строительство  и ввод в эксплуатацию  не выдавалось.  </t>
  </si>
  <si>
    <t>101 семьям</t>
  </si>
  <si>
    <t>2021 год</t>
  </si>
  <si>
    <t>Земельные участки освоены  на 85%.На 2021 г. включен в программу "Комплексное  развите сельских  территорий подпрограмма Комлексная жилищная  застройка Красночетайского района.</t>
  </si>
  <si>
    <t xml:space="preserve"> В рамках инвестионной программы  сетевой организацией ОАО МРСК Волги в 2018 г. проведены сети электроснабжения. Водопроводные сети и водопроводный узел - ООО «Стройкомсервис», контракт стоимостью 14 155 894,85 руб. Установлена водонапорная башня емкостью 50м3 высотой 10м. Газоснабжение -  по программе газификации ЧР АО "Газпром газораспределение Чебоксары" проложена система газоснабжения высокого и низкого давления, протяженностью 4000 м. Водоотведение и очистные сооружения - муниципальный контракт №0115300023819000113 от 04.09.2019 г. с ООО "Спецкомплекс" на сумму 25 032 042,25 руб. 
Выдано 6 градостроительных планов на земельный участок, 4 - разрешения на строительство. </t>
  </si>
  <si>
    <t xml:space="preserve">ПСД -100%, в 2017г. ООО "Кадастровый инженер" разработана проектная документация по проекту планировки территории линейного объекта "Сети водоснабжения, водоотведения, газоснабжения, электроснабжения,телефонизации, подключению к сети интернет индивидуальных жилых домов для многодетных семей в г. Мариинском Посаде, Мариинско-Посадского района Чувашской Республики". Положительное заключение получено.С привлечением сетевой организации ОАО МРСК Волги построены линии электроснабжения. Проектную документацию по строительству объектов инженерной инфраструктуры сети водоснабжения и водоотведения разрабатываети ООО «НПО«ПРОЕКТОР». Выдано 2 -градостроительных плана, 2 - разрешения на строительство. </t>
  </si>
  <si>
    <t>Решение Собрания депутатов  от 06.11.2018 года  № 56</t>
  </si>
  <si>
    <t>Находящиеся на территории Кугеевского сельского поселения 238 земельных участков для ИЖС   общей площадью 49.9453 га, попадают в санитарно-защитную зону скотомогильника. Работы приостановлены.</t>
  </si>
  <si>
    <t xml:space="preserve">12 участковв собственности у граждан переселенных из ветхого жилья, 
101 участка выделены многодетным семьям
101 передано по договорам аренды
</t>
  </si>
  <si>
    <t>0,539/19</t>
  </si>
  <si>
    <r>
      <t xml:space="preserve">Всего сформировано и предоставлено  157 участков.  Построены   инженерные коммуникации  1 очередь   68 участка, из них многодетным семьям - 15 участков.  2 очередь-89 участка,на которых отсутствуют инженерные коммуникации из них многодетные семьи - 85 участков. </t>
    </r>
    <r>
      <rPr>
        <b/>
        <sz val="10"/>
        <color theme="1"/>
        <rFont val="Arial"/>
        <family val="2"/>
        <charset val="204"/>
      </rPr>
      <t xml:space="preserve"> </t>
    </r>
    <r>
      <rPr>
        <sz val="10"/>
        <color theme="1"/>
        <rFont val="Arial"/>
        <family val="2"/>
        <charset val="204"/>
      </rPr>
      <t xml:space="preserve">Выдано 41 градостроительных плана и 41 разрешений на строительство. </t>
    </r>
    <r>
      <rPr>
        <b/>
        <sz val="10"/>
        <color theme="1"/>
        <rFont val="Arial"/>
        <family val="2"/>
        <charset val="204"/>
      </rPr>
      <t xml:space="preserve"> </t>
    </r>
    <r>
      <rPr>
        <sz val="10"/>
        <color theme="1"/>
        <rFont val="Arial"/>
        <family val="2"/>
        <charset val="204"/>
      </rPr>
      <t xml:space="preserve"> Завершено строительство 12 двухквартирных жилых домов для переселения граждан из ветхого жилья, 2 двухквартирных дома для детей-сирот, 3 дома  для многодетной семьи и 25 индивидуальных жилых домов. 
Строительство продолжается.
В IV квартале 2014 г. завершена газификация этих участков за счет тарифной состовляющей «Газпром»(1этап). 
В 2015 г. завершено строительство ЛЭП за счет тарифной составляющей филиала ОАО «МРСК Волги»-«Чвашэнерго»-1 этап. 
18 участков для многодетных оснащены системами газо-, электро-. водоснабжения и канализации, 18 имеют газо- и электроснабжение.    </t>
    </r>
    <r>
      <rPr>
        <b/>
        <sz val="10"/>
        <color theme="1"/>
        <rFont val="Arial"/>
        <family val="2"/>
        <charset val="204"/>
      </rPr>
      <t xml:space="preserve"> </t>
    </r>
    <r>
      <rPr>
        <sz val="10"/>
        <color theme="1"/>
        <rFont val="Arial"/>
        <family val="2"/>
        <charset val="204"/>
      </rPr>
      <t xml:space="preserve">  Ведутся работы по подключению к инженерным сетям. </t>
    </r>
    <r>
      <rPr>
        <sz val="10"/>
        <rFont val="Arial"/>
        <family val="2"/>
        <charset val="204"/>
      </rPr>
      <t xml:space="preserve"> Порецкого сельским поселением в 202о г. разработаны ПСД и получены положительные заключения на  строительство   сетей водо-, газо-, электроснабжения и водоотведения , автомобильной дороги в южной части с. Порецкое,(2 этап).Но на 2 этап строительства  денежные средства в бюджетах местного значения и республиканского бюджета не имеются.</t>
    </r>
    <r>
      <rPr>
        <sz val="10"/>
        <color theme="1"/>
        <rFont val="Arial"/>
        <family val="2"/>
        <charset val="204"/>
      </rPr>
      <t xml:space="preserve">
</t>
    </r>
  </si>
  <si>
    <t>2,55 / 25</t>
  </si>
  <si>
    <t>2,4 / 40</t>
  </si>
  <si>
    <t>Собственником из общего массива сформировано 17 земельных участков по 1000 кв.м для ИЖС, и ведется реализация сформированных земельных участков желающим. 1 земельный участок в стадии передачи в МО для последующего предоставления многодетной семье (основной ЗУ 21:24:000000:3229)</t>
  </si>
  <si>
    <t>15 (предложение администрации: ускорить дальнейшее формирование земельных участков и реализацию желающим)</t>
  </si>
  <si>
    <t>2,28 / 38</t>
  </si>
  <si>
    <t>Сформировано 8 земельных участков по 1500 кв.м для ведения ЛПХ, из них 1 предоставлен многодетной семье</t>
  </si>
  <si>
    <t>1 / 0</t>
  </si>
  <si>
    <t>8,7 / 145</t>
  </si>
  <si>
    <t>Сформировано 143 земельных участков по 1000 кв.м. для предоставления многодетным семьям, 109 земельных участков предоставлено многодетным семьям</t>
  </si>
  <si>
    <t>109 / 0</t>
  </si>
  <si>
    <t>37,4 (предложение администрации: продолжить предоставление земельных участков многодетным семьям)</t>
  </si>
  <si>
    <t>16,3 / 251</t>
  </si>
  <si>
    <t>110 / 0</t>
  </si>
  <si>
    <t>земельные участки обеспечены инженерной инфраструктурой на 68 %</t>
  </si>
  <si>
    <t>Постановлением Кабинета Министров Чувашской Республики №372 от 26.11.2009 года"О включении земельного участка в границы д. Старые Урмары Староурмарского сельского поселения Урмарского района Чувашской Республики" земельный участок площадью 16,7686 га с кадастровым номером 21:19:180301:371 включен в границы д. Старые Урмары для целей жилищного строительства. Индивидуальным застройщикам путем проведения торгов и бесплатно многодетным семьям предоставлены 60 земельных участков, из них 20 участков- для многодетных семей. Получено разрешений на строительство 30 застройщиками, 18 индивидуальных жилых домов зарегистрированы в росреестре, 15 индивидуальных домов достариваются, на 2 земельных участках провели работы по устройству фундамента, под ИЖС, на 1 земельном участке построили гараж,остальные застройщики производят сельхозпродукцию. В 2012 году филиалом "МРСК "Волга"-Чувашэнерго" выполнены строительно-монтажные работы по строительству  ВЛ-10 кВ, КТП, ВЛИ-0,4 кВ для электроснабжения ул. Церковная. В 2018 году выполнены работы по газификации ул. Церковная д. Старые Урмары протяженностью 2,496 км. Выделены бюджетные средства в размере 1838,42 тыс. руб.   Администрацией Староурмарского  сельского поселения ведется работа на проведение   изыскательских работ для  разработки  проектно-сметной документации водоснабжения ул. Церковная д. Старые Урмары, который планируется в 2021году, грунтовая дорога.</t>
  </si>
  <si>
    <t>Земельный участок разделен на 49 участков. Разработана проектно-сметная документация на строительство  газопровода. Завершается строительство газопровода  в рамах подпрграмммы "Устойчивое развитие сельских территорий".
Индивидуальными застройщиками получены  техусловия на присоединение к электрическим сетям. В 2019 г. построены линии электропередач.  Водоснабжение - индивидуальные колодцы. 46 многодетным семьям предоставлены земельные участки.</t>
  </si>
  <si>
    <t>Айбечское сельское поселение, д.Вудоялы</t>
  </si>
  <si>
    <t>Андреевское сельское поселение Ибресинского района, д.Сюрбеевка</t>
  </si>
  <si>
    <t>решение собрания депутатов Андреевского с/п от 29.11.2018 №42/4</t>
  </si>
  <si>
    <t>от 05.03.2019 №16</t>
  </si>
  <si>
    <t>/46</t>
  </si>
  <si>
    <t>Решение собрания депутатов от 22.04.2014 № 36/3</t>
  </si>
  <si>
    <t>29,04.2021 №17</t>
  </si>
  <si>
    <t>60 домов</t>
  </si>
  <si>
    <t>администрация Айбечского с/п Ибресинского района, многодетные семьи</t>
  </si>
  <si>
    <t>администрация Андреевского с/п Ибресинского района, многодетные семьи</t>
  </si>
  <si>
    <t xml:space="preserve">Проект планировки утвержден постановлением главы Андреевского сельского поселения от 5 марта 2019 г. №16. Ведутся работы по межеванию территории </t>
  </si>
  <si>
    <t xml:space="preserve">Проект планировки утвержден постановлением главы Айбечского сельского поселения от 29 апреля 2021 г. №16. Начаты работы по межеванию территории </t>
  </si>
  <si>
    <t xml:space="preserve">45,8%, продолжается работа по предоставлению земельных участков гражданам, в том числе многодетным семьям, подготовка проекной документации электроснабжения, газификации и дорог для участия в программах </t>
  </si>
  <si>
    <t xml:space="preserve">Заключены договора на разработку ПСД инженерной инфраструктуры, ведутся работы по устранению замечаний экспертизы, согласованию СЗЗ собственников смежных земельных участков </t>
  </si>
  <si>
    <t>с.Комсомольское, первая (южная) часть
«Жилая застройка южная часть с. Комсомольское Комсомольского района Чувашской Республики»</t>
  </si>
  <si>
    <t>Сформировано 39 земельных участков, поставлены на кадастровый учет, присвоены адреса.  Заключены договора на разработку ПСД инженерной инфраструктуры, ведутся работы по уточнению замечаний экспертизы Выдано 1 уведомления о планируемом строительстве</t>
  </si>
  <si>
    <t>Сформировано и поставлено на кадастровый учет 32 участка, получено положительное заключение экспертизы на ПСД по строительству инженерной инфраструктуры: сетей электроснабжения, газоснабжения. Получено положительное заключение экспертизы на ПСД по строительству водоснабжения д. Чичканы. Заявка на стротельство сетей водоснабжения направлена в РАИП</t>
  </si>
  <si>
    <t>231,98 (980 инд. домов, 768 кв.)</t>
  </si>
  <si>
    <t>6,72 (56 шт)</t>
  </si>
  <si>
    <t>62,25(457 ижд)</t>
  </si>
  <si>
    <t>163,92 (475 ижд, 768 квартир)</t>
  </si>
  <si>
    <t>4,32 (36 шт)</t>
  </si>
  <si>
    <t xml:space="preserve">Подготовлен и утвержден проект планировки данной территории. Администрацией Цивильского района  направлено на выполнение данного проекта 498,5 тысяч рублей. Проектом предусматриваются предоставление  первым этапом 164 земельных участков и вторым этапом 66  земельных участков  площадью 0,08-0,10 га под индивидуальное жилищное строительство для многодетных семей. На основании муниципального контракта № 380-18/028 от 22.06.2018г. построены наружные сети электроснабжения 164 земельных участков, планируемых для предоставления многодетным семьям под индивидуальное жилищное строительство: ВЛИ 0,38 кВ - 5,187 км; ВЛЗ 10кВ - 0,426 км. Установлены трансформаторные подстанция КТП 2х160/10/0,4кВ.  На основании муниципального контракта № 380-18/023 от 05.06.2018 разработана проектно-сметной документации по объекту: «Газоснабжение жилых домов в микрорайоне индивидуальной жилой застройки территории ОПХ «Хмелеводческое» в г. Цивильск Чувашской Республики 164 земельных участков», данный проект прошел государственную экспертизу, получено  отрицательное заключение  из-за отсутствия  историко-культурной экспертизы.  Ведется разработка историко-культурной экспертизы. Для водоснабжения проектом планировки предусмотрена водопроводная сеть протяженностью 3,8 км от 2 существующих водозаборных скважин и установка 6 водоразборных колонок. Проект строительства сетей водоснабжения разработан. </t>
  </si>
  <si>
    <t>5,580</t>
  </si>
  <si>
    <t>1/0,275</t>
  </si>
  <si>
    <t xml:space="preserve">      20/2,0  </t>
  </si>
  <si>
    <t>14/1,4</t>
  </si>
  <si>
    <t>18/2,2</t>
  </si>
  <si>
    <t xml:space="preserve"> 63/4,4 </t>
  </si>
  <si>
    <t>1/0,055</t>
  </si>
  <si>
    <t>90/13,86</t>
  </si>
  <si>
    <t>9 из 9</t>
  </si>
  <si>
    <t>19/1,08</t>
  </si>
  <si>
    <t>16/1,920</t>
  </si>
  <si>
    <t>В соответствии с утвержденным  проектом планировки и межевания территории предусматривается строительство 174  индивидуальных жилых домов с приусадебными земельными участками по 12-15 соток.Застройщиком подготовлена проектная документация на  строительство инженерных коммуникаций (газопровод, водопровод). Администрацией поселения  подготовлены градостроительные планы земельных участков для строительства газопровода, выдано 3 разрешения на строительство жилого дома Начато строительство 30 домов из них 10 домов построено. До участков построена высоковольтная линия электропередач (10 кВт) и уличная сеть ВЛИ-0,4 кВ, ведутся работы по  строительству уличного газопровода.  Пробурена скважина и установлена водонапорная башня. Проложена сеть водоснабжения на 50%.</t>
  </si>
  <si>
    <t xml:space="preserve"> Земельный участок размежеван. 10 участков предоставлено многодетным семьям. Ведутся  строительство улично-дорожной сети. построена ВЛИ-0,4кВ. Начато строительство 5 домов. Велдется проклаадка канализационной сети
</t>
  </si>
  <si>
    <t xml:space="preserve"> Начато строительство одного многоквартирного дода (МКД). Готовится документация по инженерным сетям. Строительство приостановлено.</t>
  </si>
  <si>
    <t>утвержден проект планировки территории.около 12  участков предоставлено многоденым семьям. На одном земельном участке готовиться проект электрификации.</t>
  </si>
  <si>
    <t>ППТ и ПМТ утвержден. Построена дорога на 20%, проложен газопровод 20%, ведется строительство ВЛИ 04 кВ. ведется строительство 10 домов</t>
  </si>
  <si>
    <t>ДНО "Западный" построен. Группа физ лиц: ведется строительство 2 домов</t>
  </si>
  <si>
    <t>Посттроена линия электропередач.готовится проет газоснабжения .начата строительство 2 домов</t>
  </si>
  <si>
    <t>Подготовлены и выданы градостроительные планы и разрешения на строительство ИЖД. Построены: водопровод, газопровод, частичное щебенение дороги. Построено 7 домов</t>
  </si>
  <si>
    <t xml:space="preserve">58, 6566 </t>
  </si>
  <si>
    <t>621,8/4100 шт.</t>
  </si>
  <si>
    <t>55,111/212 шт</t>
  </si>
  <si>
    <t>765 из них обеспечены:608 Эл.Эн., 220 вода, 158 газ, 51 канализ.</t>
  </si>
  <si>
    <t xml:space="preserve">Завершены работы по строительству: электроснабжения,
- водоснабжения и водоотведения, газоснабжения 
Также выполнены следующие работы: создано 6 гостевых дворов, построен старинный двор. Разработана ПСД гостевых дворов, построена этническая поляна со скульптурами героев чувашских легенд, летнее кафе - навес, пивоварня - лащ, колодец - журавль. Начато строительство двух прудов и садов урожая. 
Разрабатываются  концепция  и проектно-сметная документация  музея рун, спортивной площадки, кафе целебного питания, здравушки, творческого центра и детского гостевого центра.  Разработаны  туристические  пешеходные и вело – маршруты «Тропой Ижека». На территории этноэкологического комплекса «Ясна» ведется строительство транспортной инфраструктуры. 
</t>
  </si>
  <si>
    <t>законом ЧР от 19.10.2009 № 63</t>
  </si>
  <si>
    <t>Постановлением администрации города Чебоксары от 08.10.2018 
№ 1941 принято решение о подготовке документации по планировке территории (проект планировки и проект межевания территории) коттеджного поселка «Чандрово» в г. Чебоксары и признано утратившим силу постановление администрации города Чебоксары от 19.07.2017 
№ 1756 «Об утверждении проекта планировки территории коттеджного поселка «Чандрово» в г. Чебоксары».</t>
  </si>
  <si>
    <t>индивидуальные жилые дома общей площадью жилого фонда 68418, 31 кв.м</t>
  </si>
  <si>
    <t>Разрешения на строительство объектов  индивидуального жилищного строительства з/у с к/н                                           21:01:011102:403 № 21-01-52-2016 от 12.07.2016,                                                                                                                                                                                                                                                                                                                                                              поз. 143а, 362, 240, 65, 244, 238, 227, 120, 136а, 135а, 189, 184, 185, 369, 180 разрешения №  RU21304000- "43" - "29" от 14.09.2012. Срок действия указанных разрешений 10 лет</t>
  </si>
  <si>
    <t xml:space="preserve">21:01:011102:437 № 21-01-47-2016 от 06.07.2016, </t>
  </si>
  <si>
    <t xml:space="preserve">21:01:011102:343 № 21-01-44-2016 от 27.06.2016, </t>
  </si>
  <si>
    <t xml:space="preserve">21:01:011102:37 № 21-01-35-2016 от 31.05.2016, </t>
  </si>
  <si>
    <t xml:space="preserve">21:01:011102:35 № 21-01-8-2016 от 03.03.2016,   </t>
  </si>
  <si>
    <t xml:space="preserve">21:01:011102:219 № 21-01-49-2015 от 13.11.2015, </t>
  </si>
  <si>
    <t>21:01:011102:218 № 21-01-48-2015 от 06.11.2015,</t>
  </si>
  <si>
    <t xml:space="preserve">21:01:011102:364 № 21-01-46-2015 от 16.10.2015,   </t>
  </si>
  <si>
    <t>21:01:011102:256 № 21-01-45-2015 от 15.10.2015,</t>
  </si>
  <si>
    <t xml:space="preserve">21:01:011102:362 № 21-01-44-2015 от  07.10.2015,   </t>
  </si>
  <si>
    <t xml:space="preserve">21:01:011102:40 № 21-01-40-2015 от 25.09.2015,     </t>
  </si>
  <si>
    <t xml:space="preserve">21:01:011102:348 № 21-01-39-2015 от 18.09.2015,     </t>
  </si>
  <si>
    <t xml:space="preserve">21:01:011102:218 № 21-01-38-2015 от 14.09.2015,  </t>
  </si>
  <si>
    <t xml:space="preserve">21:01:011102:27 № 21-01-36-2015 от 09.09.2015,    </t>
  </si>
  <si>
    <t xml:space="preserve">21:01:011102:353 № 21-01-32-2015 от 21.08.2015,   </t>
  </si>
  <si>
    <t xml:space="preserve">21:01:011102:226 № RU21304000-11 от 15.05.2014, </t>
  </si>
  <si>
    <t xml:space="preserve">21:01:01:011102:98 № RU21304000-1 от 03.02.2014, </t>
  </si>
  <si>
    <t xml:space="preserve">21:01:011102:139 № RU21304000-38 от 12.12.2013,   </t>
  </si>
  <si>
    <t xml:space="preserve">21:01:011102:147 № RU21304000-36 от 06.11.2013,     </t>
  </si>
  <si>
    <t xml:space="preserve">поз.226 № 21-01-41-2015 от 01.10.2015,     </t>
  </si>
  <si>
    <t xml:space="preserve">поз. 183 № RU21304000-12 от 07.03.2013,       </t>
  </si>
  <si>
    <t xml:space="preserve">поз. 250 № RU21304000-48 от 19.11.2012,     </t>
  </si>
  <si>
    <t xml:space="preserve">поз. 249 № RU21304000-47 от 19.11.2012,   </t>
  </si>
  <si>
    <t xml:space="preserve">поз. 236/1 № RU21304000-45 от 16.10.2012,     </t>
  </si>
  <si>
    <t xml:space="preserve">поз. 243 № RU21304000-44 от 04.10.2012,     </t>
  </si>
  <si>
    <t>поз. 143а,  разрешения №  RU21304000- "43" - "29" от 14.09.2012. Срок действия указанных разрешений 10 лет</t>
  </si>
  <si>
    <t>поз. 362 разрешения №  RU21304000- "43" - "29" от 14.09.2012. Срок действия указанных разрешений 10 лет</t>
  </si>
  <si>
    <t>поз. 240 разрешения №  RU21304000- "43" - "29" от 14.09.2012. Срок действия указанных разрешений 10 лет</t>
  </si>
  <si>
    <t>поз. 65 разрешения №  RU21304000- "43" - "29" от 14.09.2012. Срок действия указанных разрешений 10 лет</t>
  </si>
  <si>
    <t>поз.244 разрешения №  RU21304000- "43" - "29" от 14.09.2012. Срок действия указанных разрешений 10 лет</t>
  </si>
  <si>
    <t>поз. 238 разрешения №  RU21304000- "43" - "29" от 14.09.2012. Срок действия указанных разрешений 10 лет</t>
  </si>
  <si>
    <t>поз. 227 разрешения №  RU21304000- "43" - "29" от 14.09.2012. Срок действия указанных разрешений 10 лет</t>
  </si>
  <si>
    <t>поз. 120 разрешения №  RU21304000- "43" - "29" от 14.09.2012. Срок действия указанных разрешений 10 лет</t>
  </si>
  <si>
    <t>поз.136а разрешения №  RU21304000- "43" - "29" от 14.09.2012. Срок действия указанных разрешений 10 лет</t>
  </si>
  <si>
    <t>поз. 135а разрешения №  RU21304000- "43" - "29" от 14.09.2012. Срок действия указанных разрешений 10 лет</t>
  </si>
  <si>
    <t>поз. 189 разрешения №  RU21304000- "43" - "29" от 14.09.2012. Срок действия указанных разрешений 10 лет</t>
  </si>
  <si>
    <t>поз. 184 разрешения №  RU21304000- "43" - "29" от 14.09.2012. Срок действия указанных разрешений 10 лет</t>
  </si>
  <si>
    <t>поз. 185 разрешения №  RU21304000- "43" - "29" от 14.09.2012. Срок действия указанных разрешений 10 лет</t>
  </si>
  <si>
    <t>поз. 369 разрешения №  RU21304000- "43" - "29" от 14.09.2012. Срок действия указанных разрешений 10 лет</t>
  </si>
  <si>
    <t>поз. 180 разрешения №  RU21304000- "43" - "29" от 14.09.2012. Срок действия указанных разрешений 10 лет</t>
  </si>
  <si>
    <t>21:01:011102:443, разрешение на строительство индивидуального жилого дома от 19.06.2017 №21-01-66-2017. Срок действия разрешения 10 лет</t>
  </si>
  <si>
    <t>21:01:011102:359, разрешение на строительство индивидуального жилого дома от 26.05.2017 №21-01-53-2017. Срок действия разрешения 10 лет</t>
  </si>
  <si>
    <t>21:01:011102:401, разрешение на строительство индивидуального жилого дома от 25.05.2017 №21-01-51-2017. Срок действия разрешения 10 лет</t>
  </si>
  <si>
    <t>21:01:011102:440, разрешение на строительство индивидуального жилого дома от 24.05.2017 №21-01-50-2017. Срок действия разрешения 10 лет</t>
  </si>
  <si>
    <t>21:01:011102:332, разрешение на строительство индивидуального жилого дома от 18.04.2017 №21-01-41-2017. Срок действия разрешения 10 лет</t>
  </si>
  <si>
    <t>21:21:011102:458, разрешение на строительство индивидуального жилого дома от 20.03.2017 №21-01-33-2017. Срок действия разрешения 10 лет</t>
  </si>
  <si>
    <t>21:01:011102:35, разрешение на строительство индивидуального жилого дома от 16.03.2017 №21-01-30-2017. Срок действия разрешения 10 лет</t>
  </si>
  <si>
    <t>21:01:011102:328, разрешение на строительство индивидуального жилого дома от 09.02.2017 №21-01-18-2017. Срок действия разрешения 10 лет</t>
  </si>
  <si>
    <t>21:01:011102:390, разрешение на строительство индивидуального жилого дома от 03.02.2017 №21-01-13-2017. Срок действия разрешения 10 лет</t>
  </si>
  <si>
    <t>21:01:011102:439, разрешение на строительство индивидуального жилого дома от 03.02.2017 №21-01-11-2017. Срок действия разрешения 10 лет</t>
  </si>
  <si>
    <t>21:01:011102:498, разрешение на строительство индивидуального жилого дома от 10.01.2017 №21-01-1-2017. Срок действия разрешения 10 лет</t>
  </si>
  <si>
    <t>21:01:011102:383, разрешение на строительство индивидуального жилого дома от 16.12.2016 №21-01-121-2016. Срок действия разрешения 10 лет</t>
  </si>
  <si>
    <t>21:01:011102:382, разрешение на строительство индивидуального жилого дома от 16.12.2016 №21-01-120-2016. Срок действия разрешения 10 лет</t>
  </si>
  <si>
    <t>21:01:011102:360, разрешение на строительство индивидуального жилого дома от 13.12.2016 №21-01-114-2016. Срок действия разрешения 10 лет</t>
  </si>
  <si>
    <t>21:01:011102:360, разрешение на строительство индивидуального жилого дома от 06.12.2016 №21-01-112-2016. Срок действия разрешения 10 лет</t>
  </si>
  <si>
    <t>21:01:011102:476, разрешение на строительство индивидуального жилого дома от 14.11.2016 №21-01-99-2016. Срок действия разрешения 10 лет</t>
  </si>
  <si>
    <t>21:01:011102:42, разрешение на строительство индивидуального жилого дома от 03.11.2016 №21-01-97-2016. Срок действия разрешения 10 лет</t>
  </si>
  <si>
    <t>21:01:011102:329, разрешение на строительство индивидуального жилого дома от 02.11.2016 №21-01-95-2016. Срок действия разрешения 10 лет</t>
  </si>
  <si>
    <t>21:01:011102:330, разрешение на строительство индивидуального жилого дома от 02.11.2016 №21-01-94-2016. Срок действия разрешения 10 лет</t>
  </si>
  <si>
    <t>21:01:011102:406, разрешение на строительство индивидуального жилого дома от 02.11.2016 №21-01-93-2016. Срок действия разрешения 10 лет</t>
  </si>
  <si>
    <t>21:01:011102:405, разрешение на строительство индивидуального жилого дома от 02.11.2016 №21-01-92-2016. Срок действия разрешения 10 лет</t>
  </si>
  <si>
    <t>21:01:011102:379, разрешение на строительство индивидуального жилого дома от 28.10.2016 №21-01-86-2016. Срок действия разрешения 10 лет</t>
  </si>
  <si>
    <t>21:01:011102:420, разрешение на строительство индивидуального жилого дома от 26.10.2016 №21-01-84-2016. Срок действия разрешения 10 лет</t>
  </si>
  <si>
    <t>21:01:011102:389, разрешение на строительство индивидуального жилого дома от 25.10.2016 №21-01-83-2016. Срок действия разрешения 10 лет</t>
  </si>
  <si>
    <t>21:01:011102:358, разрешение на строительство индивидуального жилого дома от 12.10.2016 №21-01-77-2016. Срок действия разрешения 10 лет</t>
  </si>
  <si>
    <t>21:01:011102:346, разрешение на строительство индивидуального жилого дома от 19.09.2016 №21-01-72-2016. Срок действия разрешения 10 лет</t>
  </si>
  <si>
    <t>21:01:011102:403, разрешение на строительство индивидуального жилого дома от 12.07.2016 №21-01-52-2016. Срок действия разрешения 10 лет</t>
  </si>
  <si>
    <t>ООО "Серебряный"</t>
  </si>
  <si>
    <t xml:space="preserve">постановлением администрации города Чебоксары от 27.08.2012 № 250 утвержден проект планировки территории коттеджного поселка "Серебряный" в городе Чебоксары; постановлением администрации гоорда Чебоксары от 11.05.2017 № 1176 принято решение о подготовке документации по планировке территории (проекта планировки и проекта межевания территории) микрорайона "Серебряный"; решением ЧГСД от 14.08.2018 № 1324 внесены изменения в правила земелпользования и застройки Чебоксарского городского округа в  части  отображения на карте градостроительного зонирования и карте зон с особыми условиями использования территории подзоны застройки жилыми домами смешанной этажности со сложившейся застройкой индивидуальными жилыми домами (Ж-5.1) вместо зоны застройки индивидуальными жилыми домами (Ж-1) на земельные участки, с кадастровыми номерами:
21:21:080909:149 площадью 1500 кв. м, по ул. Вербная, д. 5; 
21:21:080909:151 площадью 1897 кв. м, по ул. Вербная, д. 1;
21:21:080909:198 площадью 1500 кв. м, по ул. Вербная, д. 17;
21:21:080909:153, 21:21:080909:154, 21:21:080909:155, 21:21:080909:156,  21:21:080909:157,  21:21:080909:158, 21:21:080909:159,  21:21:080909:160,  21:21:080909:161,  21:21:080909:162,  21:21:080909:163,  21:21:080909:164, 21:21:080909:165,  21:21:080909:166,  21:21:080909:167,  21:21:080909:168, 21:21:080909:169,  21:21:080909:171, 21:21:080909:172,  21:21:080909:173,  21:21:080909:174,  21:21:080909:175,  21:21:080909:176,  21:21:080909:177,  
площадями по 1500 кв. м по ул. Ясеневая, д. 26, 24, 22, 20, 18, 16, 14, 12, 10, 8, 6, 4, 2, 29, 27, 25, 23, 19, 17, 15, 13, 11, 9, 7, 3 и с кадастровым номером 21:21:080909:179 площадью 1896 кв. м по ул. Ясеневая, д. 3;
21:21:080909:180 площадью 1048 кв. м, по ул. Барбарисовая, д. 28;
21:21:080909:181 площадью 1084 кв. м, по ул. Барбарисовая, д. 26;
21:21:080909:183, 21:21:080909:184, 21:21:080909:185,  21:21:080909:186, 21:21:080909:187,  21:21:080909:188, 21:21:080909:189, 21:21:080909:190, 21:21:080909:191, 21:21:080909:192 площадями по 1500 кв. м, по ул. Барбарисовая, д. 22, 20, 18, 16, 14, 12, 10, 8, 6, 4;  
21:21:080909:193 площадью 2159 кв. м, по ул. Барбарисовая, д. 2;
21:21:080909:194 площадью 1260 кв. м, по ул. Барбарисовая, д. 25;
21:21:080909:195, 21:21:080909:196, 21:21:080909:197, 21:21:080909:199, 21:21:080909:200,  21:21:080909:201, 21:21:080909:202, 21:21:080909:203, 21:21:080909:204, 21:21:080909:205 площадями по 1500 кв. м, по ул. Барбарисовая, д. 23, 21, 19, 15, 13, 11, 9, 7, 5, 3, 21:21:080909:206 площадью 1896 кв. м, по ул. Барбарисовая, д. 1;
21:21:080909:208, 21:21:080909:209, 21:21:080909:210,  21:21:080909:211 площадями по 1500 кв. м, по ул. Черничная, д. 22, 20, 18, 16;
21:21:080909:212, 21:21:080909:213 площадями по 1500 кв. м, в центральной части кадастрового квартала;
21:21:080909:214, 21:21:080909:215, 21:21:080909:216, 21:21:080909:217, 21:21:080909:218, 21:21:080909:220, 21:21:080909:221, 21:21:080909:222, 21:21:080909:223, 21:21:080909:224, 21:21:080909:225, 21:21:080909:226,   площадями по 1500 кв. м, по ул. Черничная, д. 10, 8, 6, 4, 2, 21, 19, 17, 15, 13, 11, 9;
21:21:080909:227, 21:21:080909:228, 21:21:080909:229 площадями по 1500 кв. м, в центральной части кадастрового квартала; 
21:21:080909:230 площадью 1896 кв. м, в центральной части кадастрового квартала;
21:21:080909:231 площадью 1364 кв. м, в центральной части кадастрового квартала;
21:21:080909:232 площадью 1404 кв. м, по ул. Красная, д. 20;
21:21:080909:233, 21:21:080909:234, 21:21:080909:235, 21:21:080909:236, 21:21:080909:237, 21:21:080909:238, 21:21:080909:239, 21:21:080909:240  площадями по 1500 кв. м, по ул. Красная, д. 18, 16, 14, 12, 10, 8, 6, 4;
21:21:080909:241 площадью 2158 кв. м, по ул. Красная, д. 2;
21:21:080909:242 площадью 1872 кв. м, по ул. Красная, д. 19;
21:21:080909:243, 21:21:080909:244, 21:21:080909:248, 21:21:080909:249, 21:21:080909:250  площадями по 1500 кв. м, по ул. Красная, д. 17, 15, 7, 5, 3
21:21:080909:245, 21:21:080909:246, 21:21:080909:247 площадью по 1500 кв. м, в центральной части кадастрового квартала;
21:21:080909:251 площадью 1896 кв. м, по ул. Красная, д. 1;
21:21:080909:252 площадью 1105 кв. м, в центральной части кадастрового квартала;
21:21:080909:253 площадью 1104 кв. м, в центральной части кадастрового квартала;
21:21:080909:254, 21:21:080909:255, 21:21:080909:256, 21:21:080909:257, 21:21:080909:258, 21:21:080909:259, 21:21:080909:260  площадями по  1500 кв. м, по ул. Черемушки, д. 16, 14, 12, 10, 8, 6, 4;
21:21:080909:261 площадью 2159 кв. м, по ул. Черемушки, д. 2;
21:21:080909:262 площадью 5975 кв. м, в г. Чебоксары;
21:01:010313:127 площадью 47999 кв. м, в г. Чебоксары, 
21:01:010313:128 площадью 47612 кв. м, в г. Чебоксары.
</t>
  </si>
  <si>
    <t>Разрешения на строительство объектов  индивидуального жилищного строительства з/у с к/н                                                21:01:010313:67 № RU21304000-21 27.06.2013,                                                                                                                                                Срок действия указанных разрешений 10 лет</t>
  </si>
  <si>
    <t xml:space="preserve">Разрешения на строительство объектов  индивидуального жилищного строительства з/у с к/н 21:01:010313:65 №RU21304000-31 22.08.2013, Срок действия указанных разрешений 10 лет      </t>
  </si>
  <si>
    <t xml:space="preserve">Разрешения на строительство объектов  индивидуального жилищного строительства з/у с к/н 21:21:080909:51 №21-01-46-2016 от 05.07.2016, Срок действия указанных разрешений 10 лет  </t>
  </si>
  <si>
    <t xml:space="preserve">Разрешения на строительство объектов  индивидуального жилищного строительства з/у с к/н 21:21:080909:118 №21-01-10-2016 от 17.03.2016, Срок действия указанных разрешений 10 лет  </t>
  </si>
  <si>
    <t xml:space="preserve">Разрешения на строительство объектов  индивидуального жилищного строительства з/у с к/н 21:21:080909:98 №21-01-29-2015 от 10.08.2015, Срок действия указанных разрешений 10 лет    </t>
  </si>
  <si>
    <t xml:space="preserve">Разрешения на строительство объектов  индивидуального жилищного строительства з/у с к/н 21:01:010313:70  №21-01-73-2017 от 28.06.2017, Срок действия указанных разрешений 10 лет    </t>
  </si>
  <si>
    <t xml:space="preserve">Разрешения на строительство объектов  индивидуального жилищного строительства з/у с к/н 21:01:010313:71 №21-01-72-2017 от 28.06.2017, Срок действия указанных разрешений 10 лет    </t>
  </si>
  <si>
    <t xml:space="preserve">Разрешения на строительство объектов  индивидуального жилищного строительства з/у с к/н21:01:010313:68  №21-01-71-2017 от 28.06.2017, Срок действия указанных разрешений 10 лет    </t>
  </si>
  <si>
    <t xml:space="preserve">Разрешения на строительство объектов  индивидуального жилищного строительства з/у с к/н 21:21:080909:58 №21-01-69-2017 от 22.06.2017, Срок действия указанных разрешений 10 лет    </t>
  </si>
  <si>
    <t xml:space="preserve">Разрешения на строительство объектов  индивидуального жилищного строительства з/у с к/н 21:21:080909:59 №21-01-125-2016 от 27.12.2016, Срок действия указанных разрешений 10 лет    </t>
  </si>
  <si>
    <t xml:space="preserve">Разрешения на строительство объектов  индивидуального жилищного строительства з/у с к/н 21:01:080909:57 №21-01-123-2016 от 22.12.2016, Срок действия указанных разрешений 10 лет    </t>
  </si>
  <si>
    <t>65 тыс. кв.м.</t>
  </si>
  <si>
    <t>ООО "Честр-Инвест" ООО "Вектор-Инвест"                  ООО "Капитал-Инвест"</t>
  </si>
  <si>
    <t>195 тыс.кв.м</t>
  </si>
  <si>
    <t>105тыс кв. м</t>
  </si>
  <si>
    <t xml:space="preserve">Постановлением администрации города Чебоксары от 02.04.2020 № 689 принято решение о подготовке документации по планировке территории (проект планировки и проект межевания территории) микрорайона II жилого района «Солнечный» Новоюжного планировочного района г. Чебоксары;
Постановлением администрации города Чебоксары от 08.06.2021 № 1048  утверждены проект планировки и проект межевания территории микрорайона III жилого района «Солнечный» Новоюжного планировочного района г. Чебоксары;
</t>
  </si>
  <si>
    <t>189 тыс. кв. м</t>
  </si>
  <si>
    <t>Утвержден проект планировки и проект межевания территории  жилого района «Новый город» постановлением администрации города Чебоксары № 22 от 20.04.2012,  постановлением администрации города Чебоксары от 25.03.2016 № 650 утверждены проект планировки и проект межевания территории микрорайона № 1 жилого района «Новый город», постановлением администрации города Чебоксары от 25.08.2017  № 2014 утвержден проект планировки и проект межевания территории микрорайона № 2 жилого районы «Новый город» города Чебоксары; Постановлением администрации города Чебоксары от 05.12.2019 № 3022 утверждены проект планировки и проект межевания территории микрорайона № 3 жилого района «Новый город» города Чебоксары; Постановлением администрации города Чебоксары от 09.04.2018 № 610 принято решение о подготовке документации по планировке территории (проект планировки и проект межевания территории) микрорайона № 5 жилого района «Новый город» города Чебоксары;
Постановлением администрации города Чебоксары от 09.04.2018 № 603 принято решение о подготовке документации по планировке территории (проект планировки и проект межевания территории) микрорайона № 7 жилого района «Новый город» города Чебоксары;
Постановлением администрации города Чебоксары от 15.10.2019 № 2495 принято решение о подготовке документации по планировке территории (проект планировки и проект межевания территории) микрорайона № 9 жилого района «Новый город» города Чебоксары;
Постановлением администрации города Чебоксары от 05.12.2019 № 3022 утвержден проект планировки и проект межевания территории микрорайона № 3 жилого района «Новый город» города Чебоксары;
Постановлением администрации города Чебоксары от 21.05.2021 № 914 утверждены проект планировки и проект межевания территории микрорайона № 4 жилого района «Новый город» города Чебоксары;
Постановлением администрации города Чебоксары от 27.11.2019 № 2497 принято решение о подготовке документации по планировке территории (проект планировки и проект межевания территории) микрорайона № 8 жилого района «Новый город» города Чебоксары</t>
  </si>
  <si>
    <t>779 тыс.кв.м; 347 тыс.кв.м</t>
  </si>
  <si>
    <t>195 тыс. кв.м.</t>
  </si>
  <si>
    <t>Для компл.застройки жил.района в р-не д.Пихтулино (Новый город); Для компл.застройки жил.района в р-не д.Типсирма (Новый город)</t>
  </si>
  <si>
    <t>АО «Инкост»</t>
  </si>
  <si>
    <t>территории микрорайона № 2 жилого района «Новый город»</t>
  </si>
  <si>
    <t xml:space="preserve">д.Чурикасы Кадикасинского сельского поселения Моргаушского района </t>
  </si>
  <si>
    <t>решение собрания депутатов Кадикасинского сельского поселения от 15.05.2013 № С-24/1</t>
  </si>
  <si>
    <t>заказчик-администрация г. Чбоксары правообладатели земельных участков - многодетные семьи</t>
  </si>
  <si>
    <t xml:space="preserve">ППТ и ПМТ, утверждены пост.адм.Кадискасинского сельского поселения от 18.12.2013 №205 </t>
  </si>
  <si>
    <r>
      <rPr>
        <sz val="10"/>
        <color indexed="8"/>
        <rFont val="Arial"/>
        <family val="2"/>
        <charset val="204"/>
      </rPr>
      <t xml:space="preserve">Получено положительное заключение гос.экспертизы  на наружный газопровод:
- По проект. док. и инж. изыскан.: № 21-1-1-3-0107-17 от 25.08.2017 г
- По сметной документации:        № 21-1-0500-18 от 03.07.2018 г.;
 стоимость в ценах 1 кв. 2018 –      5 355,82 тыс. руб.);
на электроснабжение: 
- По проект. док. и инж. изыскан.: № 21-1-1-3-0107-17 от 25.08.2017г.
- По сметной документации:      № 21-1-0500-18 от 03.07.2018 г.;
 стоимость  в ценах 1 кв. 2018 – 10 510,50 тыс. руб.; УАиГ в адрес Минстроя ЧР 21.01.2021направлена заявка на финансирование строительства  объекта. 
Ведутся работы по поиску и оценке запасов подземных вод: Между МБУ "УКСиР" г. Чебоксары и ООО «ЭКОСТАНДАРТ «Технические решения» заключен контракт № 10 от 26.06.2018 на проектные и геологоразведочные работы. Отчет по Поиску и оценке запасов подземных вод   направлен  в Минприроды ЧР на проведение экспертизы 08.04.2021. Ответ не получен.     </t>
    </r>
    <r>
      <rPr>
        <sz val="11"/>
        <color indexed="8"/>
        <rFont val="Arial"/>
        <family val="2"/>
        <charset val="204"/>
      </rPr>
      <t xml:space="preserve">
</t>
    </r>
  </si>
  <si>
    <t xml:space="preserve">д. Кадикасы Кадикасинского сельского поселения Моргаушского района </t>
  </si>
  <si>
    <t>578 шт</t>
  </si>
  <si>
    <r>
      <rPr>
        <sz val="10"/>
        <color indexed="8"/>
        <rFont val="Arial"/>
        <family val="2"/>
        <charset val="204"/>
      </rPr>
      <t xml:space="preserve"> Между МБУ "УКСиР" г. Чебоксары и ООО «ЭКОСТАНДАРТ «Технические решения» заключен контракт № 31 от13.12.2018 на проектные и геологоразведочные работы по поиску и оценке запасов подземных вод. Пояснительная записка о проделанной работе и  о недостаточности запасов водных ресурсов 12.04.2021, повторно 24.05.2021 направлена   в Минприроды ЧР на рассмотрение</t>
    </r>
    <r>
      <rPr>
        <sz val="11"/>
        <color indexed="8"/>
        <rFont val="Arial"/>
        <family val="2"/>
        <charset val="204"/>
      </rPr>
      <t xml:space="preserve">. </t>
    </r>
    <r>
      <rPr>
        <sz val="10"/>
        <color indexed="8"/>
        <rFont val="Arial"/>
        <family val="2"/>
        <charset val="204"/>
      </rPr>
      <t xml:space="preserve">Ответ не получен. Начаты работы по проектированию сетей электроснабжения, газоснабжения, сетей связи: 17.02.2021 между МБУ «УКСиР» г. Чебоксары и АО «Чувашжданпроект» заключен контракт № 09 на разработку ПСД.  </t>
    </r>
    <r>
      <rPr>
        <sz val="11"/>
        <color indexed="8"/>
        <rFont val="Arial"/>
        <family val="2"/>
        <charset val="204"/>
      </rPr>
      <t xml:space="preserve">
</t>
    </r>
  </si>
  <si>
    <t>14 многодетных семей используют земельные участки для выращивания сельхозкультур,  с возведением на участках хоз. построек.</t>
  </si>
  <si>
    <t>д. Кюрегаси Кадикасинского сельского поселения Моргаушского района</t>
  </si>
  <si>
    <t>решение собрания депутатов Кадикасинского сельского поселения от 06.10.2016 № С-12/2</t>
  </si>
  <si>
    <t>ППТ и ПМТ, утверждены пост.адм.Кадискасинского сельского поселения от 31.10.2016 №133, ППТ и ПМТ сетей газоснабжения и электроснабжения утв пост. адм. Моргаушского района от 02.12.2020 № 1086</t>
  </si>
  <si>
    <r>
      <rPr>
        <sz val="10"/>
        <color indexed="8"/>
        <rFont val="Arial"/>
        <family val="2"/>
        <charset val="204"/>
      </rPr>
      <t xml:space="preserve">Между МБУ "УКСиР" г. Чебоксары и ООО "Вереск" заключен контракт № 17 от 30.12.2019 на разработку проектной и рабочей документации сетей электроснабжения и газоснабжения. 
21.05.2021 – заключен договор на проведение  государственной экспертизы проектной документации. Срок выдачи заключения экспертизы по договору  20.07.2021г. 
Ориентировочная стоимость строительства – 94 млн. руб. 
</t>
    </r>
    <r>
      <rPr>
        <sz val="11"/>
        <color indexed="8"/>
        <rFont val="Arial"/>
        <family val="2"/>
        <charset val="204"/>
      </rPr>
      <t xml:space="preserve">
.</t>
    </r>
  </si>
  <si>
    <t>7 многодетных семей используют земельные участки для выращивания сельхозкультур,  с возведением на участках хоз. построек.</t>
  </si>
  <si>
    <t xml:space="preserve">2. Москакасинское сельское поселение Моргаушского района </t>
  </si>
  <si>
    <t xml:space="preserve">д. Эхветкасы Москакасинского сельского поселения Моргаушского района </t>
  </si>
  <si>
    <t>решение собрания депутатов Москакасинского сельского поселения от 23.03.2018 № С-37/1</t>
  </si>
  <si>
    <t xml:space="preserve"> УАиГ в адрес Минстроя ЧР 13.04.2021 направлена заявка на финансирование разработки проектно-сметной документации сетей электроснабжения и газоснабжения.</t>
  </si>
  <si>
    <r>
      <t xml:space="preserve">1. № 21-01-178-2015 от 09.09.2015 поз. 51 з/у с к/н 21:01:030312:3167. Срок действия разрешения до 01.07.2017 ООО «Спектр»                                                                                                                                                                                                                                                                                                                                                                                                                                                                                                                                                                                                                                                   
</t>
    </r>
    <r>
      <rPr>
        <b/>
        <sz val="10"/>
        <color indexed="8"/>
        <rFont val="Arial"/>
        <family val="2"/>
        <charset val="204"/>
      </rPr>
      <t>21-01-17ж-2017</t>
    </r>
  </si>
  <si>
    <r>
      <t xml:space="preserve">2. №21-01-186-2015 от 18.09.2015 поз. 46 з/у с к/н 21:01:030312:3168. Срок действия разрешения до 01.07.2017 ООО «Сити-Строй»   </t>
    </r>
    <r>
      <rPr>
        <b/>
        <sz val="10"/>
        <color indexed="8"/>
        <rFont val="Arial"/>
        <family val="2"/>
        <charset val="204"/>
      </rPr>
      <t xml:space="preserve"> 21-01-16ж-2017</t>
    </r>
  </si>
  <si>
    <r>
      <t xml:space="preserve"> 4. №21-01-190-2015 от 25.09.2015 поз. 44 з/у с к/н 21:01:030312:4430. Срок действия разрешения до 04.12.2017 ООО «Перспектива"     </t>
    </r>
    <r>
      <rPr>
        <b/>
        <sz val="10"/>
        <color indexed="8"/>
        <rFont val="Arial"/>
        <family val="2"/>
        <charset val="204"/>
      </rPr>
      <t>21-01-22жэ-2017</t>
    </r>
  </si>
  <si>
    <r>
      <t xml:space="preserve">5. №21-01-249-2015 от 15.12.2015 поз. 35 з/у с к/н 21:01:030312:4842. Срок действия разрешения до 01.11.2017;                                          </t>
    </r>
    <r>
      <rPr>
        <b/>
        <sz val="10"/>
        <color indexed="8"/>
        <rFont val="Arial"/>
        <family val="2"/>
        <charset val="204"/>
      </rPr>
      <t>21-01-15ж-2018</t>
    </r>
  </si>
  <si>
    <r>
      <t xml:space="preserve">6. № 21-01-116-2016 от 18.08.2016 Газорегуляторный пункт поз. 93, з/у с к/н 21:01:030312:5423. Срок действия разрешения до 01.02.2017 ООО «Перспектива"  </t>
    </r>
    <r>
      <rPr>
        <b/>
        <sz val="10"/>
        <color indexed="8"/>
        <rFont val="Arial"/>
        <family val="2"/>
        <charset val="204"/>
      </rPr>
      <t>21-01-34с-2017</t>
    </r>
  </si>
  <si>
    <r>
      <t xml:space="preserve">3. № 21-01-219-2015 от 06.11.2015 поз. 32 з/у с к/н  Срок действия разрешения до 30.11.2017 ООО "Сити-Строй"                                                       </t>
    </r>
    <r>
      <rPr>
        <b/>
        <sz val="10"/>
        <color indexed="8"/>
        <rFont val="Arial"/>
        <family val="2"/>
        <charset val="204"/>
      </rPr>
      <t>21-01-47ж-2017</t>
    </r>
    <r>
      <rPr>
        <sz val="10"/>
        <color indexed="8"/>
        <rFont val="Arial"/>
        <family val="2"/>
        <charset val="204"/>
      </rPr>
      <t xml:space="preserve">                                     </t>
    </r>
  </si>
  <si>
    <r>
      <t xml:space="preserve">7. №21-01-230-2015 от 16.11.2015 поз. 38 з/у с к/н 21:01:030312:4830. Срок действия разрешения до </t>
    </r>
    <r>
      <rPr>
        <b/>
        <sz val="10"/>
        <color indexed="8"/>
        <rFont val="Arial"/>
        <family val="2"/>
        <charset val="204"/>
      </rPr>
      <t>01.08.2018</t>
    </r>
    <r>
      <rPr>
        <sz val="10"/>
        <color indexed="8"/>
        <rFont val="Arial"/>
        <family val="2"/>
        <charset val="204"/>
      </rPr>
      <t xml:space="preserve"> ООО "Луч" </t>
    </r>
    <r>
      <rPr>
        <b/>
        <sz val="10"/>
        <color indexed="8"/>
        <rFont val="Arial"/>
        <family val="2"/>
        <charset val="204"/>
      </rPr>
      <t>21-01-26ж-2018</t>
    </r>
  </si>
  <si>
    <r>
      <t>8. №21-01-236-2015  от 27.11.2015  поз. 39 з/у с к/н 21:01:030312:4833. Срок действия разрешения до</t>
    </r>
    <r>
      <rPr>
        <b/>
        <sz val="10"/>
        <color indexed="8"/>
        <rFont val="Arial"/>
        <family val="2"/>
        <charset val="204"/>
      </rPr>
      <t xml:space="preserve"> 01.08.2018</t>
    </r>
    <r>
      <rPr>
        <sz val="10"/>
        <color indexed="8"/>
        <rFont val="Arial"/>
        <family val="2"/>
        <charset val="204"/>
      </rPr>
      <t xml:space="preserve"> ООО "Луч"   </t>
    </r>
    <r>
      <rPr>
        <b/>
        <sz val="10"/>
        <color indexed="8"/>
        <rFont val="Arial"/>
        <family val="2"/>
        <charset val="204"/>
      </rPr>
      <t xml:space="preserve">21-01-23ж-2018  </t>
    </r>
    <r>
      <rPr>
        <sz val="10"/>
        <color indexed="8"/>
        <rFont val="Arial"/>
        <family val="2"/>
        <charset val="204"/>
      </rPr>
      <t xml:space="preserve">                                                                                </t>
    </r>
  </si>
  <si>
    <r>
      <t xml:space="preserve">9. </t>
    </r>
    <r>
      <rPr>
        <b/>
        <sz val="10"/>
        <color indexed="8"/>
        <rFont val="Arial"/>
        <family val="2"/>
        <charset val="204"/>
      </rPr>
      <t>№21-01-8-2018 от 18.01.2018</t>
    </r>
    <r>
      <rPr>
        <sz val="10"/>
        <color indexed="8"/>
        <rFont val="Arial"/>
        <family val="2"/>
        <charset val="204"/>
      </rPr>
      <t xml:space="preserve"> поз. 42 з/у с к/н 21:01:030312:4836;  Срок действия разрешения до 30.06.2018 ЗАО «ССК «Чебоксарский»  </t>
    </r>
    <r>
      <rPr>
        <b/>
        <sz val="10"/>
        <color indexed="8"/>
        <rFont val="Arial"/>
        <family val="2"/>
        <charset val="204"/>
      </rPr>
      <t xml:space="preserve"> 21-01-27ж-2018</t>
    </r>
  </si>
  <si>
    <r>
      <t>10. № 21-01-46-2016 от 28.03.2016 поз. 33 з/у с к/н 21:01:030312:4824. Срок действия разрешения до</t>
    </r>
    <r>
      <rPr>
        <b/>
        <sz val="10"/>
        <color indexed="8"/>
        <rFont val="Arial"/>
        <family val="2"/>
        <charset val="204"/>
      </rPr>
      <t xml:space="preserve"> 10.09.2018</t>
    </r>
    <r>
      <rPr>
        <sz val="10"/>
        <color indexed="8"/>
        <rFont val="Arial"/>
        <family val="2"/>
        <charset val="204"/>
      </rPr>
      <t xml:space="preserve"> ООО «Гамма»  </t>
    </r>
    <r>
      <rPr>
        <b/>
        <sz val="10"/>
        <color indexed="8"/>
        <rFont val="Arial"/>
        <family val="2"/>
        <charset val="204"/>
      </rPr>
      <t>21-01-44ж-2018</t>
    </r>
  </si>
  <si>
    <r>
      <t xml:space="preserve">11. № </t>
    </r>
    <r>
      <rPr>
        <b/>
        <sz val="10"/>
        <color indexed="8"/>
        <rFont val="Arial"/>
        <family val="2"/>
        <charset val="204"/>
      </rPr>
      <t>21-01-124-2018</t>
    </r>
    <r>
      <rPr>
        <sz val="10"/>
        <color indexed="8"/>
        <rFont val="Arial"/>
        <family val="2"/>
        <charset val="204"/>
      </rPr>
      <t xml:space="preserve"> от 29.06.2018 поз. 70 з/у с к/н 21:01:030312:4839. Срок действия разрешения до 15.01.2020 АО «ГУКС»</t>
    </r>
  </si>
  <si>
    <r>
      <t xml:space="preserve">12. № 21-01-33-2017 от 17.02.2017 поз. 40 з/у с к/н 21:01:030312:5278. Срок действия разрешения до </t>
    </r>
    <r>
      <rPr>
        <b/>
        <sz val="10"/>
        <color indexed="8"/>
        <rFont val="Arial"/>
        <family val="2"/>
        <charset val="204"/>
      </rPr>
      <t>01.05.2019</t>
    </r>
    <r>
      <rPr>
        <sz val="10"/>
        <color indexed="8"/>
        <rFont val="Arial"/>
        <family val="2"/>
        <charset val="204"/>
      </rPr>
      <t xml:space="preserve"> ООО "Омега"  </t>
    </r>
    <r>
      <rPr>
        <b/>
        <sz val="10"/>
        <color indexed="8"/>
        <rFont val="Arial"/>
        <family val="2"/>
        <charset val="204"/>
      </rPr>
      <t>21-01-50ж-2018</t>
    </r>
  </si>
  <si>
    <r>
      <t>1. № 21-01-40-2017 от 03.03.2017 поз. 6,  з/у с к/н 21:01:076202:217. Срок действия разрешения до 0</t>
    </r>
    <r>
      <rPr>
        <b/>
        <sz val="10"/>
        <color indexed="8"/>
        <rFont val="Arial"/>
        <family val="2"/>
        <charset val="204"/>
      </rPr>
      <t xml:space="preserve">1.12.2018 </t>
    </r>
    <r>
      <rPr>
        <sz val="10"/>
        <color indexed="8"/>
        <rFont val="Arial"/>
        <family val="2"/>
        <charset val="204"/>
      </rPr>
      <t xml:space="preserve">ООО "Честр-Инвест" </t>
    </r>
    <r>
      <rPr>
        <b/>
        <sz val="10"/>
        <color indexed="8"/>
        <rFont val="Arial"/>
        <family val="2"/>
        <charset val="204"/>
      </rPr>
      <t>21-01-56ж-2018</t>
    </r>
    <r>
      <rPr>
        <sz val="10"/>
        <color indexed="8"/>
        <rFont val="Arial"/>
        <family val="2"/>
        <charset val="204"/>
      </rPr>
      <t xml:space="preserve">                                                                                                                                                                                                                                                                      2. № 21-01-39-2017 от 03.03.2017 поз. 6,  з/у с к/н 21:21:076202:217. Срок действия разрешения до</t>
    </r>
    <r>
      <rPr>
        <b/>
        <sz val="10"/>
        <color indexed="8"/>
        <rFont val="Arial"/>
        <family val="2"/>
        <charset val="204"/>
      </rPr>
      <t xml:space="preserve"> 01.12.2018 </t>
    </r>
    <r>
      <rPr>
        <sz val="10"/>
        <color indexed="8"/>
        <rFont val="Arial"/>
        <family val="2"/>
        <charset val="204"/>
      </rPr>
      <t>ООО "Честр-Инвест"</t>
    </r>
    <r>
      <rPr>
        <b/>
        <sz val="10"/>
        <color indexed="8"/>
        <rFont val="Arial"/>
        <family val="2"/>
        <charset val="204"/>
      </rPr>
      <t xml:space="preserve"> 21-01-52ж-2018</t>
    </r>
    <r>
      <rPr>
        <sz val="10"/>
        <color indexed="8"/>
        <rFont val="Arial"/>
        <family val="2"/>
        <charset val="204"/>
      </rPr>
      <t xml:space="preserve">                                                                                                                                                                                                                                                                     3. № 21-01-25-2017 от 07.02.2017 поз. 5,  з/у с к/н 21:21:076202:218. ООО "Честр-Инвест"  </t>
    </r>
    <r>
      <rPr>
        <b/>
        <sz val="10"/>
        <color indexed="8"/>
        <rFont val="Arial"/>
        <family val="2"/>
        <charset val="204"/>
      </rPr>
      <t xml:space="preserve">21-01-41ж-2018  </t>
    </r>
    <r>
      <rPr>
        <sz val="10"/>
        <color indexed="8"/>
        <rFont val="Arial"/>
        <family val="2"/>
        <charset val="204"/>
      </rPr>
      <t xml:space="preserve">                                                                        4. № 21-01-24-2017 от 07.02.2017 поз. 5,  з/у с к/н 21:21:076202:218. ООО "Честр-Инвест"  </t>
    </r>
    <r>
      <rPr>
        <b/>
        <sz val="10"/>
        <color indexed="8"/>
        <rFont val="Arial"/>
        <family val="2"/>
        <charset val="204"/>
      </rPr>
      <t xml:space="preserve">21-01-33ж-2018 </t>
    </r>
    <r>
      <rPr>
        <sz val="10"/>
        <color indexed="8"/>
        <rFont val="Arial"/>
        <family val="2"/>
        <charset val="204"/>
      </rPr>
      <t xml:space="preserve">                                                                          5. № 21-01-20-2017 от 06.02.2017 поз. 3,  з/у с к/н 21:21:076202:214. Срок действия разрешения до 03.12.2017 ООО "Честр-Инвест"                               </t>
    </r>
    <r>
      <rPr>
        <b/>
        <sz val="10"/>
        <color indexed="8"/>
        <rFont val="Arial"/>
        <family val="2"/>
        <charset val="204"/>
      </rPr>
      <t xml:space="preserve">21-01-17ж-2018  </t>
    </r>
    <r>
      <rPr>
        <sz val="10"/>
        <color indexed="8"/>
        <rFont val="Arial"/>
        <family val="2"/>
        <charset val="204"/>
      </rPr>
      <t xml:space="preserve">                                                                                                                                                                                                                                                    6. № 21-01-19-2017 от 06.02.2017 поз. 1,  з/у с к/н 21:21:076202:221. Срок действия разрешения до 03.12.2017 ООО "Честр-Инвест"                              </t>
    </r>
    <r>
      <rPr>
        <b/>
        <sz val="10"/>
        <color indexed="8"/>
        <rFont val="Arial"/>
        <family val="2"/>
        <charset val="204"/>
      </rPr>
      <t>21-01-14ж-2018</t>
    </r>
    <r>
      <rPr>
        <sz val="10"/>
        <color indexed="8"/>
        <rFont val="Arial"/>
        <family val="2"/>
        <charset val="204"/>
      </rPr>
      <t xml:space="preserve">                                                                                                                                                                                                                                                           7. № 21-01-18-2017 от 06.02.2017 поз. 4,  з/у с к/н 21:21:076202:213. Срок действия разрешения до</t>
    </r>
    <r>
      <rPr>
        <b/>
        <sz val="10"/>
        <color indexed="8"/>
        <rFont val="Arial"/>
        <family val="2"/>
        <charset val="204"/>
      </rPr>
      <t xml:space="preserve"> 06.10.2018 </t>
    </r>
    <r>
      <rPr>
        <sz val="10"/>
        <color indexed="8"/>
        <rFont val="Arial"/>
        <family val="2"/>
        <charset val="204"/>
      </rPr>
      <t xml:space="preserve">ООО "Честр-Инвест"                 8. № 21-01-17-2017 от 06.02.2017 поз. 2,  з/у с к/н 21:21:076202:215. Срок действия разрешения до 03.01.2018 ООО "Честр-Инвест"                               </t>
    </r>
    <r>
      <rPr>
        <b/>
        <sz val="10"/>
        <color indexed="8"/>
        <rFont val="Arial"/>
        <family val="2"/>
        <charset val="204"/>
      </rPr>
      <t xml:space="preserve">21-01-16ж-2018                                                                                                                                                                </t>
    </r>
    <r>
      <rPr>
        <sz val="10"/>
        <color indexed="8"/>
        <rFont val="Arial"/>
        <family val="2"/>
        <charset val="204"/>
      </rPr>
      <t xml:space="preserve">9.  № 21-01-112-2018 от 28.06.2018 поз. 15,  з/у с к/н 21:21:076202:227. Срок действия разрешения до 29.07.2019ООО «МЕТРЫ»                                10. 21-01-99-2018 от 25.06.2018 позиция 7, на з/у с к/н 21:21:076202:267. Срок действия разрешения до 20.12.2019 ЗАО «ССК «Чебоксарский»                                                                                                                                                                                                                                                   11. 21-01-78-2018 от 09.06.2018 позиция 36, на з/у с к/н 21:01:030312:7569. Срок действия разрешения до 09.06.2021 ООО "Простор"                                                                                                        12. 21-01-77-2018 от 09.06.2018 позиция 37, на з/у с к/н 21:01:030312:7571. Срок действия разрешения до 01.06.2021 ООО "ХОУМСТРОЙ"                                                                                                    13. 21-01-74-2018 от 05.06.2018 позиция 34, на з/у с к/н 21:01:030312:7570. Срок действия разрешения до07.06..2020 ООО «Простор»                                                                                                        14. 21-01-208-2017 от 22.12.2017 позиция 10, на з/у с к/н 21:21:076202:246 , срок до 22.04.2019.  ООО «Альфа-Строй»  </t>
    </r>
    <r>
      <rPr>
        <b/>
        <sz val="10"/>
        <color indexed="8"/>
        <rFont val="Arial"/>
        <family val="2"/>
        <charset val="204"/>
      </rPr>
      <t xml:space="preserve">21-01-41ж-2019            </t>
    </r>
    <r>
      <rPr>
        <sz val="10"/>
        <color indexed="8"/>
        <rFont val="Arial"/>
        <family val="2"/>
        <charset val="204"/>
      </rPr>
      <t xml:space="preserve">                                                           15   21-01-207-2017 от 21.12.2017 позиция 11, на з/у с к/н 21:21:076202:243 , срок до 01.04.2019      ООО «Альфа-Строй»</t>
    </r>
    <r>
      <rPr>
        <b/>
        <sz val="10"/>
        <color indexed="8"/>
        <rFont val="Arial"/>
        <family val="2"/>
        <charset val="204"/>
      </rPr>
      <t>21-01-30ж-2018</t>
    </r>
    <r>
      <rPr>
        <sz val="10"/>
        <color indexed="8"/>
        <rFont val="Arial"/>
        <family val="2"/>
        <charset val="204"/>
      </rPr>
      <t xml:space="preserve">                16. 21-01-204-2017 от 19.12.2017 , поз.  43, на з/у с к/н 21:01:030312:5277</t>
    </r>
    <r>
      <rPr>
        <b/>
        <sz val="10"/>
        <color indexed="8"/>
        <rFont val="Arial"/>
        <family val="2"/>
        <charset val="204"/>
      </rPr>
      <t xml:space="preserve"> (21-01-30ж-2020)</t>
    </r>
    <r>
      <rPr>
        <sz val="10"/>
        <color indexed="8"/>
        <rFont val="Arial"/>
        <family val="2"/>
        <charset val="204"/>
      </rPr>
      <t xml:space="preserve">, ООО "Простор"    </t>
    </r>
    <r>
      <rPr>
        <b/>
        <sz val="10"/>
        <color indexed="8"/>
        <rFont val="Arial"/>
        <family val="2"/>
        <charset val="204"/>
      </rPr>
      <t xml:space="preserve">21-01-27ж-2019 </t>
    </r>
    <r>
      <rPr>
        <sz val="10"/>
        <color indexed="8"/>
        <rFont val="Arial"/>
        <family val="2"/>
        <charset val="204"/>
      </rPr>
      <t xml:space="preserve"> 17.   21-01-191-2017 от 27.11.2017 поз. 17, на з/у с к/н 21:00:000000:317, ООО «Сигма»                21-01-168-2017 от 13.09.2017, поз.84 на з/у с к/н 21:01:030312:4835 . ООО "Перспектива"   </t>
    </r>
    <r>
      <rPr>
        <b/>
        <sz val="10"/>
        <color indexed="8"/>
        <rFont val="Arial"/>
        <family val="2"/>
        <charset val="204"/>
      </rPr>
      <t xml:space="preserve">21-01-45с-2018 </t>
    </r>
    <r>
      <rPr>
        <sz val="10"/>
        <color indexed="8"/>
        <rFont val="Arial"/>
        <family val="2"/>
        <charset val="204"/>
      </rPr>
      <t xml:space="preserve">                                                       19        21-01-138-2017 от 26. 07.2017 позиция 41, з/у с к/н 21:01:030312:4837,  срок до 15.02.2019 ООО «Виктория»   </t>
    </r>
    <r>
      <rPr>
        <b/>
        <sz val="10"/>
        <color indexed="8"/>
        <rFont val="Arial"/>
        <family val="2"/>
        <charset val="204"/>
      </rPr>
      <t xml:space="preserve">21-01-17ж-2019 </t>
    </r>
    <r>
      <rPr>
        <sz val="10"/>
        <color indexed="8"/>
        <rFont val="Arial"/>
        <family val="2"/>
        <charset val="204"/>
      </rPr>
      <t xml:space="preserve">                                             20   21-01-123-2017 от 06.07.2017   позиция 72, з/у с к/н 21:01:030312:5124, срок до 05.10.2020  АО «ГУКС»                                                               </t>
    </r>
    <r>
      <rPr>
        <b/>
        <sz val="10"/>
        <color indexed="8"/>
        <rFont val="Arial"/>
        <family val="2"/>
        <charset val="204"/>
      </rPr>
      <t xml:space="preserve">21-01-10ж-2020   </t>
    </r>
    <r>
      <rPr>
        <sz val="10"/>
        <color indexed="8"/>
        <rFont val="Arial"/>
        <family val="2"/>
        <charset val="204"/>
      </rPr>
      <t xml:space="preserve"> Вектор-Инвест поз. 7 мкр 4 Солнечный ;                                                                                                                                                                        </t>
    </r>
    <r>
      <rPr>
        <b/>
        <sz val="10"/>
        <color indexed="8"/>
        <rFont val="Arial"/>
        <family val="2"/>
        <charset val="204"/>
      </rPr>
      <t>21-01-50</t>
    </r>
    <r>
      <rPr>
        <sz val="10"/>
        <color indexed="8"/>
        <rFont val="Arial"/>
        <family val="2"/>
        <charset val="204"/>
      </rPr>
      <t xml:space="preserve">ж-2018  Омега поз. 40 Солнечный;                                                                                                                                                                                                      </t>
    </r>
    <r>
      <rPr>
        <b/>
        <sz val="10"/>
        <color indexed="8"/>
        <rFont val="Arial"/>
        <family val="2"/>
        <charset val="204"/>
      </rPr>
      <t xml:space="preserve">21-01-22ж-2018 </t>
    </r>
    <r>
      <rPr>
        <sz val="10"/>
        <color indexed="8"/>
        <rFont val="Arial"/>
        <family val="2"/>
        <charset val="204"/>
      </rPr>
      <t xml:space="preserve">Честр-Инвест  (позиция 4, в микрорайоне «Солнечный»);                                                                                                                                        </t>
    </r>
    <r>
      <rPr>
        <b/>
        <sz val="10"/>
        <color indexed="8"/>
        <rFont val="Arial"/>
        <family val="2"/>
        <charset val="204"/>
      </rPr>
      <t xml:space="preserve">21-01-17ж-2020 </t>
    </r>
    <r>
      <rPr>
        <sz val="10"/>
        <color indexed="8"/>
        <rFont val="Arial"/>
        <family val="2"/>
        <charset val="204"/>
      </rPr>
      <t xml:space="preserve">Вектр-Инвест поз. 7 Солнечный;     </t>
    </r>
    <r>
      <rPr>
        <b/>
        <sz val="10"/>
        <color indexed="8"/>
        <rFont val="Arial"/>
        <family val="2"/>
        <charset val="204"/>
      </rPr>
      <t>21-01-17ж-2021</t>
    </r>
    <r>
      <rPr>
        <sz val="10"/>
        <color indexed="8"/>
        <rFont val="Arial"/>
        <family val="2"/>
        <charset val="204"/>
      </rPr>
      <t xml:space="preserve"> ГУКС                                                                                                                                                                                     </t>
    </r>
    <r>
      <rPr>
        <b/>
        <sz val="10"/>
        <color indexed="8"/>
        <rFont val="Arial"/>
        <family val="2"/>
        <charset val="204"/>
      </rPr>
      <t xml:space="preserve">21-01-42ж-2019 </t>
    </r>
    <r>
      <rPr>
        <sz val="10"/>
        <color indexed="8"/>
        <rFont val="Arial"/>
        <family val="2"/>
        <charset val="204"/>
      </rPr>
      <t xml:space="preserve">Грант-Инвест поз. 20 Солнечный;  </t>
    </r>
    <r>
      <rPr>
        <b/>
        <sz val="10"/>
        <color indexed="8"/>
        <rFont val="Arial"/>
        <family val="2"/>
        <charset val="204"/>
      </rPr>
      <t xml:space="preserve">  21-01-10ж-2020 </t>
    </r>
    <r>
      <rPr>
        <sz val="10"/>
        <color indexed="8"/>
        <rFont val="Arial"/>
        <family val="2"/>
        <charset val="204"/>
      </rPr>
      <t xml:space="preserve">Вектор-Инвест                                                                                                                                                                                </t>
    </r>
    <r>
      <rPr>
        <b/>
        <sz val="10"/>
        <color indexed="8"/>
        <rFont val="Arial"/>
        <family val="2"/>
        <charset val="204"/>
      </rPr>
      <t>21-01-52ж-2018</t>
    </r>
    <r>
      <rPr>
        <sz val="10"/>
        <color indexed="8"/>
        <rFont val="Arial"/>
        <family val="2"/>
        <charset val="204"/>
      </rPr>
      <t xml:space="preserve">    Честр-Инвест, поз. 6 Солнечный;                                                                                                                                                                                      21-01-20-2020    Вектор-Инвест позиция 6,  «Солнечный» 1 этап  -</t>
    </r>
    <r>
      <rPr>
        <b/>
        <sz val="10"/>
        <color indexed="8"/>
        <rFont val="Arial"/>
        <family val="2"/>
        <charset val="204"/>
      </rPr>
      <t>21-01-6ж-2020;</t>
    </r>
    <r>
      <rPr>
        <sz val="10"/>
        <color indexed="8"/>
        <rFont val="Arial"/>
        <family val="2"/>
        <charset val="204"/>
      </rPr>
      <t xml:space="preserve">                                                                                                                                                                              21-01- 19-2020      Вектор-Инвест позиция 6,  «Солнечный» 2 этап - </t>
    </r>
    <r>
      <rPr>
        <b/>
        <sz val="10"/>
        <color indexed="8"/>
        <rFont val="Arial"/>
        <family val="2"/>
        <charset val="204"/>
      </rPr>
      <t>21-01-19ж-2021</t>
    </r>
    <r>
      <rPr>
        <sz val="10"/>
        <color indexed="8"/>
        <rFont val="Arial"/>
        <family val="2"/>
        <charset val="204"/>
      </rPr>
      <t xml:space="preserve"> ;                                                                                                                                                            21- 01-95-2019       Капитал-Инвест «Солнечный»,  позиция 3   </t>
    </r>
    <r>
      <rPr>
        <b/>
        <sz val="10"/>
        <color indexed="8"/>
        <rFont val="Arial"/>
        <family val="2"/>
        <charset val="204"/>
      </rPr>
      <t xml:space="preserve">21-01-39ж-2020 </t>
    </r>
    <r>
      <rPr>
        <sz val="10"/>
        <color indexed="8"/>
        <rFont val="Arial"/>
        <family val="2"/>
        <charset val="204"/>
      </rPr>
      <t xml:space="preserve">                                                                                                                                                                   21-01-60-2019 Вектор-Инвест позиция 7, «Солнечный»  </t>
    </r>
    <r>
      <rPr>
        <b/>
        <sz val="10"/>
        <color indexed="8"/>
        <rFont val="Arial"/>
        <family val="2"/>
        <charset val="204"/>
      </rPr>
      <t>21-01-21ж-2020</t>
    </r>
    <r>
      <rPr>
        <sz val="10"/>
        <color indexed="8"/>
        <rFont val="Arial"/>
        <family val="2"/>
        <charset val="204"/>
      </rPr>
      <t xml:space="preserve">                                                                                                                                                                                 21-01-36-2019  Гармония , озиция 20, в мкр. «Солнечный-4"   </t>
    </r>
    <r>
      <rPr>
        <b/>
        <sz val="10"/>
        <color indexed="8"/>
        <rFont val="Arial"/>
        <family val="2"/>
        <charset val="204"/>
      </rPr>
      <t xml:space="preserve">21-01-40ж-2020    </t>
    </r>
    <r>
      <rPr>
        <sz val="10"/>
        <color indexed="8"/>
        <rFont val="Arial"/>
        <family val="2"/>
        <charset val="204"/>
      </rPr>
      <t xml:space="preserve">                                                                                                                                                                 21-01-34-2019 Андромеда позиция 19, в мкр. «Солнечный-4  </t>
    </r>
    <r>
      <rPr>
        <b/>
        <sz val="10"/>
        <color indexed="8"/>
        <rFont val="Arial"/>
        <family val="2"/>
        <charset val="204"/>
      </rPr>
      <t>21-01-19ж-202</t>
    </r>
    <r>
      <rPr>
        <sz val="10"/>
        <color indexed="8"/>
        <rFont val="Arial"/>
        <family val="2"/>
        <charset val="204"/>
      </rPr>
      <t xml:space="preserve">1                                                                                                                                                                      21-01-29-2019 Орион позиция 21, в мкр. «Солнечный-4   </t>
    </r>
    <r>
      <rPr>
        <b/>
        <sz val="10"/>
        <color indexed="8"/>
        <rFont val="Arial"/>
        <family val="2"/>
        <charset val="204"/>
      </rPr>
      <t>21-01-36ж-2020</t>
    </r>
    <r>
      <rPr>
        <sz val="10"/>
        <color indexed="8"/>
        <rFont val="Arial"/>
        <family val="2"/>
        <charset val="204"/>
      </rPr>
      <t xml:space="preserve">                                                                                                                                                                            21-01-42-2020    Капитал-Инвест, «Солнечный» позиция 5                                                                                                                                                                      21-01-39-2020      Капитал-Инвест "Солнечный" позиция 4</t>
    </r>
    <r>
      <rPr>
        <b/>
        <sz val="10"/>
        <color indexed="8"/>
        <rFont val="Arial"/>
        <family val="2"/>
        <charset val="204"/>
      </rPr>
      <t xml:space="preserve"> 21-01-20ж-2021   </t>
    </r>
    <r>
      <rPr>
        <sz val="10"/>
        <color indexed="8"/>
        <rFont val="Arial"/>
        <family val="2"/>
        <charset val="204"/>
      </rPr>
      <t xml:space="preserve">                                                                                      </t>
    </r>
  </si>
  <si>
    <r>
      <t>21-01-94-2019 до 01.03.2022;     21-01-96-2020 до 15.09.2020;    21-01-85-2020 до 20.06.2022;    21-01-91-2019 до 02.12.2019 (</t>
    </r>
    <r>
      <rPr>
        <b/>
        <sz val="10"/>
        <color indexed="8"/>
        <rFont val="Arial"/>
        <family val="2"/>
        <charset val="204"/>
      </rPr>
      <t>21-01-44ж-2020)</t>
    </r>
    <r>
      <rPr>
        <sz val="10"/>
        <color indexed="8"/>
        <rFont val="Arial"/>
        <family val="2"/>
        <charset val="204"/>
      </rPr>
      <t xml:space="preserve">; 21-01-53-2019 до 30.01.2023;  21-01-49-2019 </t>
    </r>
    <r>
      <rPr>
        <b/>
        <sz val="10"/>
        <color indexed="8"/>
        <rFont val="Arial"/>
        <family val="2"/>
        <charset val="204"/>
      </rPr>
      <t>(21-01-48ж-2019)</t>
    </r>
    <r>
      <rPr>
        <sz val="10"/>
        <color indexed="8"/>
        <rFont val="Arial"/>
        <family val="2"/>
        <charset val="204"/>
      </rPr>
      <t xml:space="preserve"> ;</t>
    </r>
    <r>
      <rPr>
        <b/>
        <sz val="10"/>
        <color indexed="8"/>
        <rFont val="Arial"/>
        <family val="2"/>
        <charset val="204"/>
      </rPr>
      <t xml:space="preserve"> 21-01-23ж-2020; </t>
    </r>
    <r>
      <rPr>
        <sz val="10"/>
        <color indexed="8"/>
        <rFont val="Arial"/>
        <family val="2"/>
        <charset val="204"/>
      </rPr>
      <t>21-01-3-2021 до 12.02.2022;       21-01-2-2021 до 12.02.2021;     21-01-121-2020 до 14.01.2020: 21-01-120-2020 до 14.01.2022;   21-01-92-2020 до 01.02.2022;  21-01-91-2020 до 01.02.2022; 21-01-90-2020 до 01.02.2022;</t>
    </r>
  </si>
  <si>
    <r>
      <t xml:space="preserve">21-01-80-2018 от 13.06.2018позиция 1.13 в МКР № 1 жилого района "Новый город" з/у с к/н 21:01:030208:3653; 21:01:030208:3676 (под благоустройство) до 09.05.2019;                                                               21-01-39-2018 ул. Стартовая, поз. 1.14, в МКР №1 жилого района "Новый город" з/у с к/н 21:01:030208:3648 до 01.02.2019;   ул.Стартовая, в мкр. 1 жилого района "Новый город", поз. 1.45, з/у с к/н 21:01:030208:1418                                                                                        21-01-143-2017 от 02.08.2017 </t>
    </r>
    <r>
      <rPr>
        <b/>
        <sz val="10"/>
        <color indexed="8"/>
        <rFont val="Arial"/>
        <family val="2"/>
        <charset val="204"/>
      </rPr>
      <t>21-01-32ж-2018</t>
    </r>
    <r>
      <rPr>
        <sz val="10"/>
        <color indexed="8"/>
        <rFont val="Arial"/>
        <family val="2"/>
        <charset val="204"/>
      </rPr>
      <t xml:space="preserve">; в микрорайоне  №1 жилого района «Новый город»,  позиция 1.11, з/у с к/н 21:01:030208:3639                                                                                                                                                    21-01-112-2017 от 13.06.2017 до 15.12.2018; , в микрорайоне  №1 жилого района «Новый город»,  позиция 1.7, з/у с к/н 21:01:030208:3642; 21-01-91-2017 от 05.05.2017 </t>
    </r>
    <r>
      <rPr>
        <b/>
        <sz val="10"/>
        <color indexed="8"/>
        <rFont val="Arial"/>
        <family val="2"/>
        <charset val="204"/>
      </rPr>
      <t xml:space="preserve"> 21-01-24ж-2018</t>
    </r>
    <r>
      <rPr>
        <sz val="10"/>
        <color indexed="8"/>
        <rFont val="Arial"/>
        <family val="2"/>
        <charset val="204"/>
      </rPr>
      <t xml:space="preserve">;                                                   21-01-182-2016 от 09.12.2016, микрорайон №1, позиция 1.8, з/у с к/н 21:01:030208:3634 до </t>
    </r>
    <r>
      <rPr>
        <b/>
        <sz val="10"/>
        <color indexed="8"/>
        <rFont val="Arial"/>
        <family val="2"/>
        <charset val="204"/>
      </rPr>
      <t>10.11.2018;</t>
    </r>
    <r>
      <rPr>
        <sz val="10"/>
        <color indexed="8"/>
        <rFont val="Arial"/>
        <family val="2"/>
        <charset val="204"/>
      </rPr>
      <t xml:space="preserve">                                                            21-01-177-2016 до 02.12.2016, , з/у с к/н 21:01:030208:3633 до 01.10.2017;     </t>
    </r>
    <r>
      <rPr>
        <b/>
        <sz val="10"/>
        <color indexed="8"/>
        <rFont val="Arial"/>
        <family val="2"/>
        <charset val="204"/>
      </rPr>
      <t xml:space="preserve">21-01-48с-2017 </t>
    </r>
    <r>
      <rPr>
        <sz val="10"/>
        <color indexed="8"/>
        <rFont val="Arial"/>
        <family val="2"/>
        <charset val="204"/>
      </rPr>
      <t xml:space="preserve">                                                                                             21-01-140-2016 от 29.09.2016, улица Стартовая позиция 1.12,  з/у с к/н 21:01:030208:3652 до 01.02.2018; </t>
    </r>
    <r>
      <rPr>
        <b/>
        <sz val="10"/>
        <color indexed="8"/>
        <rFont val="Arial"/>
        <family val="2"/>
        <charset val="204"/>
      </rPr>
      <t xml:space="preserve">21-01-21ж-2018  </t>
    </r>
    <r>
      <rPr>
        <sz val="10"/>
        <color indexed="8"/>
        <rFont val="Arial"/>
        <family val="2"/>
        <charset val="204"/>
      </rPr>
      <t xml:space="preserve">                                                             21-01-119-2016 от 26.08.2016, микрорайон №1, позиция 1.27, на з/у с к/н 21:01:030208:2068 до 15.01.2018; </t>
    </r>
    <r>
      <rPr>
        <b/>
        <sz val="10"/>
        <color indexed="8"/>
        <rFont val="Arial"/>
        <family val="2"/>
        <charset val="204"/>
      </rPr>
      <t xml:space="preserve">21-01-36ж-2017                              </t>
    </r>
    <r>
      <rPr>
        <sz val="10"/>
        <color indexed="8"/>
        <rFont val="Arial"/>
        <family val="2"/>
        <charset val="204"/>
      </rPr>
      <t xml:space="preserve">1. 21-01-193-2017 от 04.12.2017 , позиция 1.36, на з/у с к/н 21:01:030208:1398 АО «ИСКО-Ч», срок действия до 15.11.2018- </t>
    </r>
    <r>
      <rPr>
        <b/>
        <sz val="10"/>
        <color indexed="8"/>
        <rFont val="Arial"/>
        <family val="2"/>
        <charset val="204"/>
      </rPr>
      <t>21-01-9ж-2020</t>
    </r>
    <r>
      <rPr>
        <sz val="10"/>
        <color indexed="8"/>
        <rFont val="Arial"/>
        <family val="2"/>
        <charset val="204"/>
      </rPr>
      <t xml:space="preserve">
2. 21-01-67-2018 от 25-05.2018 позиция 1.9, на з/у с к/н 21:01:030208:3635 ООО «Монолитное строительство», срок действия до 15.09.2019- </t>
    </r>
    <r>
      <rPr>
        <b/>
        <sz val="10"/>
        <color indexed="8"/>
        <rFont val="Arial"/>
        <family val="2"/>
        <charset val="204"/>
      </rPr>
      <t>21-01-24ж-2019</t>
    </r>
    <r>
      <rPr>
        <sz val="10"/>
        <color indexed="8"/>
        <rFont val="Arial"/>
        <family val="2"/>
        <charset val="204"/>
      </rPr>
      <t xml:space="preserve">
3. 21-01-209-2017 от 22.12.2017позиция 1.37 , на з/у с к/н 21:01:030208:1395 АО «ИСКО-Ч», срок действия до 01.03.2020
4. 21-01-26-2018 от 21.02.2018 позиция 1.35 , на з/у с к/н 21:01:030208:1725 АО «ИСКО-Ч», срок действия до 01.09.2019
5. 21-01-32-2018 от 14.03.2018 позиция 1.39 , </t>
    </r>
    <r>
      <rPr>
        <b/>
        <sz val="10"/>
        <color indexed="8"/>
        <rFont val="Arial"/>
        <family val="2"/>
        <charset val="204"/>
      </rPr>
      <t>21-01-9ж-202</t>
    </r>
    <r>
      <rPr>
        <sz val="10"/>
        <color indexed="8"/>
        <rFont val="Arial"/>
        <family val="2"/>
        <charset val="204"/>
      </rPr>
      <t>0 АО «ИСКО-Ч», срок действия до 16.02.2019
6. 21-01-39-2018 от 04.04.2018 позиция 1.14 , на з/у с к/н 21:01:030208:3648 АО «ИСКО-Ч», срок действия до 01.02.2019
7. 21-01-50-2018 от 04.05.2018 позиция 1.40</t>
    </r>
    <r>
      <rPr>
        <b/>
        <sz val="10"/>
        <color indexed="8"/>
        <rFont val="Arial"/>
        <family val="2"/>
        <charset val="204"/>
      </rPr>
      <t xml:space="preserve"> ,21-01-24ж-2020 </t>
    </r>
    <r>
      <rPr>
        <sz val="10"/>
        <color indexed="8"/>
        <rFont val="Arial"/>
        <family val="2"/>
        <charset val="204"/>
      </rPr>
      <t xml:space="preserve">АО «ИСКО-Ч», срок действия до 05.11.2019
8. 21-01-51-2018 от 07.05.2018 позиция 1.38 , </t>
    </r>
    <r>
      <rPr>
        <b/>
        <sz val="10"/>
        <color indexed="8"/>
        <rFont val="Arial"/>
        <family val="2"/>
        <charset val="204"/>
      </rPr>
      <t xml:space="preserve">21-01-34ж-2021 </t>
    </r>
    <r>
      <rPr>
        <sz val="10"/>
        <color indexed="8"/>
        <rFont val="Arial"/>
        <family val="2"/>
        <charset val="204"/>
      </rPr>
      <t xml:space="preserve">АО «ИСКО-Ч», срок действия до 05.11.2019
9. 21-01-52-2018 от 07.05.2018 позиция 1.41 , </t>
    </r>
    <r>
      <rPr>
        <b/>
        <sz val="10"/>
        <color indexed="8"/>
        <rFont val="Arial"/>
        <family val="2"/>
        <charset val="204"/>
      </rPr>
      <t xml:space="preserve">21-01-13ж-2021 </t>
    </r>
    <r>
      <rPr>
        <sz val="10"/>
        <color indexed="8"/>
        <rFont val="Arial"/>
        <family val="2"/>
        <charset val="204"/>
      </rPr>
      <t xml:space="preserve">АО «ИСКО-Ч», срок действия до 07.10.2019
10. 21-01-56-2018 от 14.05.2018 позиция 1.43 , на з/у с к/н 21:01:030208:1421 АО «ИСКО-Ч», срок действия до 14.08.2019- </t>
    </r>
    <r>
      <rPr>
        <b/>
        <sz val="10"/>
        <color indexed="8"/>
        <rFont val="Arial"/>
        <family val="2"/>
        <charset val="204"/>
      </rPr>
      <t>21-01-51ж-2019</t>
    </r>
    <r>
      <rPr>
        <sz val="10"/>
        <color indexed="8"/>
        <rFont val="Arial"/>
        <family val="2"/>
        <charset val="204"/>
      </rPr>
      <t xml:space="preserve">
11. 21-01-57-2018 от 14.05..2018 позиция 1.42 , </t>
    </r>
    <r>
      <rPr>
        <b/>
        <sz val="10"/>
        <color indexed="8"/>
        <rFont val="Arial"/>
        <family val="2"/>
        <charset val="204"/>
      </rPr>
      <t>21-01-10ж-2021</t>
    </r>
    <r>
      <rPr>
        <sz val="10"/>
        <color indexed="8"/>
        <rFont val="Arial"/>
        <family val="2"/>
        <charset val="204"/>
      </rPr>
      <t xml:space="preserve"> АО «ИСКО-Ч», срок действия до 11.11.2019
12. 21-01-61-2018 от 18.05.2018 позиция 1.12а1 , на з/у с к/н 21:01:030208:3649 АО «ИСКО-Ч», </t>
    </r>
    <r>
      <rPr>
        <b/>
        <sz val="10"/>
        <color indexed="8"/>
        <rFont val="Arial"/>
        <family val="2"/>
        <charset val="204"/>
      </rPr>
      <t xml:space="preserve"> 21-01-30с-2018</t>
    </r>
    <r>
      <rPr>
        <sz val="10"/>
        <color indexed="8"/>
        <rFont val="Arial"/>
        <family val="2"/>
        <charset val="204"/>
      </rPr>
      <t xml:space="preserve">
13. 21-01-64-2018 от 23.05.2018 позиция 1.44 , на з/у с к/н 21:01:030208:1419 АО «ИСКО-Ч», срок действия до 24.11.2019- </t>
    </r>
    <r>
      <rPr>
        <b/>
        <sz val="10"/>
        <color indexed="8"/>
        <rFont val="Arial"/>
        <family val="2"/>
        <charset val="204"/>
      </rPr>
      <t>21-01-45ж-2019</t>
    </r>
    <r>
      <rPr>
        <sz val="10"/>
        <color indexed="8"/>
        <rFont val="Arial"/>
        <family val="2"/>
        <charset val="204"/>
      </rPr>
      <t xml:space="preserve">
14. 21-01-80-2018 от 13.06.2018 позиция 1.13, на з/у с к/н 21:01:030208:3635; 21:01:030208:3676 (под благоустройство) АО «ИСКО-Ч», </t>
    </r>
    <r>
      <rPr>
        <b/>
        <sz val="10"/>
        <color indexed="8"/>
        <rFont val="Arial"/>
        <family val="2"/>
        <charset val="204"/>
      </rPr>
      <t>21-01-51ж-2018</t>
    </r>
    <r>
      <rPr>
        <sz val="10"/>
        <color indexed="8"/>
        <rFont val="Arial"/>
        <family val="2"/>
        <charset val="204"/>
      </rPr>
      <t xml:space="preserve">
15. 21-01-83-2018 от 131806.2018 позиция 1.7а1, на з/у с к/н 21:01:030208:3643  ООО «Монолитное строительство», срок действия до 19.05.2019
16. 21-01-84-2018 от 19.06.2018 позиция 1.15, на з/у с к/н 21:01:030208:3646; 21:01:030208:1393 (под благоустройство) АО «ИСКО-Ч», </t>
    </r>
    <r>
      <rPr>
        <b/>
        <sz val="10"/>
        <color indexed="8"/>
        <rFont val="Arial"/>
        <family val="2"/>
        <charset val="204"/>
      </rPr>
      <t>21-01-38ж-2019</t>
    </r>
    <r>
      <rPr>
        <sz val="10"/>
        <color indexed="8"/>
        <rFont val="Arial"/>
        <family val="2"/>
        <charset val="204"/>
      </rPr>
      <t xml:space="preserve">
17. 21-01-100-2018 от 25.06.2018 позиция 1.10, на з/у с к/н 21:01:030208:3641; 21:01:030208:3678 (под благоустройство)  ООО «Монолитное строительство», </t>
    </r>
    <r>
      <rPr>
        <b/>
        <sz val="10"/>
        <color indexed="8"/>
        <rFont val="Arial"/>
        <family val="2"/>
        <charset val="204"/>
      </rPr>
      <t>21-01-1ж-2020</t>
    </r>
    <r>
      <rPr>
        <sz val="10"/>
        <color indexed="8"/>
        <rFont val="Arial"/>
        <family val="2"/>
        <charset val="204"/>
      </rPr>
      <t xml:space="preserve">
18. 21-01-101-2018 от 26.06.2018 позиция 1.3,</t>
    </r>
    <r>
      <rPr>
        <b/>
        <sz val="10"/>
        <color indexed="8"/>
        <rFont val="Arial"/>
        <family val="2"/>
        <charset val="204"/>
      </rPr>
      <t>21-01-35ж-2020</t>
    </r>
    <r>
      <rPr>
        <sz val="10"/>
        <color indexed="8"/>
        <rFont val="Arial"/>
        <family val="2"/>
        <charset val="204"/>
      </rPr>
      <t xml:space="preserve"> АО «Инкост», срок действия до 26.09.2020
19. 21-01-102-2018 от 26.06.2018 позиция 1.4, на з/у с к/н 21:01:030208:6121 АО «Инкост», срок действия до 01.06.2020</t>
    </r>
    <r>
      <rPr>
        <b/>
        <sz val="10"/>
        <color indexed="8"/>
        <rFont val="Arial"/>
        <family val="2"/>
        <charset val="204"/>
      </rPr>
      <t>- 21-01-4ж-2020</t>
    </r>
    <r>
      <rPr>
        <sz val="10"/>
        <color indexed="8"/>
        <rFont val="Arial"/>
        <family val="2"/>
        <charset val="204"/>
      </rPr>
      <t xml:space="preserve">
20. 21-01-125-2018 от 29.06.2018 позиция 1.6, на з/у с к/н 21:01:030208:5022 ООО «Монолитное строительство»,</t>
    </r>
    <r>
      <rPr>
        <b/>
        <sz val="10"/>
        <color indexed="8"/>
        <rFont val="Arial"/>
        <family val="2"/>
        <charset val="204"/>
      </rPr>
      <t xml:space="preserve">21-01-54ж-2018;                    </t>
    </r>
    <r>
      <rPr>
        <sz val="10"/>
        <color indexed="8"/>
        <rFont val="Arial"/>
        <family val="2"/>
        <charset val="204"/>
      </rPr>
      <t xml:space="preserve">   21-01-116-2018 от 26.09.2018 ООО "Крона" до 27.09.2019 ; </t>
    </r>
    <r>
      <rPr>
        <b/>
        <sz val="10"/>
        <color indexed="8"/>
        <rFont val="Arial"/>
        <family val="2"/>
        <charset val="204"/>
      </rPr>
      <t xml:space="preserve">21-01-2ж-2020 </t>
    </r>
    <r>
      <rPr>
        <sz val="10"/>
        <color indexed="8"/>
        <rFont val="Arial"/>
        <family val="2"/>
        <charset val="204"/>
      </rPr>
      <t xml:space="preserve">   Инкост поз. 2.17;     </t>
    </r>
    <r>
      <rPr>
        <b/>
        <sz val="10"/>
        <color indexed="8"/>
        <rFont val="Arial"/>
        <family val="2"/>
        <charset val="204"/>
      </rPr>
      <t xml:space="preserve">21-01-48ж-2018   </t>
    </r>
    <r>
      <rPr>
        <sz val="10"/>
        <color indexed="8"/>
        <rFont val="Arial"/>
        <family val="2"/>
        <charset val="204"/>
      </rPr>
      <t xml:space="preserve">  Иско-Ч «Новый город», позиция 1.45; </t>
    </r>
    <r>
      <rPr>
        <b/>
        <sz val="10"/>
        <color indexed="8"/>
        <rFont val="Arial"/>
        <family val="2"/>
        <charset val="204"/>
      </rPr>
      <t xml:space="preserve"> 21-01-45ж-2018 </t>
    </r>
    <r>
      <rPr>
        <sz val="10"/>
        <color indexed="8"/>
        <rFont val="Arial"/>
        <family val="2"/>
        <charset val="204"/>
      </rPr>
      <t xml:space="preserve">    Иско-Ч позиция 1.14;    21-01-24ж-2018 Монолитное строительство позиция 1.7              </t>
    </r>
    <r>
      <rPr>
        <b/>
        <sz val="10"/>
        <color indexed="8"/>
        <rFont val="Arial"/>
        <family val="2"/>
        <charset val="204"/>
      </rPr>
      <t xml:space="preserve">
</t>
    </r>
  </si>
  <si>
    <r>
      <t>1. 21-01-104-2018 от 28.06.2018, позиция 2.18, на з/у с к/н 21:01:030208:6129 АО «Инкост», 2</t>
    </r>
    <r>
      <rPr>
        <b/>
        <sz val="10"/>
        <color indexed="8"/>
        <rFont val="Arial"/>
        <family val="2"/>
        <charset val="204"/>
      </rPr>
      <t>1-01-11ж-2020</t>
    </r>
    <r>
      <rPr>
        <sz val="10"/>
        <color indexed="8"/>
        <rFont val="Arial"/>
        <family val="2"/>
        <charset val="204"/>
      </rPr>
      <t xml:space="preserve">
3. 21-01-69-2018 от 29.05.2018, позиция 2.12, на з/у с к/н 21:01:030208:5859 АО «Инкост», срок действия до 30.06.2019
4. 21-01-29-2018 от 02.03.2018, позиция 2.15, на з/у с к/н 21:01:030208:5862 АО «Инкост», срок действия до 27.03.2020
5. 21-01-42-2018 от 18.04.2018, позиция 2.14, на з/у с к/н 21:01:030208:5861 АО «Инкост», срок действия до 15.05.2019
6. 21-01-55-2018 от 14.05.2018, позиция 2.13, на з/у с к/н 21:01:030208:5860 АО «Инкост», срок действия до 1406.2019
7. 21-01-103-2019 от 24.12.2019, поз. 1.5 Инкост                                                                                                                                                                                                                             8. 21-01-79-2019 от 29.10.2019 поз. 2.19 2 этап Инкост   </t>
    </r>
    <r>
      <rPr>
        <b/>
        <sz val="10"/>
        <color indexed="8"/>
        <rFont val="Arial"/>
        <family val="2"/>
        <charset val="204"/>
      </rPr>
      <t>21-01-9ж-2019</t>
    </r>
    <r>
      <rPr>
        <sz val="10"/>
        <color indexed="8"/>
        <rFont val="Arial"/>
        <family val="2"/>
        <charset val="204"/>
      </rPr>
      <t xml:space="preserve">                                                                                                                                                                                                   9.21-01-68-2019 от 18.09.2019 поз. 2.19 2 этап Инкост                                                                                                                                                                                       10. 21-01-69-2020 от 26.06.2020 поз. 2.20  II этап Инкост                                                                                                                                                                                       11. 21-01-68-2020 от 26.06.2020 поз. 2.20  I этап Инкост </t>
    </r>
    <r>
      <rPr>
        <b/>
        <sz val="10"/>
        <color indexed="8"/>
        <rFont val="Arial"/>
        <family val="2"/>
        <charset val="204"/>
      </rPr>
      <t xml:space="preserve">21-01-43ж-2020                                                                                                         </t>
    </r>
    <r>
      <rPr>
        <sz val="10"/>
        <color indexed="8"/>
        <rFont val="Arial"/>
        <family val="2"/>
        <charset val="204"/>
      </rPr>
      <t>21-01-47-2021 до 17.12.2022 ;21-01-9-2021 до 19.03.2022;     21-01-117-2020 до 15.06.2023 ;           21-01-111-2020 до 05.02.2022;   21-01-97-2020 до 01.05.2022;       21-01-94-2020 до 31.12.2021</t>
    </r>
  </si>
  <si>
    <t>12 (предложение администрации: дальнейшее формирование земельных участков и предоставление заинтересованным лицам, в т.ч многодетным семьям)</t>
  </si>
  <si>
    <r>
      <t xml:space="preserve">Предоставлено 126 земельных участков, в том числе 43 многодетным семьям. Выдано 44 разрешений на строительство,уведомлений-8 . Ведется строительство 20 индивидуальных жилых домов. Получены технические условия водоснабжения и водоотведения. </t>
    </r>
    <r>
      <rPr>
        <b/>
        <sz val="12"/>
        <rFont val="Times New Roman"/>
        <family val="1"/>
        <charset val="204"/>
      </rPr>
      <t>Газоснабжение: п</t>
    </r>
    <r>
      <rPr>
        <sz val="12"/>
        <rFont val="Times New Roman"/>
        <family val="1"/>
        <charset val="204"/>
      </rPr>
      <t>одготовлена проектная документация на газоснабжение 90 домов. Стоимость проектных работ: 300 тыс. руб. (2017 год). Электроснабжение: в рамках Инвестиционной программы ОАО "Канашские городские сети" в 2018 г. выполнены работы по электроснабжению 4 улиц (90 участков), в 2019 г. по заякам. Автомобильные дороги: проекная документация планируется на 2021 год</t>
    </r>
  </si>
  <si>
    <t>Итого: (по городу Чебоксары)</t>
  </si>
  <si>
    <t xml:space="preserve">1. Участки предоставленные многодетным семьям г.Чебоксары в Кадикасинском сельском поселении Моргаушского района </t>
  </si>
  <si>
    <t xml:space="preserve"> 19 многодетных семей используют з.у. для выращивания сельхозкультур,  с возведением на участках хоз. построек., возведен жилой дом под крышу, без окон и внутренней отделки поз. 224, рядом с домом установлена ТП и проведены линии электроперечачи</t>
  </si>
  <si>
    <t>63</t>
  </si>
  <si>
    <t>64</t>
  </si>
  <si>
    <t>65</t>
  </si>
  <si>
    <t>66</t>
  </si>
  <si>
    <t>67</t>
  </si>
  <si>
    <t>68</t>
  </si>
  <si>
    <t>69</t>
  </si>
  <si>
    <t>ООО "Аталстрой"       I этап - 12,86 га; II этап - 20,94 га</t>
  </si>
  <si>
    <t>ООО "Сигма"  22 га (II жилой район); 29 га (III жилой район)</t>
  </si>
  <si>
    <t>ОАО "Инкост" 2129008850 ш Марпосадское, 38; ОАО "Инвестиционно-строительная компания -"Честр-Групп"(ОАО "ИСКО-Ч") 2126003691 ул Петрова, 6,1           72,2374 га; 149,4025 га</t>
  </si>
  <si>
    <t>Всего по Чувашской Республике:</t>
  </si>
  <si>
    <t>123 шт по 120 кв.м</t>
  </si>
  <si>
    <t xml:space="preserve">123 шт. по 120 кв.м </t>
  </si>
  <si>
    <t>1433 шт. по 120 кв.м</t>
  </si>
  <si>
    <t>565 шт. по 120 кв.м</t>
  </si>
  <si>
    <t>290 шт. по 120 кв.м</t>
  </si>
  <si>
    <t xml:space="preserve">Сформировано 45 участков, которые находятся в залоге у Татфондбанка.
В соответствии с  утвержденным проектом планировки территории поселка «Андреевский» выполнены инженерно-геологические изыскания участка, получены технические условия на подключение инженерных сетей, подготовлена проектная документация на строительство инженерных коммуникаций. Пробурена артезианская скважина и установлена водонапорная башня, смонтирована  электрическая сеть до границы участка. ООО «Волгаэлектропроект» получено разрешение на строительство жилой группы. Ведется работа с кредитными организациями по открытию кредитной линии для финансирования строительства. Жилая группа включена в перечень населенных пунктов по электрификации улиц в сельских населенных пунктах Чувашской Республики целевой программы электрификации новых улиц (населенных пунктов)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</si>
</sst>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1"/>
      <color theme="1"/>
      <name val="Calibri"/>
      <family val="2"/>
      <charset val="204"/>
      <scheme val="minor"/>
    </font>
    <font>
      <sz val="11"/>
      <color theme="1"/>
      <name val="Calibri"/>
      <family val="2"/>
      <scheme val="minor"/>
    </font>
    <font>
      <b/>
      <sz val="10"/>
      <color theme="1"/>
      <name val="Arial"/>
      <family val="2"/>
      <charset val="204"/>
    </font>
    <font>
      <sz val="10"/>
      <color theme="1"/>
      <name val="Arial"/>
      <family val="2"/>
      <charset val="204"/>
    </font>
    <font>
      <sz val="10"/>
      <name val="Arial"/>
      <family val="2"/>
      <charset val="204"/>
    </font>
    <font>
      <sz val="10"/>
      <color indexed="8"/>
      <name val="Arial"/>
      <family val="2"/>
      <charset val="204"/>
    </font>
    <font>
      <b/>
      <sz val="10"/>
      <color indexed="8"/>
      <name val="Arial"/>
      <family val="2"/>
      <charset val="204"/>
    </font>
    <font>
      <sz val="11"/>
      <color indexed="8"/>
      <name val="Calibri"/>
      <family val="2"/>
      <charset val="204"/>
    </font>
    <font>
      <b/>
      <sz val="10"/>
      <name val="Arial"/>
      <family val="2"/>
      <charset val="204"/>
    </font>
    <font>
      <i/>
      <sz val="10"/>
      <name val="Arial"/>
      <family val="2"/>
      <charset val="204"/>
    </font>
    <font>
      <sz val="11"/>
      <name val="Calibri"/>
      <family val="2"/>
      <charset val="204"/>
      <scheme val="minor"/>
    </font>
    <font>
      <sz val="10"/>
      <color rgb="FF000000"/>
      <name val="Arial"/>
      <family val="2"/>
      <charset val="204"/>
    </font>
    <font>
      <b/>
      <sz val="10"/>
      <color rgb="FF000000"/>
      <name val="Arial"/>
      <family val="2"/>
      <charset val="204"/>
    </font>
    <font>
      <b/>
      <sz val="11"/>
      <color theme="1"/>
      <name val="Calibri"/>
      <family val="2"/>
      <charset val="204"/>
      <scheme val="minor"/>
    </font>
    <font>
      <sz val="10"/>
      <color theme="1"/>
      <name val="Times New Roman"/>
      <family val="1"/>
      <charset val="204"/>
    </font>
    <font>
      <b/>
      <sz val="11"/>
      <name val="Calibri"/>
      <family val="2"/>
      <charset val="204"/>
      <scheme val="minor"/>
    </font>
    <font>
      <sz val="12"/>
      <color indexed="8"/>
      <name val="Times New Roman"/>
      <family val="1"/>
      <charset val="204"/>
    </font>
    <font>
      <sz val="12"/>
      <name val="Times New Roman"/>
      <family val="1"/>
      <charset val="204"/>
    </font>
    <font>
      <b/>
      <sz val="10"/>
      <color theme="1"/>
      <name val="Times New Roman"/>
      <family val="1"/>
      <charset val="204"/>
    </font>
    <font>
      <sz val="10"/>
      <color indexed="8"/>
      <name val="Times New Roman"/>
      <family val="1"/>
      <charset val="204"/>
    </font>
    <font>
      <sz val="12"/>
      <color theme="1"/>
      <name val="Times New Roman"/>
      <family val="1"/>
      <charset val="204"/>
    </font>
    <font>
      <b/>
      <sz val="12"/>
      <name val="Times New Roman"/>
      <family val="1"/>
      <charset val="204"/>
    </font>
    <font>
      <b/>
      <sz val="12"/>
      <color theme="1"/>
      <name val="Times New Roman"/>
      <family val="1"/>
      <charset val="204"/>
    </font>
    <font>
      <sz val="11"/>
      <color indexed="55"/>
      <name val="Calibri"/>
      <family val="2"/>
      <charset val="1"/>
    </font>
    <font>
      <sz val="11"/>
      <color rgb="FF000000"/>
      <name val="Calibri"/>
      <family val="2"/>
      <charset val="204"/>
    </font>
    <font>
      <sz val="11"/>
      <color rgb="FF000000"/>
      <name val="Calibri"/>
      <family val="2"/>
      <charset val="1"/>
    </font>
    <font>
      <sz val="8"/>
      <color theme="1"/>
      <name val="Times New Roman"/>
      <family val="1"/>
      <charset val="204"/>
    </font>
    <font>
      <sz val="11"/>
      <color theme="1"/>
      <name val="Arial"/>
      <family val="2"/>
      <charset val="204"/>
    </font>
    <font>
      <b/>
      <sz val="11"/>
      <color theme="1"/>
      <name val="Arial"/>
      <family val="2"/>
      <charset val="204"/>
    </font>
    <font>
      <sz val="12"/>
      <color theme="1"/>
      <name val="Arial"/>
      <family val="2"/>
      <charset val="204"/>
    </font>
    <font>
      <sz val="11"/>
      <color indexed="8"/>
      <name val="Arial"/>
      <family val="2"/>
      <charset val="204"/>
    </font>
    <font>
      <b/>
      <sz val="12"/>
      <color theme="1"/>
      <name val="Arial"/>
      <family val="2"/>
      <charset val="204"/>
    </font>
    <font>
      <b/>
      <sz val="10"/>
      <color rgb="FF0000FF"/>
      <name val="Arial"/>
      <family val="2"/>
      <charset val="204"/>
    </font>
    <font>
      <sz val="9"/>
      <color indexed="81"/>
      <name val="Tahoma"/>
      <family val="2"/>
      <charset val="204"/>
    </font>
    <font>
      <b/>
      <sz val="9"/>
      <color indexed="81"/>
      <name val="Tahoma"/>
      <family val="2"/>
      <charset val="204"/>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5"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s>
  <cellStyleXfs count="9">
    <xf numFmtId="0" fontId="0" fillId="0" borderId="0"/>
    <xf numFmtId="0" fontId="1" fillId="0" borderId="0"/>
    <xf numFmtId="0" fontId="7" fillId="0" borderId="0"/>
    <xf numFmtId="0" fontId="23" fillId="0" borderId="0"/>
    <xf numFmtId="0" fontId="24" fillId="0" borderId="0"/>
    <xf numFmtId="0" fontId="25" fillId="0" borderId="0"/>
    <xf numFmtId="0" fontId="24" fillId="0" borderId="0"/>
    <xf numFmtId="0" fontId="24" fillId="0" borderId="0"/>
    <xf numFmtId="0" fontId="24" fillId="0" borderId="0"/>
  </cellStyleXfs>
  <cellXfs count="585">
    <xf numFmtId="0" fontId="0" fillId="0" borderId="0" xfId="0"/>
    <xf numFmtId="0" fontId="3" fillId="0" borderId="1" xfId="0" applyFont="1" applyBorder="1" applyAlignment="1">
      <alignment horizontal="center" vertical="center"/>
    </xf>
    <xf numFmtId="0" fontId="3" fillId="0" borderId="1" xfId="0" applyFont="1" applyBorder="1"/>
    <xf numFmtId="0" fontId="2" fillId="0" borderId="1" xfId="0" applyFont="1" applyBorder="1"/>
    <xf numFmtId="0" fontId="3" fillId="2" borderId="1" xfId="0" applyFont="1" applyFill="1" applyBorder="1" applyAlignment="1">
      <alignment horizontal="center" vertical="top" wrapText="1"/>
    </xf>
    <xf numFmtId="0" fontId="3" fillId="2" borderId="1" xfId="0" applyFont="1" applyFill="1" applyBorder="1" applyAlignment="1">
      <alignment vertical="top" wrapText="1"/>
    </xf>
    <xf numFmtId="0" fontId="3" fillId="0" borderId="1" xfId="0" applyFont="1" applyBorder="1" applyAlignment="1">
      <alignment vertical="top"/>
    </xf>
    <xf numFmtId="0" fontId="4" fillId="0" borderId="1" xfId="0" applyFont="1" applyFill="1" applyBorder="1" applyAlignment="1">
      <alignment horizontal="left" vertical="top" wrapText="1"/>
    </xf>
    <xf numFmtId="0" fontId="2" fillId="0" borderId="1" xfId="1" applyFont="1" applyBorder="1" applyAlignment="1">
      <alignment horizontal="center" vertical="center" wrapText="1"/>
    </xf>
    <xf numFmtId="49" fontId="2" fillId="0" borderId="1" xfId="1" applyNumberFormat="1"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NumberFormat="1" applyFont="1" applyFill="1" applyBorder="1" applyAlignment="1">
      <alignment horizontal="left" vertical="top" wrapText="1"/>
    </xf>
    <xf numFmtId="0" fontId="3" fillId="0" borderId="1" xfId="0" applyFont="1" applyBorder="1" applyAlignment="1">
      <alignment horizontal="justify" vertical="top"/>
    </xf>
    <xf numFmtId="0" fontId="3" fillId="0" borderId="1" xfId="0" applyFont="1" applyBorder="1" applyAlignment="1">
      <alignment horizontal="justify" vertical="top" wrapText="1"/>
    </xf>
    <xf numFmtId="0" fontId="3" fillId="0" borderId="1" xfId="0" applyFont="1" applyBorder="1" applyAlignment="1">
      <alignment horizontal="left" vertical="top"/>
    </xf>
    <xf numFmtId="0" fontId="4" fillId="0" borderId="1" xfId="2" applyNumberFormat="1" applyFont="1" applyFill="1" applyBorder="1" applyAlignment="1">
      <alignment horizontal="left" vertical="top"/>
    </xf>
    <xf numFmtId="0" fontId="5" fillId="0" borderId="1" xfId="0" applyFont="1" applyBorder="1" applyAlignment="1">
      <alignment vertical="top"/>
    </xf>
    <xf numFmtId="0" fontId="5" fillId="0" borderId="1" xfId="0" applyFont="1" applyBorder="1" applyAlignment="1">
      <alignment vertical="top" wrapText="1"/>
    </xf>
    <xf numFmtId="0" fontId="2" fillId="0" borderId="1" xfId="0" applyFont="1" applyBorder="1" applyAlignment="1">
      <alignment vertical="top"/>
    </xf>
    <xf numFmtId="0" fontId="3" fillId="2" borderId="1" xfId="0" applyFont="1" applyFill="1" applyBorder="1" applyAlignment="1">
      <alignment vertical="top"/>
    </xf>
    <xf numFmtId="164" fontId="4" fillId="0" borderId="1" xfId="2" applyNumberFormat="1" applyFont="1" applyFill="1" applyBorder="1" applyAlignment="1">
      <alignment horizontal="left" vertical="top" wrapText="1"/>
    </xf>
    <xf numFmtId="49" fontId="4" fillId="0" borderId="1" xfId="2" applyNumberFormat="1" applyFont="1" applyFill="1" applyBorder="1" applyAlignment="1" applyProtection="1">
      <alignment horizontal="left" vertical="top"/>
      <protection locked="0"/>
    </xf>
    <xf numFmtId="49" fontId="4" fillId="0" borderId="1" xfId="2" applyNumberFormat="1" applyFont="1" applyFill="1" applyBorder="1" applyAlignment="1" applyProtection="1">
      <alignment horizontal="left" vertical="top" wrapText="1"/>
      <protection locked="0"/>
    </xf>
    <xf numFmtId="0" fontId="4" fillId="0" borderId="1" xfId="2" applyNumberFormat="1" applyFont="1" applyFill="1" applyBorder="1" applyAlignment="1" applyProtection="1">
      <alignment horizontal="left" vertical="top" wrapText="1"/>
      <protection locked="0"/>
    </xf>
    <xf numFmtId="49" fontId="4" fillId="0" borderId="1" xfId="0" applyNumberFormat="1" applyFont="1" applyFill="1" applyBorder="1" applyAlignment="1">
      <alignment horizontal="left" vertical="top" wrapText="1"/>
    </xf>
    <xf numFmtId="0" fontId="8" fillId="0" borderId="1" xfId="2" applyNumberFormat="1" applyFont="1" applyFill="1" applyBorder="1" applyAlignment="1">
      <alignment horizontal="left" vertical="top" wrapText="1"/>
    </xf>
    <xf numFmtId="2" fontId="4" fillId="0" borderId="1" xfId="2" applyNumberFormat="1" applyFont="1" applyFill="1" applyBorder="1" applyAlignment="1">
      <alignment horizontal="left" vertical="top"/>
    </xf>
    <xf numFmtId="0" fontId="5" fillId="0" borderId="1" xfId="2" applyNumberFormat="1" applyFont="1" applyFill="1" applyBorder="1" applyAlignment="1">
      <alignment horizontal="left" vertical="top"/>
    </xf>
    <xf numFmtId="0" fontId="6" fillId="0" borderId="1" xfId="2" applyFont="1" applyFill="1" applyBorder="1" applyAlignment="1">
      <alignment horizontal="left" vertical="top" wrapText="1"/>
    </xf>
    <xf numFmtId="2" fontId="5" fillId="0" borderId="1" xfId="2" applyNumberFormat="1" applyFont="1" applyFill="1" applyBorder="1" applyAlignment="1">
      <alignment horizontal="left" vertical="top"/>
    </xf>
    <xf numFmtId="0" fontId="5" fillId="2" borderId="1" xfId="2" applyFont="1" applyFill="1" applyBorder="1" applyAlignment="1">
      <alignment horizontal="left" vertical="top"/>
    </xf>
    <xf numFmtId="0" fontId="3" fillId="0" borderId="1" xfId="0" applyFont="1" applyFill="1" applyBorder="1" applyAlignment="1">
      <alignment horizontal="left" vertical="top"/>
    </xf>
    <xf numFmtId="0" fontId="3" fillId="0" borderId="1" xfId="0" applyFont="1" applyFill="1" applyBorder="1" applyAlignment="1">
      <alignment horizontal="left" vertical="top" wrapText="1"/>
    </xf>
    <xf numFmtId="164" fontId="3" fillId="0" borderId="1" xfId="0" applyNumberFormat="1" applyFont="1" applyFill="1" applyBorder="1" applyAlignment="1">
      <alignment horizontal="left" vertical="top" wrapText="1"/>
    </xf>
    <xf numFmtId="2" fontId="6" fillId="0" borderId="1" xfId="2" applyNumberFormat="1" applyFont="1" applyFill="1" applyBorder="1" applyAlignment="1">
      <alignment horizontal="left" vertical="top"/>
    </xf>
    <xf numFmtId="0" fontId="2" fillId="0" borderId="1" xfId="1" applyFont="1" applyBorder="1" applyAlignment="1">
      <alignment horizontal="center" vertical="top" wrapText="1"/>
    </xf>
    <xf numFmtId="0" fontId="3" fillId="0" borderId="1" xfId="0" applyFont="1" applyBorder="1" applyAlignment="1">
      <alignment wrapText="1"/>
    </xf>
    <xf numFmtId="0" fontId="3" fillId="0" borderId="1" xfId="0" applyFont="1" applyFill="1" applyBorder="1" applyAlignment="1">
      <alignment vertical="top" wrapText="1"/>
    </xf>
    <xf numFmtId="0" fontId="3" fillId="0" borderId="6" xfId="0" applyFont="1" applyFill="1" applyBorder="1" applyAlignment="1">
      <alignment vertical="top" wrapText="1"/>
    </xf>
    <xf numFmtId="0" fontId="3" fillId="0" borderId="1" xfId="0" applyFont="1" applyFill="1" applyBorder="1" applyAlignment="1">
      <alignment horizontal="center" vertical="top"/>
    </xf>
    <xf numFmtId="0" fontId="3" fillId="0" borderId="5" xfId="0" applyFont="1" applyBorder="1" applyAlignment="1">
      <alignment horizontal="center" vertical="top" wrapText="1"/>
    </xf>
    <xf numFmtId="0" fontId="5" fillId="0" borderId="4" xfId="0" applyFont="1" applyBorder="1" applyAlignment="1">
      <alignment vertical="top" wrapText="1"/>
    </xf>
    <xf numFmtId="0" fontId="5" fillId="0" borderId="1" xfId="0" applyNumberFormat="1" applyFont="1" applyBorder="1" applyAlignment="1">
      <alignment vertical="top" wrapText="1"/>
    </xf>
    <xf numFmtId="0" fontId="3" fillId="0" borderId="1" xfId="0" applyFont="1" applyBorder="1" applyAlignment="1">
      <alignment vertical="top" wrapText="1"/>
    </xf>
    <xf numFmtId="0" fontId="10" fillId="0" borderId="0" xfId="0" applyFont="1"/>
    <xf numFmtId="0" fontId="4" fillId="0" borderId="1" xfId="0" applyFont="1" applyFill="1" applyBorder="1" applyAlignment="1">
      <alignment horizontal="center" vertical="top"/>
    </xf>
    <xf numFmtId="0" fontId="2" fillId="0" borderId="1" xfId="0" applyFont="1" applyBorder="1" applyAlignment="1">
      <alignment horizontal="right"/>
    </xf>
    <xf numFmtId="0" fontId="3" fillId="0" borderId="5" xfId="0" applyFont="1" applyBorder="1" applyAlignment="1">
      <alignment horizontal="center" vertical="center"/>
    </xf>
    <xf numFmtId="0" fontId="3" fillId="0" borderId="1" xfId="0" applyNumberFormat="1" applyFont="1" applyBorder="1" applyAlignment="1">
      <alignment horizontal="center" vertical="top" wrapText="1"/>
    </xf>
    <xf numFmtId="0" fontId="3" fillId="0" borderId="2" xfId="0" applyFont="1" applyBorder="1"/>
    <xf numFmtId="9" fontId="3" fillId="0" borderId="1" xfId="0" applyNumberFormat="1" applyFont="1" applyBorder="1" applyAlignment="1">
      <alignment horizontal="center" vertical="top" wrapText="1"/>
    </xf>
    <xf numFmtId="0" fontId="2" fillId="0" borderId="5" xfId="0" applyFont="1" applyBorder="1" applyAlignment="1">
      <alignment horizontal="center" vertical="top"/>
    </xf>
    <xf numFmtId="0" fontId="3" fillId="0" borderId="1" xfId="0" applyFont="1" applyBorder="1" applyAlignment="1">
      <alignment vertical="center" wrapText="1"/>
    </xf>
    <xf numFmtId="0" fontId="5" fillId="0" borderId="1" xfId="0" applyFont="1" applyBorder="1" applyAlignment="1">
      <alignment horizontal="center" vertical="top" wrapText="1"/>
    </xf>
    <xf numFmtId="0" fontId="5" fillId="0" borderId="1" xfId="0" applyFont="1" applyBorder="1" applyAlignment="1">
      <alignment horizontal="center" vertical="top"/>
    </xf>
    <xf numFmtId="0" fontId="5" fillId="0" borderId="6" xfId="0" applyFont="1" applyBorder="1" applyAlignment="1">
      <alignment vertical="top"/>
    </xf>
    <xf numFmtId="0" fontId="2" fillId="0" borderId="1" xfId="0" applyFont="1" applyBorder="1" applyAlignment="1">
      <alignment horizontal="center"/>
    </xf>
    <xf numFmtId="0" fontId="4" fillId="0" borderId="1" xfId="0" applyFont="1" applyBorder="1" applyAlignment="1">
      <alignment horizontal="center" vertical="top" wrapText="1"/>
    </xf>
    <xf numFmtId="0" fontId="3" fillId="0" borderId="1" xfId="0" applyNumberFormat="1" applyFont="1" applyBorder="1" applyAlignment="1">
      <alignment horizontal="justify" vertical="top" wrapText="1"/>
    </xf>
    <xf numFmtId="0" fontId="3" fillId="0" borderId="1" xfId="0" applyFont="1" applyBorder="1" applyAlignment="1">
      <alignment horizontal="center" vertical="center" wrapText="1"/>
    </xf>
    <xf numFmtId="0" fontId="4" fillId="0" borderId="2" xfId="2" applyFont="1" applyFill="1" applyBorder="1" applyAlignment="1">
      <alignment horizontal="left" vertical="top" wrapText="1"/>
    </xf>
    <xf numFmtId="0" fontId="4" fillId="0" borderId="3" xfId="2" applyFont="1" applyFill="1" applyBorder="1" applyAlignment="1">
      <alignment horizontal="left" vertical="top" wrapText="1"/>
    </xf>
    <xf numFmtId="0" fontId="8" fillId="0" borderId="3" xfId="2" applyFont="1" applyFill="1" applyBorder="1" applyAlignment="1">
      <alignment horizontal="left" vertical="top"/>
    </xf>
    <xf numFmtId="0" fontId="4" fillId="0" borderId="3" xfId="2" applyFont="1" applyFill="1" applyBorder="1" applyAlignment="1">
      <alignment horizontal="left" vertical="top"/>
    </xf>
    <xf numFmtId="0" fontId="4" fillId="0" borderId="3" xfId="2" applyNumberFormat="1" applyFont="1" applyFill="1" applyBorder="1" applyAlignment="1">
      <alignment horizontal="left" vertical="top" wrapText="1"/>
    </xf>
    <xf numFmtId="0" fontId="3" fillId="0" borderId="3" xfId="0" applyFont="1" applyBorder="1" applyAlignment="1">
      <alignment vertical="top" wrapText="1"/>
    </xf>
    <xf numFmtId="9" fontId="3" fillId="0" borderId="8" xfId="0" applyNumberFormat="1" applyFont="1" applyBorder="1" applyAlignment="1">
      <alignment vertical="top" wrapText="1"/>
    </xf>
    <xf numFmtId="9" fontId="3" fillId="0" borderId="2" xfId="0" applyNumberFormat="1" applyFont="1" applyBorder="1" applyAlignment="1">
      <alignment vertical="top" wrapText="1"/>
    </xf>
    <xf numFmtId="0" fontId="4" fillId="0" borderId="1" xfId="2" applyNumberFormat="1" applyFont="1" applyFill="1" applyBorder="1" applyAlignment="1">
      <alignment horizontal="left" vertical="top" wrapText="1"/>
    </xf>
    <xf numFmtId="0" fontId="6" fillId="0" borderId="1" xfId="2" applyFont="1" applyFill="1" applyBorder="1" applyAlignment="1">
      <alignment horizontal="left" vertical="top"/>
    </xf>
    <xf numFmtId="0" fontId="3" fillId="0" borderId="1" xfId="0" applyFont="1" applyBorder="1" applyAlignment="1">
      <alignment horizontal="center"/>
    </xf>
    <xf numFmtId="0" fontId="3" fillId="2" borderId="6" xfId="0" applyFont="1" applyFill="1" applyBorder="1" applyAlignment="1">
      <alignment horizontal="center" vertical="top" wrapText="1"/>
    </xf>
    <xf numFmtId="0" fontId="7" fillId="0" borderId="0" xfId="2" applyFill="1"/>
    <xf numFmtId="0" fontId="7" fillId="0" borderId="0" xfId="2" applyFill="1" applyAlignment="1">
      <alignment horizontal="center" vertical="center"/>
    </xf>
    <xf numFmtId="2" fontId="3" fillId="0" borderId="1" xfId="0" applyNumberFormat="1" applyFont="1" applyBorder="1" applyAlignment="1">
      <alignment horizontal="center" vertical="top" wrapText="1"/>
    </xf>
    <xf numFmtId="2" fontId="3" fillId="0" borderId="1" xfId="0" applyNumberFormat="1" applyFont="1" applyBorder="1" applyAlignment="1">
      <alignment horizontal="center" vertical="top"/>
    </xf>
    <xf numFmtId="0" fontId="0" fillId="2" borderId="0" xfId="0" applyFill="1"/>
    <xf numFmtId="9" fontId="3" fillId="0" borderId="2" xfId="0" applyNumberFormat="1" applyFont="1" applyBorder="1" applyAlignment="1">
      <alignment horizontal="center" vertical="top"/>
    </xf>
    <xf numFmtId="2" fontId="3" fillId="0" borderId="1" xfId="0" applyNumberFormat="1" applyFont="1" applyBorder="1" applyAlignment="1">
      <alignment vertical="top"/>
    </xf>
    <xf numFmtId="0" fontId="3" fillId="0" borderId="0" xfId="0" applyFont="1"/>
    <xf numFmtId="0" fontId="4" fillId="0" borderId="1" xfId="2" applyFont="1" applyFill="1" applyBorder="1" applyAlignment="1">
      <alignment horizontal="center" vertical="center"/>
    </xf>
    <xf numFmtId="0" fontId="2" fillId="0" borderId="2" xfId="0" applyFont="1" applyBorder="1" applyAlignment="1">
      <alignment horizontal="center" vertical="center" wrapText="1"/>
    </xf>
    <xf numFmtId="9" fontId="2" fillId="0" borderId="1" xfId="0" applyNumberFormat="1" applyFont="1" applyBorder="1" applyAlignment="1">
      <alignment vertical="top"/>
    </xf>
    <xf numFmtId="0" fontId="3" fillId="0" borderId="8" xfId="0" applyFont="1" applyBorder="1" applyAlignment="1">
      <alignment horizontal="center" vertical="top"/>
    </xf>
    <xf numFmtId="0" fontId="3" fillId="0" borderId="6" xfId="0" applyFont="1" applyBorder="1"/>
    <xf numFmtId="9" fontId="3" fillId="2" borderId="1" xfId="0" applyNumberFormat="1" applyFont="1" applyFill="1" applyBorder="1" applyAlignment="1">
      <alignment horizontal="center" vertical="top" wrapText="1"/>
    </xf>
    <xf numFmtId="9" fontId="3" fillId="0" borderId="2" xfId="0" applyNumberFormat="1" applyFont="1" applyBorder="1" applyAlignment="1">
      <alignment horizontal="center" vertical="top" wrapText="1"/>
    </xf>
    <xf numFmtId="0" fontId="3" fillId="0" borderId="2" xfId="0" applyNumberFormat="1" applyFont="1" applyBorder="1" applyAlignment="1">
      <alignment horizontal="center" vertical="top"/>
    </xf>
    <xf numFmtId="9" fontId="3" fillId="2" borderId="2" xfId="0" applyNumberFormat="1" applyFont="1" applyFill="1" applyBorder="1" applyAlignment="1">
      <alignment horizontal="center" vertical="top" wrapText="1"/>
    </xf>
    <xf numFmtId="9" fontId="3" fillId="0" borderId="3" xfId="0" applyNumberFormat="1" applyFont="1" applyBorder="1" applyAlignment="1">
      <alignment horizontal="center" vertical="top"/>
    </xf>
    <xf numFmtId="9" fontId="2" fillId="0" borderId="9" xfId="0" applyNumberFormat="1" applyFont="1" applyBorder="1" applyAlignment="1">
      <alignment horizontal="center" vertical="top"/>
    </xf>
    <xf numFmtId="0" fontId="3" fillId="0" borderId="10" xfId="0" applyFont="1" applyBorder="1" applyAlignment="1">
      <alignment horizontal="center" vertical="top" wrapText="1"/>
    </xf>
    <xf numFmtId="0" fontId="4" fillId="0" borderId="1" xfId="0" applyNumberFormat="1" applyFont="1" applyFill="1" applyBorder="1" applyAlignment="1">
      <alignment horizontal="center" vertical="top"/>
    </xf>
    <xf numFmtId="0" fontId="4" fillId="0" borderId="0" xfId="0" applyFont="1"/>
    <xf numFmtId="0" fontId="3" fillId="2" borderId="0" xfId="0" applyFont="1" applyFill="1"/>
    <xf numFmtId="0" fontId="5" fillId="0" borderId="0" xfId="2" applyFont="1" applyFill="1"/>
    <xf numFmtId="0" fontId="5" fillId="0" borderId="0" xfId="2" applyFont="1" applyFill="1" applyAlignment="1">
      <alignment horizontal="center" vertical="center"/>
    </xf>
    <xf numFmtId="0" fontId="2" fillId="0" borderId="1" xfId="0" applyFont="1" applyBorder="1" applyAlignment="1">
      <alignment horizontal="center" vertical="top"/>
    </xf>
    <xf numFmtId="0" fontId="5" fillId="0" borderId="2" xfId="0" applyFont="1" applyBorder="1" applyAlignment="1">
      <alignment horizontal="center" vertical="top"/>
    </xf>
    <xf numFmtId="0" fontId="11" fillId="0" borderId="1" xfId="0" applyFont="1" applyBorder="1" applyAlignment="1">
      <alignment horizontal="center" vertical="top"/>
    </xf>
    <xf numFmtId="2" fontId="3" fillId="0" borderId="1" xfId="0" applyNumberFormat="1" applyFont="1" applyBorder="1" applyAlignment="1">
      <alignment horizontal="center" vertical="center" wrapText="1"/>
    </xf>
    <xf numFmtId="2" fontId="3" fillId="0" borderId="5" xfId="0" applyNumberFormat="1" applyFont="1" applyBorder="1" applyAlignment="1">
      <alignment horizontal="center" vertical="top" wrapText="1"/>
    </xf>
    <xf numFmtId="49" fontId="4" fillId="0" borderId="1" xfId="2" applyNumberFormat="1" applyFont="1" applyFill="1" applyBorder="1" applyAlignment="1">
      <alignment horizontal="center" vertical="top" wrapText="1"/>
    </xf>
    <xf numFmtId="49" fontId="4" fillId="0" borderId="1" xfId="2" applyNumberFormat="1" applyFont="1" applyFill="1" applyBorder="1" applyAlignment="1" applyProtection="1">
      <alignment horizontal="center" vertical="top" wrapText="1"/>
      <protection locked="0"/>
    </xf>
    <xf numFmtId="0" fontId="4" fillId="0" borderId="1" xfId="2" applyNumberFormat="1" applyFont="1" applyFill="1" applyBorder="1" applyAlignment="1">
      <alignment horizontal="center" vertical="top" wrapText="1"/>
    </xf>
    <xf numFmtId="0" fontId="4" fillId="0" borderId="1" xfId="2" applyFont="1" applyFill="1" applyBorder="1" applyAlignment="1">
      <alignment horizontal="center" vertical="top" wrapText="1"/>
    </xf>
    <xf numFmtId="0" fontId="4" fillId="0" borderId="1" xfId="2" applyNumberFormat="1" applyFont="1" applyFill="1" applyBorder="1" applyAlignment="1" applyProtection="1">
      <alignment horizontal="center" vertical="top" wrapText="1"/>
      <protection locked="0"/>
    </xf>
    <xf numFmtId="0" fontId="4" fillId="0" borderId="1" xfId="2" applyFont="1" applyFill="1" applyBorder="1" applyAlignment="1">
      <alignment horizontal="center" vertical="top"/>
    </xf>
    <xf numFmtId="0" fontId="4" fillId="0" borderId="1" xfId="0" applyFont="1" applyFill="1" applyBorder="1" applyAlignment="1">
      <alignment horizontal="center" vertical="top" wrapText="1"/>
    </xf>
    <xf numFmtId="2" fontId="5" fillId="0" borderId="1" xfId="2" applyNumberFormat="1" applyFont="1" applyFill="1" applyBorder="1" applyAlignment="1">
      <alignment horizontal="center" vertical="top"/>
    </xf>
    <xf numFmtId="0" fontId="5" fillId="0" borderId="4" xfId="2" applyFont="1" applyFill="1" applyBorder="1" applyAlignment="1">
      <alignment horizontal="center" vertical="top"/>
    </xf>
    <xf numFmtId="0" fontId="4" fillId="0" borderId="14" xfId="2" applyFont="1" applyFill="1" applyBorder="1" applyAlignment="1">
      <alignment horizontal="center" vertical="top" wrapText="1"/>
    </xf>
    <xf numFmtId="2" fontId="4" fillId="0" borderId="1" xfId="2" applyNumberFormat="1" applyFont="1" applyFill="1" applyBorder="1" applyAlignment="1">
      <alignment horizontal="center" vertical="top"/>
    </xf>
    <xf numFmtId="2" fontId="4" fillId="0" borderId="1" xfId="2" applyNumberFormat="1" applyFont="1" applyFill="1" applyBorder="1" applyAlignment="1">
      <alignment horizontal="center" vertical="top" wrapText="1"/>
    </xf>
    <xf numFmtId="0" fontId="4" fillId="0" borderId="6" xfId="2" applyFont="1" applyFill="1" applyBorder="1" applyAlignment="1">
      <alignment horizontal="center" vertical="top"/>
    </xf>
    <xf numFmtId="0" fontId="5" fillId="0" borderId="2" xfId="2" applyFont="1" applyFill="1" applyBorder="1" applyAlignment="1">
      <alignment horizontal="center" vertical="top"/>
    </xf>
    <xf numFmtId="2" fontId="8" fillId="0" borderId="1" xfId="2" applyNumberFormat="1" applyFont="1" applyFill="1" applyBorder="1" applyAlignment="1">
      <alignment horizontal="center"/>
    </xf>
    <xf numFmtId="9" fontId="3" fillId="0" borderId="1" xfId="0" applyNumberFormat="1" applyFont="1" applyFill="1" applyBorder="1" applyAlignment="1">
      <alignment horizontal="center" vertical="top"/>
    </xf>
    <xf numFmtId="0" fontId="5" fillId="0" borderId="1" xfId="0" applyNumberFormat="1" applyFont="1" applyBorder="1" applyAlignment="1">
      <alignment vertical="top"/>
    </xf>
    <xf numFmtId="0" fontId="5" fillId="0" borderId="1" xfId="0" applyFont="1" applyFill="1" applyBorder="1"/>
    <xf numFmtId="0" fontId="5" fillId="0" borderId="1" xfId="0" applyFont="1" applyFill="1" applyBorder="1" applyAlignment="1">
      <alignment horizontal="center" vertical="center"/>
    </xf>
    <xf numFmtId="0" fontId="6" fillId="0" borderId="1" xfId="0" applyFont="1" applyFill="1" applyBorder="1"/>
    <xf numFmtId="9" fontId="3" fillId="2" borderId="1" xfId="0" applyNumberFormat="1" applyFont="1" applyFill="1" applyBorder="1" applyAlignment="1">
      <alignment horizontal="center" vertical="top"/>
    </xf>
    <xf numFmtId="0" fontId="3" fillId="0" borderId="1" xfId="0" applyFont="1" applyBorder="1" applyAlignment="1">
      <alignment horizontal="center" vertical="top" wrapText="1"/>
    </xf>
    <xf numFmtId="0" fontId="5" fillId="0" borderId="1" xfId="2" applyNumberFormat="1" applyFont="1" applyFill="1" applyBorder="1" applyAlignment="1">
      <alignment horizontal="left" vertical="top" wrapText="1"/>
    </xf>
    <xf numFmtId="0" fontId="3" fillId="0" borderId="5" xfId="0" applyFont="1" applyBorder="1" applyAlignment="1">
      <alignment horizontal="center" vertical="top"/>
    </xf>
    <xf numFmtId="0" fontId="3" fillId="0" borderId="5" xfId="0" applyFont="1" applyBorder="1" applyAlignment="1">
      <alignment vertical="top" wrapText="1"/>
    </xf>
    <xf numFmtId="9" fontId="3" fillId="0" borderId="1" xfId="0" applyNumberFormat="1" applyFont="1" applyBorder="1" applyAlignment="1">
      <alignment horizontal="center" vertical="top"/>
    </xf>
    <xf numFmtId="0" fontId="3" fillId="0" borderId="2" xfId="0" applyFont="1" applyBorder="1" applyAlignment="1">
      <alignment horizontal="center" vertical="top"/>
    </xf>
    <xf numFmtId="0" fontId="3" fillId="0" borderId="1" xfId="0" applyFont="1" applyBorder="1" applyAlignment="1">
      <alignment horizontal="center" vertical="top"/>
    </xf>
    <xf numFmtId="0" fontId="8" fillId="0" borderId="1" xfId="2" applyFont="1" applyFill="1" applyBorder="1" applyAlignment="1">
      <alignment horizontal="left" vertical="top"/>
    </xf>
    <xf numFmtId="0" fontId="4" fillId="0" borderId="1" xfId="2" applyFont="1" applyFill="1" applyBorder="1" applyAlignment="1">
      <alignment horizontal="left" vertical="top"/>
    </xf>
    <xf numFmtId="0" fontId="4" fillId="0" borderId="1" xfId="2" applyFont="1" applyFill="1" applyBorder="1" applyAlignment="1">
      <alignment horizontal="left" vertical="top" wrapText="1"/>
    </xf>
    <xf numFmtId="2" fontId="4" fillId="0" borderId="1" xfId="0" applyNumberFormat="1" applyFont="1" applyFill="1" applyBorder="1" applyAlignment="1">
      <alignment horizontal="left" vertical="top"/>
    </xf>
    <xf numFmtId="0" fontId="11" fillId="0" borderId="1" xfId="0" applyFont="1" applyFill="1" applyBorder="1" applyAlignment="1">
      <alignment vertical="top" wrapText="1"/>
    </xf>
    <xf numFmtId="0" fontId="4" fillId="0" borderId="1" xfId="0" applyFont="1" applyFill="1" applyBorder="1" applyAlignment="1">
      <alignment vertical="top" wrapText="1"/>
    </xf>
    <xf numFmtId="0" fontId="11" fillId="0" borderId="1" xfId="0" applyFont="1" applyFill="1" applyBorder="1" applyAlignment="1">
      <alignment horizontal="center" vertical="top" wrapText="1"/>
    </xf>
    <xf numFmtId="0" fontId="11" fillId="0" borderId="1" xfId="0" applyFont="1" applyFill="1" applyBorder="1" applyAlignment="1">
      <alignment vertical="top"/>
    </xf>
    <xf numFmtId="0" fontId="11" fillId="0" borderId="1" xfId="0" applyFont="1" applyFill="1" applyBorder="1" applyAlignment="1">
      <alignment horizontal="center" vertical="top"/>
    </xf>
    <xf numFmtId="0" fontId="3" fillId="0" borderId="1" xfId="0" applyFont="1" applyFill="1" applyBorder="1" applyAlignment="1">
      <alignment vertical="top"/>
    </xf>
    <xf numFmtId="9"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top" wrapText="1" shrinkToFi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3" fillId="0" borderId="15" xfId="0" applyFont="1" applyBorder="1" applyAlignment="1">
      <alignment horizontal="center" vertical="top" wrapText="1"/>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1" xfId="1" applyFont="1" applyFill="1" applyBorder="1" applyAlignment="1">
      <alignment horizontal="center" vertical="top" wrapText="1"/>
    </xf>
    <xf numFmtId="0" fontId="5" fillId="0" borderId="5" xfId="0" applyFont="1" applyFill="1" applyBorder="1" applyAlignment="1">
      <alignment horizontal="left" vertical="top" wrapText="1"/>
    </xf>
    <xf numFmtId="0" fontId="5" fillId="0" borderId="1" xfId="0" applyFont="1" applyFill="1" applyBorder="1" applyAlignment="1">
      <alignment horizontal="center" vertical="top" wrapText="1" shrinkToFit="1"/>
    </xf>
    <xf numFmtId="0" fontId="3" fillId="0" borderId="1" xfId="0" applyFont="1" applyFill="1" applyBorder="1" applyAlignment="1"/>
    <xf numFmtId="0" fontId="4" fillId="0" borderId="1" xfId="0" applyFont="1" applyFill="1" applyBorder="1" applyAlignment="1">
      <alignment horizontal="center" wrapText="1"/>
    </xf>
    <xf numFmtId="0" fontId="3" fillId="0" borderId="16" xfId="0" applyFont="1" applyFill="1" applyBorder="1" applyAlignment="1"/>
    <xf numFmtId="0" fontId="3" fillId="0" borderId="1" xfId="0" applyFont="1" applyFill="1" applyBorder="1"/>
    <xf numFmtId="0" fontId="11" fillId="0" borderId="1" xfId="0" applyFont="1" applyFill="1" applyBorder="1" applyAlignment="1">
      <alignment horizontal="left" vertical="top" wrapText="1"/>
    </xf>
    <xf numFmtId="49" fontId="4" fillId="0" borderId="6" xfId="2" applyNumberFormat="1" applyFont="1" applyFill="1" applyBorder="1" applyAlignment="1">
      <alignment horizontal="center" vertical="top" wrapText="1"/>
    </xf>
    <xf numFmtId="9" fontId="3" fillId="0" borderId="2" xfId="0" applyNumberFormat="1" applyFont="1" applyFill="1" applyBorder="1" applyAlignment="1">
      <alignment horizontal="center" vertical="top"/>
    </xf>
    <xf numFmtId="0" fontId="5" fillId="2" borderId="1" xfId="2" applyFont="1" applyFill="1" applyBorder="1" applyAlignment="1">
      <alignment horizontal="center" vertical="top"/>
    </xf>
    <xf numFmtId="0" fontId="8" fillId="0" borderId="1" xfId="2" applyFont="1" applyFill="1" applyBorder="1" applyAlignment="1">
      <alignment horizontal="center" vertical="top"/>
    </xf>
    <xf numFmtId="49" fontId="4" fillId="0" borderId="1" xfId="2" applyNumberFormat="1" applyFont="1" applyFill="1" applyBorder="1" applyAlignment="1">
      <alignment vertical="top" wrapText="1"/>
    </xf>
    <xf numFmtId="0" fontId="3" fillId="0" borderId="1" xfId="0" applyFont="1" applyBorder="1" applyAlignment="1">
      <alignment horizontal="center" vertical="top" wrapText="1"/>
    </xf>
    <xf numFmtId="49" fontId="4" fillId="0" borderId="1" xfId="2" applyNumberFormat="1" applyFont="1" applyFill="1" applyBorder="1" applyAlignment="1">
      <alignment horizontal="center" vertical="top"/>
    </xf>
    <xf numFmtId="0" fontId="8" fillId="0" borderId="1" xfId="0" applyFont="1" applyBorder="1" applyAlignment="1">
      <alignment horizontal="right" vertical="top"/>
    </xf>
    <xf numFmtId="49" fontId="3" fillId="0" borderId="1" xfId="0" applyNumberFormat="1" applyFont="1" applyBorder="1" applyAlignment="1">
      <alignment horizontal="center" vertical="top" wrapText="1"/>
    </xf>
    <xf numFmtId="9" fontId="5" fillId="0" borderId="1"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0" fontId="3" fillId="0" borderId="1" xfId="0" applyFont="1" applyBorder="1" applyAlignment="1">
      <alignment horizontal="center" vertical="top" wrapText="1"/>
    </xf>
    <xf numFmtId="0" fontId="3" fillId="0" borderId="1" xfId="0" applyFont="1" applyBorder="1" applyAlignment="1">
      <alignment horizontal="center" vertical="top"/>
    </xf>
    <xf numFmtId="9" fontId="3" fillId="0" borderId="1" xfId="0" applyNumberFormat="1" applyFont="1" applyBorder="1" applyAlignment="1">
      <alignment horizontal="center" vertical="top"/>
    </xf>
    <xf numFmtId="0" fontId="0" fillId="0" borderId="1" xfId="0" applyFont="1" applyBorder="1" applyAlignment="1">
      <alignment horizontal="center" vertical="top" wrapText="1"/>
    </xf>
    <xf numFmtId="0" fontId="0" fillId="0" borderId="1" xfId="0" applyBorder="1" applyAlignment="1">
      <alignment horizontal="center" vertical="top"/>
    </xf>
    <xf numFmtId="0" fontId="8" fillId="0" borderId="1" xfId="2" applyFont="1" applyFill="1" applyBorder="1" applyAlignment="1">
      <alignment horizontal="left" vertical="top"/>
    </xf>
    <xf numFmtId="0" fontId="3" fillId="0" borderId="1" xfId="0" applyFont="1" applyBorder="1" applyAlignment="1">
      <alignment horizontal="center" vertical="top" wrapText="1"/>
    </xf>
    <xf numFmtId="0" fontId="3" fillId="0" borderId="1" xfId="0" applyFont="1" applyBorder="1" applyAlignment="1">
      <alignment horizontal="center" vertical="top"/>
    </xf>
    <xf numFmtId="0" fontId="0" fillId="0" borderId="1" xfId="0" applyBorder="1" applyAlignment="1">
      <alignment horizontal="center" vertical="top" wrapText="1"/>
    </xf>
    <xf numFmtId="0" fontId="2" fillId="0" borderId="10" xfId="0" applyFont="1" applyBorder="1" applyAlignment="1">
      <alignment horizontal="center" vertical="top" wrapText="1"/>
    </xf>
    <xf numFmtId="0" fontId="6" fillId="0" borderId="6" xfId="0" applyFont="1" applyBorder="1" applyAlignment="1">
      <alignment vertical="top"/>
    </xf>
    <xf numFmtId="0" fontId="3" fillId="0" borderId="1" xfId="0" applyFont="1" applyBorder="1" applyAlignment="1">
      <alignment horizontal="center" vertical="top" wrapText="1"/>
    </xf>
    <xf numFmtId="0" fontId="4" fillId="0" borderId="1" xfId="2" applyFont="1" applyFill="1" applyBorder="1" applyAlignment="1">
      <alignment horizontal="left" vertical="top"/>
    </xf>
    <xf numFmtId="0" fontId="8" fillId="0" borderId="1" xfId="2" applyFont="1" applyFill="1" applyBorder="1" applyAlignment="1">
      <alignment horizontal="left" vertical="top"/>
    </xf>
    <xf numFmtId="0" fontId="3" fillId="0" borderId="2" xfId="0" applyFont="1" applyBorder="1" applyAlignment="1">
      <alignment horizontal="center" vertical="top"/>
    </xf>
    <xf numFmtId="0" fontId="3" fillId="0" borderId="1" xfId="0" applyFont="1" applyBorder="1" applyAlignment="1">
      <alignment horizontal="center" vertical="top"/>
    </xf>
    <xf numFmtId="0" fontId="5" fillId="0" borderId="6" xfId="0" applyFont="1" applyFill="1" applyBorder="1" applyAlignment="1">
      <alignment horizontal="center" vertical="top" wrapText="1"/>
    </xf>
    <xf numFmtId="0" fontId="5" fillId="0" borderId="5" xfId="0" applyFont="1" applyFill="1" applyBorder="1" applyAlignment="1">
      <alignment horizontal="center" vertical="top" wrapText="1"/>
    </xf>
    <xf numFmtId="0" fontId="0" fillId="0" borderId="1" xfId="0" applyBorder="1"/>
    <xf numFmtId="0" fontId="0" fillId="0" borderId="1" xfId="0" applyBorder="1" applyAlignment="1">
      <alignment horizontal="center" vertical="center" wrapText="1"/>
    </xf>
    <xf numFmtId="0" fontId="2" fillId="0" borderId="1" xfId="0" applyFont="1" applyFill="1" applyBorder="1" applyAlignment="1">
      <alignment horizontal="center" vertical="top"/>
    </xf>
    <xf numFmtId="9" fontId="3" fillId="0" borderId="1" xfId="0" applyNumberFormat="1" applyFont="1" applyBorder="1"/>
    <xf numFmtId="0" fontId="8" fillId="0" borderId="1" xfId="0" applyFont="1" applyBorder="1"/>
    <xf numFmtId="0" fontId="8" fillId="0" borderId="1" xfId="0" applyFont="1" applyBorder="1" applyAlignment="1">
      <alignment horizontal="right"/>
    </xf>
    <xf numFmtId="0" fontId="15" fillId="0" borderId="1" xfId="0" applyFont="1" applyBorder="1"/>
    <xf numFmtId="0" fontId="10" fillId="0" borderId="1" xfId="0" applyFont="1" applyBorder="1"/>
    <xf numFmtId="0" fontId="16" fillId="0" borderId="1" xfId="0" applyFont="1" applyFill="1" applyBorder="1" applyAlignment="1">
      <alignment horizontal="center" vertical="top" wrapText="1"/>
    </xf>
    <xf numFmtId="9" fontId="5" fillId="0" borderId="5" xfId="0" applyNumberFormat="1" applyFont="1" applyFill="1" applyBorder="1" applyAlignment="1">
      <alignment horizontal="center" vertical="top" wrapText="1"/>
    </xf>
    <xf numFmtId="9" fontId="5" fillId="0" borderId="1" xfId="0" applyNumberFormat="1" applyFont="1" applyFill="1" applyBorder="1"/>
    <xf numFmtId="0" fontId="3" fillId="0" borderId="1" xfId="0" applyFont="1" applyFill="1" applyBorder="1" applyAlignment="1">
      <alignment wrapText="1"/>
    </xf>
    <xf numFmtId="0" fontId="17" fillId="0" borderId="1" xfId="0" applyFont="1" applyFill="1" applyBorder="1" applyAlignment="1">
      <alignment horizontal="left" vertical="top" wrapText="1"/>
    </xf>
    <xf numFmtId="0" fontId="17" fillId="0" borderId="1" xfId="0" applyFont="1" applyFill="1" applyBorder="1" applyAlignment="1">
      <alignment horizontal="center" vertical="top" wrapText="1"/>
    </xf>
    <xf numFmtId="0" fontId="10" fillId="0" borderId="1" xfId="0" applyFont="1" applyFill="1" applyBorder="1" applyAlignment="1">
      <alignment horizontal="center" vertical="center" wrapText="1"/>
    </xf>
    <xf numFmtId="9" fontId="3" fillId="0" borderId="1" xfId="0" applyNumberFormat="1" applyFont="1" applyBorder="1" applyAlignment="1">
      <alignment horizontal="center" vertical="top"/>
    </xf>
    <xf numFmtId="0" fontId="3" fillId="0" borderId="1" xfId="0" applyFont="1" applyBorder="1" applyAlignment="1">
      <alignment horizontal="center" vertical="top"/>
    </xf>
    <xf numFmtId="0" fontId="3" fillId="0" borderId="1" xfId="0" applyFont="1" applyBorder="1" applyAlignment="1">
      <alignment vertical="top"/>
    </xf>
    <xf numFmtId="0" fontId="3" fillId="0" borderId="1" xfId="0" applyFont="1" applyBorder="1" applyAlignment="1">
      <alignment horizontal="center" vertical="top" wrapText="1"/>
    </xf>
    <xf numFmtId="0" fontId="3" fillId="0" borderId="1" xfId="0" applyNumberFormat="1" applyFont="1" applyFill="1" applyBorder="1" applyAlignment="1">
      <alignment horizontal="center" vertical="top" wrapText="1"/>
    </xf>
    <xf numFmtId="9" fontId="0" fillId="0" borderId="1" xfId="0" applyNumberFormat="1" applyBorder="1"/>
    <xf numFmtId="0" fontId="3" fillId="0" borderId="6" xfId="0" applyFont="1" applyBorder="1" applyAlignment="1">
      <alignment horizontal="center" vertical="top"/>
    </xf>
    <xf numFmtId="0" fontId="3" fillId="0" borderId="6" xfId="0" applyFont="1" applyBorder="1" applyAlignment="1">
      <alignment horizontal="center" vertical="top" wrapText="1"/>
    </xf>
    <xf numFmtId="0" fontId="5" fillId="0" borderId="1" xfId="2" applyFont="1" applyFill="1" applyBorder="1" applyAlignment="1">
      <alignment horizontal="left" vertical="top" wrapText="1"/>
    </xf>
    <xf numFmtId="0" fontId="5" fillId="0" borderId="1" xfId="2" applyFont="1" applyFill="1" applyBorder="1" applyAlignment="1">
      <alignment horizontal="left" vertical="top"/>
    </xf>
    <xf numFmtId="0" fontId="5" fillId="0" borderId="1" xfId="2" applyFont="1" applyFill="1" applyBorder="1" applyAlignment="1">
      <alignment horizontal="center" vertical="top" wrapText="1"/>
    </xf>
    <xf numFmtId="0" fontId="5" fillId="0" borderId="1" xfId="2" applyFont="1" applyFill="1" applyBorder="1" applyAlignment="1">
      <alignment horizontal="center" vertical="top"/>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3"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horizontal="center" vertical="center"/>
    </xf>
    <xf numFmtId="0" fontId="0" fillId="0" borderId="6" xfId="0" applyBorder="1" applyAlignment="1">
      <alignment horizontal="center" vertical="top" wrapText="1"/>
    </xf>
    <xf numFmtId="9" fontId="3" fillId="0" borderId="1" xfId="0" applyNumberFormat="1" applyFont="1" applyBorder="1" applyAlignment="1">
      <alignment horizontal="center" vertical="top"/>
    </xf>
    <xf numFmtId="0" fontId="14" fillId="0" borderId="1" xfId="0" applyFont="1" applyBorder="1" applyAlignment="1">
      <alignment horizontal="center" vertical="center" wrapText="1"/>
    </xf>
    <xf numFmtId="9" fontId="14"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5" xfId="0" applyFont="1" applyBorder="1" applyAlignment="1">
      <alignment horizontal="center" vertical="center" wrapText="1"/>
    </xf>
    <xf numFmtId="16" fontId="19" fillId="0" borderId="1" xfId="0" applyNumberFormat="1" applyFont="1" applyBorder="1" applyAlignment="1">
      <alignment horizontal="center" vertical="center" wrapText="1"/>
    </xf>
    <xf numFmtId="9" fontId="18" fillId="0" borderId="1" xfId="0" applyNumberFormat="1" applyFont="1" applyBorder="1" applyAlignment="1">
      <alignment horizontal="center" vertical="center" wrapText="1"/>
    </xf>
    <xf numFmtId="9" fontId="14" fillId="0" borderId="5" xfId="0" applyNumberFormat="1" applyFont="1" applyBorder="1" applyAlignment="1">
      <alignment horizontal="center" vertical="center" wrapText="1"/>
    </xf>
    <xf numFmtId="0" fontId="19" fillId="0" borderId="0" xfId="0" applyFont="1" applyAlignment="1">
      <alignment horizontal="center" vertical="center" wrapText="1"/>
    </xf>
    <xf numFmtId="14" fontId="19" fillId="0" borderId="5" xfId="0" applyNumberFormat="1" applyFont="1" applyBorder="1" applyAlignment="1">
      <alignment horizontal="center" vertical="center" wrapText="1"/>
    </xf>
    <xf numFmtId="0" fontId="18" fillId="0" borderId="9" xfId="0" applyNumberFormat="1" applyFont="1" applyBorder="1" applyAlignment="1">
      <alignment horizontal="center" vertical="center" wrapText="1"/>
    </xf>
    <xf numFmtId="0" fontId="19" fillId="0" borderId="1" xfId="0" applyFont="1" applyFill="1" applyBorder="1" applyAlignment="1">
      <alignment horizontal="center" vertical="center" wrapText="1"/>
    </xf>
    <xf numFmtId="0" fontId="18" fillId="0" borderId="2" xfId="0" applyNumberFormat="1" applyFont="1" applyFill="1" applyBorder="1" applyAlignment="1">
      <alignment horizontal="center" vertical="center" wrapText="1"/>
    </xf>
    <xf numFmtId="9" fontId="14" fillId="0" borderId="1" xfId="0" applyNumberFormat="1" applyFont="1" applyFill="1" applyBorder="1" applyAlignment="1">
      <alignment horizontal="center" vertical="center" wrapText="1"/>
    </xf>
    <xf numFmtId="9" fontId="14" fillId="0" borderId="0" xfId="0" applyNumberFormat="1" applyFont="1" applyAlignment="1">
      <alignment horizontal="center" vertical="center" wrapText="1"/>
    </xf>
    <xf numFmtId="0" fontId="14" fillId="0" borderId="0" xfId="0" applyFont="1" applyAlignment="1">
      <alignment horizontal="center" vertical="center" wrapText="1"/>
    </xf>
    <xf numFmtId="17" fontId="14" fillId="0" borderId="1"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0" fontId="19" fillId="0" borderId="5"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17" fillId="0" borderId="1" xfId="0" applyFont="1" applyBorder="1" applyAlignment="1">
      <alignment vertical="top" wrapText="1"/>
    </xf>
    <xf numFmtId="0" fontId="2" fillId="0" borderId="1"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xf>
    <xf numFmtId="0" fontId="2" fillId="0" borderId="0" xfId="0" applyFont="1" applyAlignment="1">
      <alignment horizontal="center" vertical="center"/>
    </xf>
    <xf numFmtId="0" fontId="17" fillId="0" borderId="1" xfId="0" applyFont="1" applyFill="1" applyBorder="1" applyAlignment="1">
      <alignment vertical="top" wrapText="1"/>
    </xf>
    <xf numFmtId="0" fontId="3" fillId="0" borderId="2" xfId="0" applyFont="1" applyFill="1" applyBorder="1" applyAlignment="1">
      <alignment horizontal="center" vertical="top"/>
    </xf>
    <xf numFmtId="0" fontId="3" fillId="0" borderId="0" xfId="0" applyFont="1" applyFill="1"/>
    <xf numFmtId="0" fontId="0" fillId="0" borderId="0" xfId="0" applyFill="1"/>
    <xf numFmtId="0" fontId="3" fillId="0" borderId="1" xfId="0" applyFont="1" applyFill="1" applyBorder="1" applyAlignment="1">
      <alignment horizontal="center" vertical="center"/>
    </xf>
    <xf numFmtId="0" fontId="4" fillId="0" borderId="1" xfId="0" applyFont="1" applyFill="1" applyBorder="1" applyAlignment="1">
      <alignment vertical="top"/>
    </xf>
    <xf numFmtId="0" fontId="4" fillId="0" borderId="2" xfId="0" applyFont="1" applyFill="1" applyBorder="1" applyAlignment="1">
      <alignment vertical="top"/>
    </xf>
    <xf numFmtId="9" fontId="4" fillId="0" borderId="1" xfId="0" applyNumberFormat="1" applyFont="1" applyFill="1" applyBorder="1" applyAlignment="1">
      <alignment vertical="top" wrapText="1"/>
    </xf>
    <xf numFmtId="0" fontId="0" fillId="0" borderId="0" xfId="0" applyAlignment="1">
      <alignment horizontal="center"/>
    </xf>
    <xf numFmtId="0" fontId="2" fillId="0" borderId="1" xfId="0" applyFont="1" applyFill="1" applyBorder="1"/>
    <xf numFmtId="0" fontId="8" fillId="0" borderId="1" xfId="0" applyFont="1" applyFill="1" applyBorder="1" applyAlignment="1">
      <alignment horizontal="center" vertical="top"/>
    </xf>
    <xf numFmtId="0" fontId="20" fillId="0" borderId="1" xfId="0" applyFont="1" applyFill="1" applyBorder="1" applyAlignment="1">
      <alignment vertical="top" wrapText="1"/>
    </xf>
    <xf numFmtId="0" fontId="3" fillId="0" borderId="0" xfId="0" applyFont="1" applyFill="1" applyAlignment="1">
      <alignment vertical="top"/>
    </xf>
    <xf numFmtId="0" fontId="4" fillId="0" borderId="1" xfId="0" applyFont="1" applyBorder="1" applyAlignment="1">
      <alignment horizontal="center" vertical="center" wrapText="1"/>
    </xf>
    <xf numFmtId="17" fontId="3"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10" fontId="3" fillId="0" borderId="1" xfId="0" applyNumberFormat="1" applyFont="1" applyBorder="1" applyAlignment="1">
      <alignment horizontal="center" vertical="center" wrapText="1"/>
    </xf>
    <xf numFmtId="0" fontId="3" fillId="0" borderId="0" xfId="0" applyFont="1" applyFill="1" applyAlignment="1">
      <alignment horizontal="center"/>
    </xf>
    <xf numFmtId="0" fontId="4" fillId="0" borderId="1" xfId="0" applyFont="1" applyFill="1" applyBorder="1"/>
    <xf numFmtId="10" fontId="3" fillId="0" borderId="1" xfId="0" applyNumberFormat="1" applyFont="1" applyFill="1" applyBorder="1" applyAlignment="1">
      <alignment horizontal="center" vertical="top"/>
    </xf>
    <xf numFmtId="0" fontId="0" fillId="0" borderId="0" xfId="0" applyFont="1"/>
    <xf numFmtId="49" fontId="4" fillId="2" borderId="1" xfId="2" applyNumberFormat="1" applyFont="1" applyFill="1" applyBorder="1" applyAlignment="1">
      <alignment horizontal="left" vertical="top"/>
    </xf>
    <xf numFmtId="49" fontId="4" fillId="2" borderId="1" xfId="0" applyNumberFormat="1" applyFont="1" applyFill="1" applyBorder="1" applyAlignment="1">
      <alignment horizontal="left" vertical="top" wrapText="1"/>
    </xf>
    <xf numFmtId="0" fontId="4" fillId="0" borderId="2" xfId="0" applyNumberFormat="1" applyFont="1" applyBorder="1" applyAlignment="1">
      <alignment horizontal="center" vertical="top"/>
    </xf>
    <xf numFmtId="9" fontId="4" fillId="0" borderId="1" xfId="0" applyNumberFormat="1" applyFont="1" applyBorder="1" applyAlignment="1">
      <alignment horizontal="center" vertical="top"/>
    </xf>
    <xf numFmtId="0" fontId="3" fillId="0" borderId="1" xfId="2" applyFont="1" applyFill="1" applyBorder="1" applyAlignment="1">
      <alignment horizontal="left" vertical="top" wrapText="1"/>
    </xf>
    <xf numFmtId="0" fontId="3" fillId="0" borderId="1" xfId="2" applyFont="1" applyFill="1" applyBorder="1" applyAlignment="1">
      <alignment horizontal="left" vertical="top"/>
    </xf>
    <xf numFmtId="0" fontId="3" fillId="0" borderId="1" xfId="0" applyNumberFormat="1" applyFont="1" applyFill="1" applyBorder="1" applyAlignment="1">
      <alignment horizontal="left" vertical="top" wrapText="1"/>
    </xf>
    <xf numFmtId="0" fontId="3" fillId="0" borderId="0" xfId="0" applyFont="1" applyAlignment="1">
      <alignment horizontal="left" vertical="top"/>
    </xf>
    <xf numFmtId="0" fontId="0" fillId="0" borderId="0" xfId="0" applyAlignment="1">
      <alignment horizontal="left" vertical="top"/>
    </xf>
    <xf numFmtId="0" fontId="3" fillId="0" borderId="0" xfId="0" applyFont="1" applyAlignment="1">
      <alignment horizontal="left"/>
    </xf>
    <xf numFmtId="0" fontId="0" fillId="0" borderId="0" xfId="0" applyAlignment="1">
      <alignment horizontal="left"/>
    </xf>
    <xf numFmtId="2" fontId="5" fillId="0" borderId="1" xfId="2" applyNumberFormat="1" applyFont="1" applyFill="1" applyBorder="1" applyAlignment="1">
      <alignment horizontal="center" vertical="top" wrapText="1"/>
    </xf>
    <xf numFmtId="0" fontId="2" fillId="0" borderId="0" xfId="0" applyFont="1"/>
    <xf numFmtId="0" fontId="13" fillId="0" borderId="0" xfId="0" applyFont="1"/>
    <xf numFmtId="9" fontId="2" fillId="0" borderId="1" xfId="0" applyNumberFormat="1" applyFont="1" applyBorder="1"/>
    <xf numFmtId="2" fontId="3" fillId="0" borderId="1" xfId="0" applyNumberFormat="1" applyFont="1" applyFill="1" applyBorder="1" applyAlignment="1">
      <alignment horizontal="center" vertical="top"/>
    </xf>
    <xf numFmtId="2" fontId="2" fillId="0" borderId="1" xfId="0" applyNumberFormat="1" applyFont="1" applyBorder="1" applyAlignment="1">
      <alignment vertical="top"/>
    </xf>
    <xf numFmtId="0" fontId="2" fillId="0" borderId="1" xfId="0" applyFont="1" applyBorder="1" applyAlignment="1">
      <alignment horizontal="justify" vertical="top"/>
    </xf>
    <xf numFmtId="0" fontId="2" fillId="0" borderId="1" xfId="0" applyFont="1" applyBorder="1" applyAlignment="1">
      <alignment horizontal="left" vertical="top"/>
    </xf>
    <xf numFmtId="0" fontId="2" fillId="0" borderId="1" xfId="0" applyFont="1" applyBorder="1" applyAlignment="1">
      <alignment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12" fillId="0" borderId="1" xfId="0" applyFont="1" applyBorder="1" applyAlignment="1">
      <alignment horizontal="center" vertical="top" wrapText="1"/>
    </xf>
    <xf numFmtId="0" fontId="12" fillId="0" borderId="1" xfId="0" applyFont="1" applyBorder="1" applyAlignment="1">
      <alignment horizontal="center" vertical="top"/>
    </xf>
    <xf numFmtId="0" fontId="5" fillId="0" borderId="1" xfId="0" applyFont="1" applyFill="1" applyBorder="1" applyAlignment="1">
      <alignment vertical="top" wrapText="1"/>
    </xf>
    <xf numFmtId="0" fontId="3" fillId="0" borderId="1" xfId="0" applyFont="1" applyFill="1" applyBorder="1" applyAlignment="1">
      <alignment horizontal="justify" vertical="top"/>
    </xf>
    <xf numFmtId="0" fontId="13" fillId="0" borderId="1" xfId="0" applyFont="1" applyBorder="1"/>
    <xf numFmtId="0" fontId="11" fillId="2" borderId="1" xfId="0" applyFont="1" applyFill="1" applyBorder="1" applyAlignment="1">
      <alignment vertical="top" wrapText="1"/>
    </xf>
    <xf numFmtId="9" fontId="3" fillId="0" borderId="1" xfId="0" applyNumberFormat="1" applyFont="1" applyBorder="1" applyAlignment="1">
      <alignment horizontal="left" vertical="top" wrapText="1"/>
    </xf>
    <xf numFmtId="9" fontId="3" fillId="0" borderId="1" xfId="0" applyNumberFormat="1" applyFont="1" applyBorder="1" applyAlignment="1">
      <alignment horizontal="center" vertical="top"/>
    </xf>
    <xf numFmtId="0" fontId="3" fillId="0" borderId="1" xfId="0" applyFont="1" applyBorder="1" applyAlignment="1">
      <alignment horizontal="center" vertical="top" wrapText="1"/>
    </xf>
    <xf numFmtId="0" fontId="4" fillId="0" borderId="1" xfId="2" applyFont="1" applyFill="1" applyBorder="1" applyAlignment="1">
      <alignment horizontal="left" vertical="top"/>
    </xf>
    <xf numFmtId="0" fontId="4" fillId="0" borderId="1" xfId="2" applyFont="1" applyFill="1" applyBorder="1" applyAlignment="1">
      <alignment horizontal="left" vertical="top" wrapText="1"/>
    </xf>
    <xf numFmtId="0" fontId="3" fillId="0" borderId="2" xfId="0" applyFont="1" applyBorder="1" applyAlignment="1">
      <alignment horizontal="center" vertical="top"/>
    </xf>
    <xf numFmtId="0" fontId="3" fillId="0" borderId="1" xfId="0" applyFont="1" applyBorder="1" applyAlignment="1">
      <alignment horizontal="center" vertical="top"/>
    </xf>
    <xf numFmtId="49" fontId="4" fillId="0" borderId="1" xfId="2" applyNumberFormat="1" applyFont="1" applyFill="1" applyBorder="1" applyAlignment="1">
      <alignment horizontal="left" vertical="top"/>
    </xf>
    <xf numFmtId="0" fontId="3" fillId="0" borderId="2" xfId="0" applyFont="1" applyFill="1" applyBorder="1" applyAlignment="1">
      <alignment horizontal="center" vertical="top" wrapText="1"/>
    </xf>
    <xf numFmtId="0" fontId="3" fillId="0" borderId="1" xfId="0" applyFont="1" applyBorder="1" applyAlignment="1">
      <alignment horizontal="left" vertical="top" wrapText="1"/>
    </xf>
    <xf numFmtId="0" fontId="4" fillId="0" borderId="6"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5" xfId="0" applyFont="1" applyFill="1" applyBorder="1" applyAlignment="1">
      <alignment horizontal="center" vertical="top" wrapText="1"/>
    </xf>
    <xf numFmtId="49" fontId="4" fillId="0" borderId="1" xfId="2" applyNumberFormat="1" applyFont="1" applyFill="1" applyBorder="1" applyAlignment="1">
      <alignment horizontal="left" vertical="top" wrapText="1"/>
    </xf>
    <xf numFmtId="0" fontId="8" fillId="0" borderId="1" xfId="2" applyFont="1" applyFill="1" applyBorder="1" applyAlignment="1">
      <alignment horizontal="left" vertical="top"/>
    </xf>
    <xf numFmtId="0" fontId="4" fillId="0" borderId="1" xfId="0" applyFont="1" applyFill="1" applyBorder="1" applyAlignment="1">
      <alignment horizontal="left" vertical="top"/>
    </xf>
    <xf numFmtId="0" fontId="3" fillId="0" borderId="2" xfId="0" applyFont="1" applyBorder="1" applyAlignment="1">
      <alignment horizontal="center" vertical="top" wrapText="1"/>
    </xf>
    <xf numFmtId="0" fontId="17" fillId="0" borderId="6" xfId="0" applyFont="1" applyFill="1" applyBorder="1" applyAlignment="1">
      <alignment horizontal="center" vertical="top" wrapText="1"/>
    </xf>
    <xf numFmtId="0" fontId="3" fillId="0" borderId="5" xfId="0" applyFont="1" applyFill="1" applyBorder="1" applyAlignment="1">
      <alignment horizontal="left" vertical="top" wrapText="1"/>
    </xf>
    <xf numFmtId="0" fontId="3" fillId="0" borderId="1" xfId="0" applyFont="1" applyFill="1" applyBorder="1" applyAlignment="1">
      <alignment horizontal="right" vertical="top" wrapText="1"/>
    </xf>
    <xf numFmtId="0" fontId="3" fillId="0" borderId="1" xfId="0" applyFont="1" applyFill="1" applyBorder="1" applyAlignment="1">
      <alignment horizontal="right" vertical="top"/>
    </xf>
    <xf numFmtId="0" fontId="3" fillId="0" borderId="2" xfId="0" applyFont="1" applyBorder="1" applyAlignment="1">
      <alignment horizontal="center" vertical="center"/>
    </xf>
    <xf numFmtId="0" fontId="5" fillId="0" borderId="6" xfId="0" applyFont="1" applyBorder="1" applyAlignment="1">
      <alignment horizontal="center" vertical="top"/>
    </xf>
    <xf numFmtId="0" fontId="5" fillId="0" borderId="6" xfId="0" applyFont="1" applyBorder="1" applyAlignment="1">
      <alignment vertical="top" wrapText="1"/>
    </xf>
    <xf numFmtId="0" fontId="3" fillId="0" borderId="5" xfId="0" applyFont="1" applyFill="1" applyBorder="1" applyAlignment="1">
      <alignment vertical="top" wrapText="1"/>
    </xf>
    <xf numFmtId="9" fontId="5" fillId="0" borderId="6" xfId="0" applyNumberFormat="1" applyFont="1" applyFill="1" applyBorder="1" applyAlignment="1">
      <alignment horizontal="center" vertical="top" wrapText="1"/>
    </xf>
    <xf numFmtId="9" fontId="5" fillId="0" borderId="1" xfId="0" applyNumberFormat="1" applyFont="1" applyFill="1" applyBorder="1" applyAlignment="1">
      <alignment horizontal="center" vertical="top" wrapText="1" shrinkToFit="1"/>
    </xf>
    <xf numFmtId="0" fontId="4" fillId="0" borderId="1" xfId="0" applyFont="1" applyFill="1" applyBorder="1" applyAlignment="1">
      <alignment horizontal="center" vertical="center"/>
    </xf>
    <xf numFmtId="0" fontId="17" fillId="0" borderId="1" xfId="1" applyFont="1" applyFill="1" applyBorder="1" applyAlignment="1">
      <alignment horizontal="center" vertical="top" wrapText="1"/>
    </xf>
    <xf numFmtId="0" fontId="0" fillId="0" borderId="1" xfId="0" applyFill="1" applyBorder="1" applyAlignment="1"/>
    <xf numFmtId="0" fontId="0" fillId="0" borderId="1" xfId="0" applyFill="1" applyBorder="1"/>
    <xf numFmtId="0" fontId="0" fillId="0" borderId="1" xfId="0" applyBorder="1" applyAlignment="1">
      <alignment horizontal="center"/>
    </xf>
    <xf numFmtId="0" fontId="5" fillId="2" borderId="1" xfId="0" applyFont="1" applyFill="1" applyBorder="1" applyAlignment="1">
      <alignment horizontal="left" vertical="top" wrapText="1"/>
    </xf>
    <xf numFmtId="0" fontId="4" fillId="0" borderId="1" xfId="0" applyFont="1" applyFill="1" applyBorder="1" applyAlignment="1">
      <alignment horizontal="center" vertical="center" wrapText="1"/>
    </xf>
    <xf numFmtId="2" fontId="4" fillId="0" borderId="1" xfId="0" applyNumberFormat="1" applyFont="1" applyFill="1" applyBorder="1" applyAlignment="1">
      <alignment horizontal="center" vertical="top"/>
    </xf>
    <xf numFmtId="16" fontId="5" fillId="0" borderId="1" xfId="2" applyNumberFormat="1" applyFont="1" applyFill="1" applyBorder="1" applyAlignment="1">
      <alignment horizontal="left" vertical="top"/>
    </xf>
    <xf numFmtId="0" fontId="3" fillId="0" borderId="1" xfId="0" applyFont="1" applyBorder="1" applyAlignment="1">
      <alignment horizontal="left" vertical="center" wrapText="1"/>
    </xf>
    <xf numFmtId="0" fontId="11" fillId="0" borderId="0" xfId="0" applyFont="1" applyAlignment="1">
      <alignment horizontal="left" vertical="center" wrapText="1"/>
    </xf>
    <xf numFmtId="0" fontId="4" fillId="0" borderId="1" xfId="0" applyFont="1" applyFill="1" applyBorder="1" applyAlignment="1">
      <alignment horizontal="right" vertical="top" wrapText="1"/>
    </xf>
    <xf numFmtId="0" fontId="4" fillId="0" borderId="1" xfId="0" applyFont="1" applyFill="1" applyBorder="1" applyAlignment="1">
      <alignment horizontal="right" vertical="top"/>
    </xf>
    <xf numFmtId="0" fontId="4" fillId="0" borderId="0" xfId="0" applyFont="1" applyFill="1"/>
    <xf numFmtId="0" fontId="10" fillId="0" borderId="0" xfId="0" applyFont="1" applyFill="1"/>
    <xf numFmtId="0" fontId="8" fillId="0" borderId="1" xfId="0" applyFont="1" applyFill="1" applyBorder="1"/>
    <xf numFmtId="0" fontId="8" fillId="0" borderId="1" xfId="0" applyFont="1" applyFill="1" applyBorder="1" applyAlignment="1">
      <alignment horizontal="right"/>
    </xf>
    <xf numFmtId="0" fontId="8" fillId="0" borderId="1" xfId="0" applyFont="1" applyFill="1" applyBorder="1" applyAlignment="1">
      <alignment horizontal="right" vertical="top"/>
    </xf>
    <xf numFmtId="0" fontId="15" fillId="0" borderId="1" xfId="0" applyFont="1" applyFill="1" applyBorder="1"/>
    <xf numFmtId="0" fontId="13" fillId="0" borderId="0" xfId="0" applyFont="1" applyFill="1"/>
    <xf numFmtId="0" fontId="3" fillId="0" borderId="1" xfId="0" applyFont="1" applyFill="1" applyBorder="1" applyAlignment="1">
      <alignment horizontal="left"/>
    </xf>
    <xf numFmtId="0" fontId="3" fillId="0" borderId="1" xfId="0" applyNumberFormat="1" applyFont="1" applyFill="1" applyBorder="1" applyAlignment="1">
      <alignment horizontal="right" vertical="top"/>
    </xf>
    <xf numFmtId="2" fontId="3" fillId="0" borderId="1" xfId="0" applyNumberFormat="1" applyFont="1" applyFill="1" applyBorder="1" applyAlignment="1">
      <alignment horizontal="left" vertical="top" wrapText="1"/>
    </xf>
    <xf numFmtId="0" fontId="3" fillId="0" borderId="6" xfId="0" applyFont="1" applyFill="1" applyBorder="1" applyAlignment="1">
      <alignment horizontal="left" vertical="top"/>
    </xf>
    <xf numFmtId="0" fontId="3" fillId="0" borderId="6" xfId="0" applyFont="1" applyFill="1" applyBorder="1" applyAlignment="1">
      <alignment horizontal="center" vertical="top"/>
    </xf>
    <xf numFmtId="0" fontId="3" fillId="0" borderId="6" xfId="0" applyFont="1" applyFill="1" applyBorder="1" applyAlignment="1">
      <alignment vertical="top"/>
    </xf>
    <xf numFmtId="0" fontId="0" fillId="0" borderId="1" xfId="0" applyFill="1" applyBorder="1" applyAlignment="1">
      <alignment horizontal="center" vertical="top"/>
    </xf>
    <xf numFmtId="0" fontId="3" fillId="0" borderId="1" xfId="0" applyFont="1" applyFill="1" applyBorder="1" applyAlignment="1">
      <alignment vertical="top" wrapText="1" readingOrder="1"/>
    </xf>
    <xf numFmtId="0" fontId="3" fillId="0" borderId="1" xfId="0" applyNumberFormat="1" applyFont="1" applyFill="1" applyBorder="1" applyAlignment="1">
      <alignment horizontal="center" vertical="top"/>
    </xf>
    <xf numFmtId="0" fontId="3" fillId="0" borderId="7" xfId="0" applyFont="1" applyFill="1" applyBorder="1" applyAlignment="1">
      <alignment horizontal="left" vertical="top"/>
    </xf>
    <xf numFmtId="0" fontId="3" fillId="0" borderId="7" xfId="0" applyFont="1" applyFill="1" applyBorder="1" applyAlignment="1">
      <alignment vertical="top" wrapText="1"/>
    </xf>
    <xf numFmtId="0" fontId="3" fillId="0" borderId="7" xfId="0" applyFont="1" applyFill="1" applyBorder="1" applyAlignment="1">
      <alignment horizontal="left" vertical="top" wrapText="1"/>
    </xf>
    <xf numFmtId="0" fontId="3" fillId="0" borderId="7" xfId="0" applyFont="1" applyFill="1" applyBorder="1" applyAlignment="1">
      <alignment horizontal="center" vertical="top"/>
    </xf>
    <xf numFmtId="0" fontId="11" fillId="0" borderId="0" xfId="0" applyFont="1" applyFill="1" applyAlignment="1">
      <alignment horizontal="center" vertical="top" wrapText="1"/>
    </xf>
    <xf numFmtId="0" fontId="11" fillId="0" borderId="0" xfId="0" applyFont="1" applyFill="1" applyAlignment="1">
      <alignment horizontal="center" vertical="top"/>
    </xf>
    <xf numFmtId="0" fontId="0" fillId="0" borderId="0" xfId="0" applyFill="1" applyAlignment="1">
      <alignment vertical="top" wrapText="1"/>
    </xf>
    <xf numFmtId="0" fontId="0" fillId="0" borderId="0" xfId="0" applyFill="1" applyAlignment="1">
      <alignment vertical="top"/>
    </xf>
    <xf numFmtId="9" fontId="0" fillId="0" borderId="1" xfId="0" applyNumberFormat="1" applyFill="1" applyBorder="1" applyAlignment="1">
      <alignment vertical="top"/>
    </xf>
    <xf numFmtId="16" fontId="11" fillId="0" borderId="1" xfId="0" applyNumberFormat="1" applyFont="1" applyFill="1" applyBorder="1" applyAlignment="1">
      <alignment horizontal="center" vertical="top"/>
    </xf>
    <xf numFmtId="9" fontId="11" fillId="0" borderId="1" xfId="0" applyNumberFormat="1" applyFont="1" applyFill="1" applyBorder="1" applyAlignment="1">
      <alignment horizontal="center" vertical="top"/>
    </xf>
    <xf numFmtId="0" fontId="2" fillId="0" borderId="1" xfId="0" applyFont="1" applyFill="1" applyBorder="1" applyAlignment="1">
      <alignment vertical="top"/>
    </xf>
    <xf numFmtId="0" fontId="12" fillId="0" borderId="1" xfId="0" applyFont="1" applyFill="1" applyBorder="1" applyAlignment="1">
      <alignment horizontal="center" vertical="top"/>
    </xf>
    <xf numFmtId="0" fontId="12" fillId="0" borderId="1" xfId="0" applyFont="1" applyFill="1" applyBorder="1" applyAlignment="1">
      <alignment horizontal="center" vertical="top" wrapText="1"/>
    </xf>
    <xf numFmtId="0" fontId="0" fillId="0" borderId="1" xfId="0" applyFill="1" applyBorder="1" applyAlignment="1">
      <alignment vertical="top"/>
    </xf>
    <xf numFmtId="0" fontId="0" fillId="0" borderId="1" xfId="0" applyFill="1" applyBorder="1" applyAlignment="1">
      <alignment horizontal="center" vertical="top" wrapText="1"/>
    </xf>
    <xf numFmtId="0" fontId="4" fillId="0" borderId="13" xfId="2" applyFont="1" applyFill="1" applyBorder="1" applyAlignment="1">
      <alignment horizontal="center" vertical="top"/>
    </xf>
    <xf numFmtId="0" fontId="26" fillId="0" borderId="7" xfId="0" applyFont="1" applyFill="1" applyBorder="1" applyAlignment="1">
      <alignment horizontal="center" wrapText="1"/>
    </xf>
    <xf numFmtId="0" fontId="26" fillId="0" borderId="1" xfId="0" applyFont="1" applyFill="1" applyBorder="1" applyAlignment="1">
      <alignment horizontal="center" vertical="top" wrapText="1"/>
    </xf>
    <xf numFmtId="0" fontId="26" fillId="0" borderId="1" xfId="0" applyFont="1" applyFill="1" applyBorder="1" applyAlignment="1">
      <alignment wrapText="1"/>
    </xf>
    <xf numFmtId="0" fontId="27" fillId="0" borderId="1" xfId="0" applyFont="1" applyFill="1" applyBorder="1" applyAlignment="1">
      <alignment horizontal="left" vertical="top" wrapText="1"/>
    </xf>
    <xf numFmtId="0" fontId="28" fillId="0" borderId="1" xfId="0" applyFont="1" applyFill="1" applyBorder="1" applyAlignment="1">
      <alignment horizontal="left" vertical="top" wrapText="1"/>
    </xf>
    <xf numFmtId="0" fontId="29" fillId="0" borderId="1" xfId="0" applyFont="1" applyFill="1" applyBorder="1" applyAlignment="1">
      <alignment horizontal="left" vertical="top" wrapText="1"/>
    </xf>
    <xf numFmtId="0" fontId="27" fillId="0" borderId="1" xfId="0" applyFont="1" applyFill="1" applyBorder="1" applyAlignment="1">
      <alignment horizontal="left" vertical="top"/>
    </xf>
    <xf numFmtId="0" fontId="30" fillId="0" borderId="1" xfId="0" applyFont="1" applyFill="1" applyBorder="1" applyAlignment="1">
      <alignment horizontal="left" vertical="top" wrapText="1"/>
    </xf>
    <xf numFmtId="0" fontId="31" fillId="0" borderId="1" xfId="0" applyFont="1" applyFill="1" applyBorder="1" applyAlignment="1">
      <alignment horizontal="left" vertical="top" wrapText="1"/>
    </xf>
    <xf numFmtId="0" fontId="14" fillId="0" borderId="1" xfId="0" applyFont="1" applyBorder="1" applyAlignment="1">
      <alignment horizontal="left" vertical="top" wrapText="1"/>
    </xf>
    <xf numFmtId="9" fontId="14" fillId="0" borderId="1" xfId="0" applyNumberFormat="1" applyFont="1" applyBorder="1" applyAlignment="1">
      <alignment horizontal="left" vertical="top" wrapText="1"/>
    </xf>
    <xf numFmtId="0" fontId="3" fillId="0" borderId="0" xfId="0" applyFont="1" applyFill="1" applyAlignment="1">
      <alignment wrapText="1"/>
    </xf>
    <xf numFmtId="0" fontId="3" fillId="0" borderId="0" xfId="0" applyFont="1" applyFill="1" applyBorder="1" applyAlignment="1">
      <alignment vertical="top" wrapText="1"/>
    </xf>
    <xf numFmtId="0" fontId="32" fillId="0" borderId="19"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5" xfId="0" applyFont="1" applyFill="1" applyBorder="1" applyAlignment="1">
      <alignment horizontal="justify" vertical="top"/>
    </xf>
    <xf numFmtId="9" fontId="14" fillId="0" borderId="0" xfId="0" applyNumberFormat="1" applyFont="1" applyAlignment="1">
      <alignment horizontal="left" vertical="top" wrapText="1"/>
    </xf>
    <xf numFmtId="0" fontId="19" fillId="0" borderId="1" xfId="0" applyFont="1" applyBorder="1" applyAlignment="1">
      <alignment horizontal="left" vertical="top" wrapText="1"/>
    </xf>
    <xf numFmtId="0" fontId="18" fillId="0" borderId="2" xfId="0" applyNumberFormat="1" applyFont="1" applyBorder="1" applyAlignment="1">
      <alignment horizontal="left" vertical="top" wrapText="1"/>
    </xf>
    <xf numFmtId="0" fontId="18" fillId="0" borderId="1" xfId="0" applyFont="1" applyBorder="1" applyAlignment="1">
      <alignment horizontal="left" vertical="top" wrapText="1"/>
    </xf>
    <xf numFmtId="0" fontId="14" fillId="0" borderId="0" xfId="0" applyFont="1" applyAlignment="1">
      <alignment horizontal="left" vertical="top" wrapText="1"/>
    </xf>
    <xf numFmtId="17" fontId="14" fillId="0" borderId="1" xfId="0" applyNumberFormat="1" applyFont="1" applyBorder="1" applyAlignment="1">
      <alignment horizontal="left" vertical="top" wrapText="1"/>
    </xf>
    <xf numFmtId="0" fontId="4" fillId="0" borderId="1" xfId="1" applyFont="1" applyFill="1" applyBorder="1" applyAlignment="1">
      <alignment horizontal="left" vertical="top" wrapText="1"/>
    </xf>
    <xf numFmtId="0" fontId="5" fillId="0" borderId="1" xfId="1" applyFont="1" applyFill="1" applyBorder="1" applyAlignment="1">
      <alignment horizontal="left" vertical="top" wrapText="1"/>
    </xf>
    <xf numFmtId="0" fontId="5" fillId="0" borderId="1" xfId="0" applyFont="1" applyFill="1" applyBorder="1" applyAlignment="1">
      <alignment horizontal="left" vertical="top" wrapText="1" shrinkToFit="1"/>
    </xf>
    <xf numFmtId="0" fontId="5" fillId="0" borderId="0" xfId="0" applyFont="1" applyFill="1" applyAlignment="1">
      <alignment horizontal="left" vertical="top"/>
    </xf>
    <xf numFmtId="0" fontId="17" fillId="0" borderId="6" xfId="1" applyFont="1" applyFill="1" applyBorder="1" applyAlignment="1">
      <alignment horizontal="left" vertical="top" wrapText="1"/>
    </xf>
    <xf numFmtId="0" fontId="17" fillId="0" borderId="6" xfId="0" applyFont="1" applyFill="1" applyBorder="1" applyAlignment="1">
      <alignment horizontal="left" vertical="top" wrapText="1"/>
    </xf>
    <xf numFmtId="0" fontId="3" fillId="0" borderId="1" xfId="0" applyFont="1" applyFill="1" applyBorder="1" applyAlignment="1">
      <alignment horizontal="left" wrapText="1"/>
    </xf>
    <xf numFmtId="0" fontId="2" fillId="0" borderId="1" xfId="0" applyFont="1" applyFill="1" applyBorder="1" applyAlignment="1">
      <alignment horizontal="left" vertical="top"/>
    </xf>
    <xf numFmtId="0" fontId="3" fillId="0" borderId="2" xfId="0" applyFont="1" applyFill="1" applyBorder="1" applyAlignment="1">
      <alignment horizontal="left" vertical="top"/>
    </xf>
    <xf numFmtId="9" fontId="3" fillId="0" borderId="1" xfId="0" applyNumberFormat="1" applyFont="1" applyFill="1" applyBorder="1" applyAlignment="1">
      <alignment horizontal="left" vertical="top" wrapText="1"/>
    </xf>
    <xf numFmtId="10" fontId="3" fillId="0" borderId="1" xfId="0" applyNumberFormat="1" applyFont="1" applyFill="1" applyBorder="1" applyAlignment="1">
      <alignment horizontal="left" vertical="top" wrapText="1"/>
    </xf>
    <xf numFmtId="0" fontId="3" fillId="0" borderId="1" xfId="0" applyFont="1" applyFill="1" applyBorder="1" applyAlignment="1">
      <alignment horizontal="left" vertical="top" wrapText="1" shrinkToFit="1"/>
    </xf>
    <xf numFmtId="0" fontId="4" fillId="0" borderId="1" xfId="0" applyFont="1" applyBorder="1" applyAlignment="1">
      <alignment horizontal="left" vertical="top" wrapText="1"/>
    </xf>
    <xf numFmtId="0" fontId="3" fillId="0" borderId="2" xfId="0" applyFont="1" applyBorder="1" applyAlignment="1">
      <alignment horizontal="left" vertical="top"/>
    </xf>
    <xf numFmtId="0" fontId="3" fillId="0" borderId="1" xfId="0" applyFont="1" applyBorder="1" applyAlignment="1">
      <alignment horizontal="left"/>
    </xf>
    <xf numFmtId="0" fontId="2" fillId="0" borderId="1" xfId="0" applyFont="1" applyBorder="1" applyAlignment="1">
      <alignment horizontal="left"/>
    </xf>
    <xf numFmtId="9" fontId="3" fillId="2" borderId="1" xfId="0" applyNumberFormat="1" applyFont="1" applyFill="1" applyBorder="1" applyAlignment="1">
      <alignment horizontal="left" vertical="top" wrapText="1"/>
    </xf>
    <xf numFmtId="0" fontId="4" fillId="0" borderId="1" xfId="0" applyFont="1" applyBorder="1" applyAlignment="1">
      <alignment horizontal="left" vertical="top"/>
    </xf>
    <xf numFmtId="10" fontId="3" fillId="0" borderId="1" xfId="0" applyNumberFormat="1" applyFont="1" applyBorder="1" applyAlignment="1">
      <alignment horizontal="left" vertical="top" wrapText="1"/>
    </xf>
    <xf numFmtId="0" fontId="3" fillId="4" borderId="1" xfId="0" applyFont="1" applyFill="1" applyBorder="1"/>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20" xfId="0" applyFont="1" applyFill="1" applyBorder="1" applyAlignment="1">
      <alignment horizontal="center" vertical="top" wrapText="1"/>
    </xf>
    <xf numFmtId="0" fontId="28" fillId="4" borderId="2" xfId="0" applyFont="1" applyFill="1" applyBorder="1" applyAlignment="1">
      <alignment horizontal="center" vertical="top" wrapText="1"/>
    </xf>
    <xf numFmtId="0" fontId="27" fillId="4" borderId="3" xfId="0" applyFont="1" applyFill="1" applyBorder="1" applyAlignment="1">
      <alignment horizontal="center" vertical="top" wrapText="1"/>
    </xf>
    <xf numFmtId="0" fontId="27" fillId="4" borderId="4" xfId="0" applyFont="1" applyFill="1" applyBorder="1" applyAlignment="1">
      <alignment horizontal="center" vertical="top" wrapText="1"/>
    </xf>
    <xf numFmtId="0" fontId="27" fillId="0" borderId="1" xfId="0" applyFont="1" applyFill="1" applyBorder="1" applyAlignment="1">
      <alignment horizontal="left" vertical="top" wrapText="1"/>
    </xf>
    <xf numFmtId="0" fontId="3" fillId="0" borderId="6" xfId="0" applyFont="1" applyFill="1" applyBorder="1" applyAlignment="1">
      <alignment horizontal="center" vertical="top"/>
    </xf>
    <xf numFmtId="0" fontId="3" fillId="0" borderId="7" xfId="0" applyFont="1" applyFill="1" applyBorder="1" applyAlignment="1">
      <alignment horizontal="center" vertical="top"/>
    </xf>
    <xf numFmtId="0" fontId="3" fillId="0" borderId="5" xfId="0" applyFont="1" applyFill="1" applyBorder="1" applyAlignment="1">
      <alignment horizontal="center" vertical="top"/>
    </xf>
    <xf numFmtId="0" fontId="26" fillId="0" borderId="6" xfId="0" applyFont="1" applyFill="1" applyBorder="1" applyAlignment="1">
      <alignment horizontal="center" wrapText="1"/>
    </xf>
    <xf numFmtId="0" fontId="26" fillId="0" borderId="5" xfId="0" applyFont="1" applyFill="1" applyBorder="1" applyAlignment="1">
      <alignment horizontal="center" wrapText="1"/>
    </xf>
    <xf numFmtId="0" fontId="26" fillId="0" borderId="7" xfId="0" applyFont="1" applyFill="1" applyBorder="1" applyAlignment="1">
      <alignment horizontal="center" wrapText="1"/>
    </xf>
    <xf numFmtId="0" fontId="6" fillId="0" borderId="2" xfId="2" applyFont="1" applyFill="1" applyBorder="1" applyAlignment="1">
      <alignment horizontal="center" vertical="top"/>
    </xf>
    <xf numFmtId="0" fontId="3" fillId="0" borderId="3" xfId="0" applyFont="1" applyBorder="1" applyAlignment="1">
      <alignment horizontal="center" vertical="top"/>
    </xf>
    <xf numFmtId="0" fontId="3" fillId="0" borderId="3" xfId="0" applyFont="1" applyBorder="1" applyAlignment="1"/>
    <xf numFmtId="0" fontId="3" fillId="0" borderId="4" xfId="0" applyFont="1" applyBorder="1" applyAlignment="1"/>
    <xf numFmtId="0" fontId="6" fillId="0" borderId="3" xfId="2" applyFont="1" applyFill="1" applyBorder="1" applyAlignment="1">
      <alignment horizontal="center" vertical="top"/>
    </xf>
    <xf numFmtId="0" fontId="3" fillId="0" borderId="3" xfId="0" applyFont="1" applyBorder="1" applyAlignment="1">
      <alignment horizontal="center"/>
    </xf>
    <xf numFmtId="0" fontId="3" fillId="0" borderId="4" xfId="0" applyFont="1" applyBorder="1" applyAlignment="1">
      <alignment horizontal="center"/>
    </xf>
    <xf numFmtId="0" fontId="8" fillId="0" borderId="2" xfId="2" applyFont="1" applyFill="1" applyBorder="1" applyAlignment="1">
      <alignment horizontal="center" vertical="top"/>
    </xf>
    <xf numFmtId="0" fontId="8" fillId="0" borderId="3" xfId="2" applyFont="1" applyFill="1" applyBorder="1" applyAlignment="1">
      <alignment horizontal="center" vertical="top"/>
    </xf>
    <xf numFmtId="0" fontId="8" fillId="0" borderId="6" xfId="2" applyFont="1" applyFill="1" applyBorder="1" applyAlignment="1">
      <alignment horizontal="center" vertical="top"/>
    </xf>
    <xf numFmtId="0" fontId="3" fillId="0" borderId="5" xfId="0" applyFont="1" applyBorder="1" applyAlignment="1">
      <alignment horizontal="center" vertical="top"/>
    </xf>
    <xf numFmtId="0" fontId="4" fillId="0" borderId="1" xfId="2"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2" applyFont="1" applyFill="1" applyBorder="1" applyAlignment="1">
      <alignment horizontal="left" vertical="top"/>
    </xf>
    <xf numFmtId="0" fontId="8" fillId="0" borderId="1" xfId="2" applyFont="1" applyFill="1" applyBorder="1" applyAlignment="1">
      <alignment horizontal="left" vertical="top"/>
    </xf>
    <xf numFmtId="0" fontId="4" fillId="0" borderId="6" xfId="2" applyFont="1" applyFill="1" applyBorder="1" applyAlignment="1">
      <alignment horizontal="left" vertical="center" wrapText="1"/>
    </xf>
    <xf numFmtId="0" fontId="4" fillId="0" borderId="5" xfId="2" applyFont="1" applyFill="1" applyBorder="1" applyAlignment="1">
      <alignment horizontal="left" vertical="center" wrapText="1"/>
    </xf>
    <xf numFmtId="9" fontId="3" fillId="0" borderId="6" xfId="0" applyNumberFormat="1" applyFont="1" applyBorder="1" applyAlignment="1">
      <alignment horizontal="center" vertical="top"/>
    </xf>
    <xf numFmtId="0" fontId="5" fillId="0" borderId="1" xfId="2" applyFont="1" applyFill="1" applyBorder="1" applyAlignment="1">
      <alignment horizontal="center" vertical="top"/>
    </xf>
    <xf numFmtId="9" fontId="3" fillId="0" borderId="6" xfId="0" applyNumberFormat="1" applyFont="1" applyFill="1" applyBorder="1" applyAlignment="1">
      <alignment horizontal="center" vertical="top"/>
    </xf>
    <xf numFmtId="9" fontId="3" fillId="0" borderId="8" xfId="0" applyNumberFormat="1" applyFont="1" applyFill="1" applyBorder="1" applyAlignment="1">
      <alignment horizontal="center" vertical="top"/>
    </xf>
    <xf numFmtId="0" fontId="3" fillId="0" borderId="9" xfId="0" applyFont="1" applyFill="1" applyBorder="1" applyAlignment="1">
      <alignment horizontal="center" vertical="top"/>
    </xf>
    <xf numFmtId="0" fontId="5" fillId="0" borderId="1" xfId="2" applyFont="1" applyFill="1" applyBorder="1" applyAlignment="1">
      <alignment horizontal="left" vertical="top"/>
    </xf>
    <xf numFmtId="0" fontId="5" fillId="0" borderId="1" xfId="2" applyFont="1" applyFill="1" applyBorder="1" applyAlignment="1">
      <alignment horizontal="left" vertical="top" wrapText="1"/>
    </xf>
    <xf numFmtId="0" fontId="5" fillId="0" borderId="6" xfId="2" applyFont="1" applyFill="1" applyBorder="1" applyAlignment="1">
      <alignment horizontal="center" vertical="top" wrapText="1"/>
    </xf>
    <xf numFmtId="0" fontId="5" fillId="0" borderId="5" xfId="2" applyFont="1" applyFill="1" applyBorder="1" applyAlignment="1">
      <alignment horizontal="center" vertical="top" wrapText="1"/>
    </xf>
    <xf numFmtId="0" fontId="5" fillId="0" borderId="1" xfId="2" applyFont="1" applyFill="1" applyBorder="1" applyAlignment="1">
      <alignment horizontal="center" vertical="top" wrapText="1"/>
    </xf>
    <xf numFmtId="0" fontId="5" fillId="0" borderId="1" xfId="2" applyNumberFormat="1" applyFont="1" applyFill="1" applyBorder="1" applyAlignment="1">
      <alignment horizontal="left" vertical="top" wrapText="1"/>
    </xf>
    <xf numFmtId="0" fontId="5" fillId="0" borderId="6" xfId="2" applyFont="1" applyFill="1" applyBorder="1" applyAlignment="1">
      <alignment horizontal="center" vertical="top"/>
    </xf>
    <xf numFmtId="0" fontId="5" fillId="0" borderId="5" xfId="2" applyFont="1" applyFill="1" applyBorder="1" applyAlignment="1">
      <alignment horizontal="center" vertical="top"/>
    </xf>
    <xf numFmtId="0" fontId="2" fillId="0" borderId="2" xfId="0" applyFont="1" applyFill="1" applyBorder="1" applyAlignment="1">
      <alignment horizontal="center" vertical="top"/>
    </xf>
    <xf numFmtId="0" fontId="2" fillId="0" borderId="3" xfId="0" applyFont="1" applyFill="1" applyBorder="1" applyAlignment="1">
      <alignment horizontal="center" vertical="top"/>
    </xf>
    <xf numFmtId="0" fontId="2" fillId="0" borderId="4" xfId="0" applyFont="1" applyFill="1" applyBorder="1" applyAlignment="1">
      <alignment horizontal="center" vertical="top"/>
    </xf>
    <xf numFmtId="0" fontId="3" fillId="0" borderId="2" xfId="0" applyFont="1" applyBorder="1" applyAlignment="1">
      <alignment horizontal="center" vertical="top"/>
    </xf>
    <xf numFmtId="0" fontId="3" fillId="0" borderId="1" xfId="0" applyFont="1" applyBorder="1" applyAlignment="1">
      <alignment horizontal="center" vertical="top"/>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2" fillId="2" borderId="2" xfId="0" applyFont="1" applyFill="1" applyBorder="1" applyAlignment="1">
      <alignment horizontal="center" vertical="top"/>
    </xf>
    <xf numFmtId="0" fontId="2" fillId="2" borderId="3" xfId="0" applyFont="1" applyFill="1" applyBorder="1" applyAlignment="1">
      <alignment horizontal="center" vertical="top"/>
    </xf>
    <xf numFmtId="0" fontId="2" fillId="2" borderId="4" xfId="0" applyFont="1" applyFill="1" applyBorder="1" applyAlignment="1">
      <alignment horizontal="center" vertical="top"/>
    </xf>
    <xf numFmtId="49" fontId="4" fillId="0" borderId="1" xfId="2" applyNumberFormat="1" applyFont="1" applyFill="1" applyBorder="1" applyAlignment="1">
      <alignment horizontal="left" vertical="top"/>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5" xfId="0" applyFont="1" applyFill="1" applyBorder="1" applyAlignment="1">
      <alignment horizontal="left"/>
    </xf>
    <xf numFmtId="0" fontId="3" fillId="0" borderId="8"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2" fillId="3" borderId="2" xfId="0" applyFont="1" applyFill="1" applyBorder="1" applyAlignment="1">
      <alignment horizontal="center" vertical="top" wrapText="1"/>
    </xf>
    <xf numFmtId="0" fontId="2" fillId="3" borderId="3" xfId="0" applyFont="1" applyFill="1" applyBorder="1" applyAlignment="1">
      <alignment horizontal="center" vertical="top" wrapText="1"/>
    </xf>
    <xf numFmtId="0" fontId="2" fillId="3" borderId="4" xfId="0" applyFont="1" applyFill="1" applyBorder="1" applyAlignment="1">
      <alignment horizontal="center" vertical="top" wrapText="1"/>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4"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6" fillId="3" borderId="4" xfId="0" applyFont="1" applyFill="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3" xfId="0" applyFont="1" applyBorder="1" applyAlignment="1"/>
    <xf numFmtId="0" fontId="2" fillId="0" borderId="4" xfId="0" applyFont="1" applyBorder="1" applyAlignment="1"/>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3" fillId="3" borderId="4" xfId="0" applyFont="1" applyFill="1" applyBorder="1" applyAlignment="1"/>
    <xf numFmtId="0" fontId="2" fillId="3" borderId="2" xfId="0" applyFont="1" applyFill="1" applyBorder="1" applyAlignment="1">
      <alignment horizontal="center" vertical="center"/>
    </xf>
    <xf numFmtId="0" fontId="2" fillId="3" borderId="3" xfId="0" applyFont="1" applyFill="1" applyBorder="1" applyAlignment="1"/>
    <xf numFmtId="0" fontId="2" fillId="3" borderId="2" xfId="0" applyFont="1" applyFill="1" applyBorder="1" applyAlignment="1">
      <alignment horizontal="center" vertical="top"/>
    </xf>
    <xf numFmtId="0" fontId="3" fillId="3" borderId="3" xfId="0" applyFont="1" applyFill="1" applyBorder="1" applyAlignment="1">
      <alignment horizontal="center" vertical="top"/>
    </xf>
    <xf numFmtId="0" fontId="6" fillId="3" borderId="1" xfId="0" applyFont="1" applyFill="1" applyBorder="1" applyAlignment="1">
      <alignment horizontal="center" vertical="top"/>
    </xf>
    <xf numFmtId="0" fontId="2" fillId="3" borderId="1" xfId="0" applyFont="1" applyFill="1" applyBorder="1" applyAlignment="1">
      <alignment horizontal="center" vertical="top"/>
    </xf>
    <xf numFmtId="0" fontId="3" fillId="3" borderId="1" xfId="0" applyFont="1" applyFill="1" applyBorder="1" applyAlignment="1"/>
    <xf numFmtId="0" fontId="3" fillId="0" borderId="2" xfId="0" applyFont="1" applyBorder="1" applyAlignment="1">
      <alignment horizontal="center"/>
    </xf>
    <xf numFmtId="0" fontId="2" fillId="0" borderId="4" xfId="0" applyFont="1" applyBorder="1" applyAlignment="1">
      <alignment horizontal="center" vertical="top"/>
    </xf>
    <xf numFmtId="0" fontId="2" fillId="3" borderId="4" xfId="0" applyFont="1" applyFill="1" applyBorder="1" applyAlignment="1"/>
    <xf numFmtId="0" fontId="2" fillId="0" borderId="2" xfId="0" applyFont="1" applyFill="1" applyBorder="1" applyAlignment="1">
      <alignment horizontal="center" vertical="top" wrapText="1"/>
    </xf>
    <xf numFmtId="0" fontId="2" fillId="0" borderId="3" xfId="0" applyFont="1" applyFill="1" applyBorder="1" applyAlignment="1"/>
    <xf numFmtId="0" fontId="3" fillId="0" borderId="3" xfId="0" applyFont="1" applyFill="1" applyBorder="1" applyAlignment="1"/>
    <xf numFmtId="0" fontId="3" fillId="0" borderId="4" xfId="0" applyFont="1" applyFill="1" applyBorder="1" applyAlignment="1"/>
    <xf numFmtId="0" fontId="2" fillId="3" borderId="4"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3" borderId="3" xfId="0" applyFont="1" applyFill="1" applyBorder="1" applyAlignment="1">
      <alignment horizontal="center" vertical="top"/>
    </xf>
    <xf numFmtId="0" fontId="2" fillId="3" borderId="4" xfId="0" applyFont="1" applyFill="1" applyBorder="1" applyAlignment="1">
      <alignment horizontal="center" vertical="top"/>
    </xf>
    <xf numFmtId="0" fontId="4" fillId="0" borderId="6" xfId="0" applyFont="1" applyFill="1" applyBorder="1" applyAlignment="1">
      <alignment horizontal="left" vertical="top" wrapText="1"/>
    </xf>
    <xf numFmtId="0" fontId="4" fillId="0" borderId="5" xfId="0" applyFont="1" applyFill="1" applyBorder="1" applyAlignment="1">
      <alignment horizontal="left" vertical="top" wrapText="1"/>
    </xf>
    <xf numFmtId="0" fontId="2" fillId="0" borderId="3" xfId="0" applyFont="1" applyBorder="1" applyAlignment="1">
      <alignment vertical="top"/>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8" fillId="3" borderId="2" xfId="2" applyFont="1" applyFill="1" applyBorder="1" applyAlignment="1">
      <alignment horizontal="center" vertical="top" wrapText="1"/>
    </xf>
    <xf numFmtId="0" fontId="8" fillId="3" borderId="3" xfId="2" applyFont="1" applyFill="1" applyBorder="1" applyAlignment="1">
      <alignment horizontal="center" vertical="top" wrapText="1"/>
    </xf>
    <xf numFmtId="9" fontId="3" fillId="0" borderId="7" xfId="0" applyNumberFormat="1" applyFont="1" applyBorder="1" applyAlignment="1">
      <alignment horizontal="center" vertical="top"/>
    </xf>
    <xf numFmtId="9" fontId="3" fillId="0" borderId="5" xfId="0" applyNumberFormat="1" applyFont="1" applyBorder="1" applyAlignment="1">
      <alignment horizontal="center" vertical="top"/>
    </xf>
    <xf numFmtId="0" fontId="6"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6" xfId="0" applyFont="1" applyBorder="1" applyAlignment="1">
      <alignment horizontal="center" vertical="top"/>
    </xf>
    <xf numFmtId="0" fontId="0" fillId="0" borderId="5" xfId="0" applyBorder="1" applyAlignment="1">
      <alignment horizontal="center" vertical="top"/>
    </xf>
    <xf numFmtId="0" fontId="3" fillId="0" borderId="6" xfId="0" applyFont="1" applyBorder="1" applyAlignment="1">
      <alignment horizontal="center" vertical="top" wrapText="1"/>
    </xf>
    <xf numFmtId="0" fontId="3" fillId="0" borderId="5" xfId="0" applyFont="1" applyBorder="1" applyAlignment="1">
      <alignment horizontal="center"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8" fillId="3" borderId="2" xfId="2" applyFont="1" applyFill="1" applyBorder="1" applyAlignment="1">
      <alignment horizontal="center"/>
    </xf>
    <xf numFmtId="0" fontId="8" fillId="0" borderId="2" xfId="2"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9" fontId="3" fillId="0" borderId="6" xfId="0" applyNumberFormat="1" applyFont="1" applyBorder="1" applyAlignment="1">
      <alignment vertical="top" wrapText="1"/>
    </xf>
    <xf numFmtId="0" fontId="3" fillId="0" borderId="7" xfId="0" applyFont="1" applyBorder="1" applyAlignment="1">
      <alignment vertical="top" wrapText="1"/>
    </xf>
    <xf numFmtId="0" fontId="3" fillId="0" borderId="5" xfId="0" applyFont="1" applyBorder="1" applyAlignment="1">
      <alignment vertical="top" wrapText="1"/>
    </xf>
    <xf numFmtId="49" fontId="8" fillId="0" borderId="2" xfId="2" applyNumberFormat="1" applyFont="1" applyFill="1" applyBorder="1" applyAlignment="1">
      <alignment horizontal="center" vertical="top"/>
    </xf>
    <xf numFmtId="49" fontId="8" fillId="0" borderId="3" xfId="2" applyNumberFormat="1" applyFont="1" applyFill="1" applyBorder="1" applyAlignment="1">
      <alignment horizontal="center" vertical="top"/>
    </xf>
    <xf numFmtId="49" fontId="4" fillId="0" borderId="1" xfId="2" applyNumberFormat="1" applyFont="1" applyFill="1" applyBorder="1" applyAlignment="1">
      <alignment horizontal="left" vertical="top" wrapText="1"/>
    </xf>
    <xf numFmtId="0" fontId="8" fillId="0" borderId="2" xfId="2" applyFont="1" applyFill="1" applyBorder="1" applyAlignment="1">
      <alignment horizontal="center" vertical="top" wrapText="1"/>
    </xf>
    <xf numFmtId="0" fontId="8" fillId="0" borderId="3" xfId="2" applyFont="1" applyFill="1" applyBorder="1" applyAlignment="1">
      <alignment horizontal="center" vertical="top" wrapText="1"/>
    </xf>
    <xf numFmtId="0" fontId="6" fillId="0" borderId="2" xfId="2" applyFont="1" applyFill="1" applyBorder="1" applyAlignment="1">
      <alignment horizontal="center" vertical="top" wrapText="1"/>
    </xf>
    <xf numFmtId="0" fontId="6" fillId="0" borderId="3" xfId="2" applyFont="1" applyFill="1" applyBorder="1" applyAlignment="1">
      <alignment horizontal="center" vertical="top" wrapText="1"/>
    </xf>
    <xf numFmtId="0" fontId="3" fillId="0" borderId="4" xfId="0" applyFont="1" applyBorder="1" applyAlignment="1">
      <alignment horizontal="center" vertical="top"/>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0" fillId="0" borderId="7" xfId="0" applyFill="1" applyBorder="1" applyAlignment="1">
      <alignment horizontal="left" vertical="top"/>
    </xf>
    <xf numFmtId="0" fontId="0" fillId="0" borderId="5" xfId="0" applyFill="1" applyBorder="1" applyAlignment="1">
      <alignment horizontal="left" vertical="top"/>
    </xf>
    <xf numFmtId="0" fontId="17" fillId="0" borderId="6" xfId="0" applyFont="1" applyFill="1" applyBorder="1" applyAlignment="1">
      <alignment horizontal="center" vertical="top" wrapText="1"/>
    </xf>
    <xf numFmtId="0" fontId="17" fillId="0" borderId="7" xfId="0" applyFont="1" applyFill="1" applyBorder="1" applyAlignment="1">
      <alignment horizontal="center" vertical="top" wrapText="1"/>
    </xf>
    <xf numFmtId="0" fontId="17" fillId="0" borderId="5" xfId="0" applyFont="1" applyFill="1" applyBorder="1" applyAlignment="1">
      <alignment horizontal="center" vertical="top" wrapText="1"/>
    </xf>
    <xf numFmtId="0" fontId="5" fillId="0" borderId="6" xfId="0" applyFont="1" applyFill="1" applyBorder="1" applyAlignment="1">
      <alignment horizontal="center" vertical="center" wrapText="1"/>
    </xf>
    <xf numFmtId="0" fontId="3" fillId="0" borderId="7" xfId="0" applyFont="1" applyFill="1" applyBorder="1" applyAlignment="1"/>
    <xf numFmtId="0" fontId="3" fillId="0" borderId="5" xfId="0" applyFont="1" applyFill="1" applyBorder="1" applyAlignment="1"/>
    <xf numFmtId="0" fontId="5" fillId="0" borderId="6" xfId="0" applyFont="1" applyFill="1" applyBorder="1" applyAlignment="1">
      <alignment horizontal="left" vertical="top" wrapText="1" shrinkToFit="1"/>
    </xf>
    <xf numFmtId="0" fontId="3" fillId="3" borderId="3" xfId="0" applyFont="1" applyFill="1" applyBorder="1" applyAlignment="1"/>
    <xf numFmtId="0" fontId="5" fillId="0" borderId="6" xfId="0" applyFont="1" applyFill="1" applyBorder="1" applyAlignment="1">
      <alignment horizontal="left" vertical="top" wrapText="1"/>
    </xf>
    <xf numFmtId="0" fontId="31" fillId="5" borderId="1" xfId="0" applyFont="1" applyFill="1" applyBorder="1" applyAlignment="1">
      <alignment horizontal="left" vertical="top" wrapText="1"/>
    </xf>
    <xf numFmtId="0" fontId="29" fillId="5" borderId="1" xfId="0" applyFont="1" applyFill="1" applyBorder="1" applyAlignment="1">
      <alignment horizontal="left" vertical="top" wrapText="1"/>
    </xf>
    <xf numFmtId="2" fontId="31" fillId="5" borderId="1" xfId="0" applyNumberFormat="1" applyFont="1" applyFill="1" applyBorder="1" applyAlignment="1">
      <alignment horizontal="left" vertical="top" wrapText="1"/>
    </xf>
    <xf numFmtId="4" fontId="31" fillId="5" borderId="1" xfId="0" applyNumberFormat="1" applyFont="1" applyFill="1" applyBorder="1" applyAlignment="1">
      <alignment horizontal="left" vertical="top" wrapText="1"/>
    </xf>
    <xf numFmtId="0" fontId="3" fillId="5" borderId="1" xfId="0" applyFont="1" applyFill="1" applyBorder="1"/>
    <xf numFmtId="9" fontId="3" fillId="5" borderId="1" xfId="0" applyNumberFormat="1" applyFont="1" applyFill="1" applyBorder="1"/>
    <xf numFmtId="0" fontId="2" fillId="0" borderId="9" xfId="0" applyNumberFormat="1" applyFont="1" applyBorder="1" applyAlignment="1">
      <alignment horizontal="center" vertical="center" wrapText="1"/>
    </xf>
    <xf numFmtId="0" fontId="3" fillId="0" borderId="11" xfId="0" applyFont="1" applyBorder="1" applyAlignment="1">
      <alignment vertical="center"/>
    </xf>
  </cellXfs>
  <cellStyles count="9">
    <cellStyle name="Excel Built-in Normal" xfId="2"/>
    <cellStyle name="Обычный" xfId="0" builtinId="0"/>
    <cellStyle name="Обычный 2" xfId="1"/>
    <cellStyle name="Обычный 2 2" xfId="5"/>
    <cellStyle name="Обычный 2_Лист1" xfId="3"/>
    <cellStyle name="Обычный 3" xfId="4"/>
    <cellStyle name="Обычный 4" xfId="6"/>
    <cellStyle name="Обычный 5" xfId="7"/>
    <cellStyle name="Обычный 6" xf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386"/>
  <sheetViews>
    <sheetView tabSelected="1" view="pageBreakPreview" topLeftCell="A379" zoomScale="75" zoomScaleNormal="70" zoomScaleSheetLayoutView="75" workbookViewId="0">
      <selection activeCell="L386" sqref="L386"/>
    </sheetView>
  </sheetViews>
  <sheetFormatPr defaultRowHeight="15" x14ac:dyDescent="0.25"/>
  <cols>
    <col min="1" max="1" width="5.7109375" style="2" customWidth="1"/>
    <col min="2" max="2" width="20.5703125" style="2" customWidth="1"/>
    <col min="3" max="3" width="20.42578125" style="2" customWidth="1"/>
    <col min="4" max="4" width="21.140625" style="2" customWidth="1"/>
    <col min="5" max="5" width="13" style="2" customWidth="1"/>
    <col min="6" max="6" width="41.7109375" style="2" customWidth="1"/>
    <col min="7" max="7" width="15.7109375" style="2" customWidth="1"/>
    <col min="8" max="8" width="15" style="2" customWidth="1"/>
    <col min="9" max="9" width="66.7109375" style="2" customWidth="1"/>
    <col min="10" max="10" width="16" style="2" customWidth="1"/>
    <col min="11" max="11" width="18.28515625" style="79" customWidth="1"/>
    <col min="12" max="12" width="23.7109375" style="79" customWidth="1"/>
    <col min="13" max="50" width="8.85546875" style="79"/>
  </cols>
  <sheetData>
    <row r="1" spans="1:50" ht="34.5" customHeight="1" x14ac:dyDescent="0.25">
      <c r="A1" s="583" t="s">
        <v>888</v>
      </c>
      <c r="B1" s="584"/>
      <c r="C1" s="584"/>
      <c r="D1" s="584"/>
      <c r="E1" s="584"/>
      <c r="F1" s="584"/>
      <c r="G1" s="584"/>
      <c r="H1" s="584"/>
      <c r="I1" s="584"/>
      <c r="J1" s="584"/>
      <c r="K1" s="584"/>
      <c r="L1" s="584"/>
    </row>
    <row r="2" spans="1:50" x14ac:dyDescent="0.25">
      <c r="K2" s="2"/>
      <c r="L2" s="2"/>
    </row>
    <row r="3" spans="1:50" ht="149.44999999999999" customHeight="1" x14ac:dyDescent="0.25">
      <c r="A3" s="8" t="s">
        <v>0</v>
      </c>
      <c r="B3" s="8" t="s">
        <v>3</v>
      </c>
      <c r="C3" s="8" t="s">
        <v>8</v>
      </c>
      <c r="D3" s="8" t="s">
        <v>1</v>
      </c>
      <c r="E3" s="9" t="s">
        <v>2</v>
      </c>
      <c r="F3" s="8" t="s">
        <v>7</v>
      </c>
      <c r="G3" s="8" t="s">
        <v>9</v>
      </c>
      <c r="H3" s="35" t="s">
        <v>889</v>
      </c>
      <c r="I3" s="8" t="s">
        <v>89</v>
      </c>
      <c r="J3" s="10" t="s">
        <v>300</v>
      </c>
      <c r="K3" s="81" t="s">
        <v>302</v>
      </c>
      <c r="L3" s="123" t="s">
        <v>301</v>
      </c>
    </row>
    <row r="4" spans="1:50" x14ac:dyDescent="0.25">
      <c r="A4" s="1">
        <v>1</v>
      </c>
      <c r="B4" s="1">
        <v>2</v>
      </c>
      <c r="C4" s="1">
        <v>3</v>
      </c>
      <c r="D4" s="1">
        <v>4</v>
      </c>
      <c r="E4" s="1">
        <v>5</v>
      </c>
      <c r="F4" s="1">
        <v>6</v>
      </c>
      <c r="G4" s="1">
        <v>7</v>
      </c>
      <c r="H4" s="1">
        <v>8</v>
      </c>
      <c r="I4" s="1">
        <v>9</v>
      </c>
      <c r="J4" s="70">
        <v>10</v>
      </c>
      <c r="K4" s="49"/>
      <c r="L4" s="2"/>
    </row>
    <row r="5" spans="1:50" x14ac:dyDescent="0.25">
      <c r="A5" s="1"/>
      <c r="B5" s="503" t="s">
        <v>271</v>
      </c>
      <c r="C5" s="504"/>
      <c r="D5" s="504"/>
      <c r="E5" s="504"/>
      <c r="F5" s="504"/>
      <c r="G5" s="504"/>
      <c r="H5" s="504"/>
      <c r="I5" s="504"/>
      <c r="J5" s="504"/>
      <c r="K5" s="504"/>
      <c r="L5" s="434"/>
    </row>
    <row r="6" spans="1:50" ht="207.6" customHeight="1" x14ac:dyDescent="0.25">
      <c r="A6" s="129" t="s">
        <v>5</v>
      </c>
      <c r="B6" s="40" t="s">
        <v>272</v>
      </c>
      <c r="C6" s="47"/>
      <c r="D6" s="40" t="s">
        <v>273</v>
      </c>
      <c r="E6" s="125">
        <v>27.245000000000001</v>
      </c>
      <c r="F6" s="47"/>
      <c r="G6" s="47"/>
      <c r="H6" s="47"/>
      <c r="I6" s="126" t="s">
        <v>295</v>
      </c>
      <c r="J6" s="51"/>
      <c r="K6" s="90" t="s">
        <v>274</v>
      </c>
      <c r="L6" s="127">
        <v>0</v>
      </c>
    </row>
    <row r="7" spans="1:50" ht="13.9" customHeight="1" x14ac:dyDescent="0.25">
      <c r="A7" s="1"/>
      <c r="B7" s="123" t="s">
        <v>434</v>
      </c>
      <c r="C7" s="1"/>
      <c r="D7" s="123"/>
      <c r="E7" s="129">
        <v>27.245000000000001</v>
      </c>
      <c r="F7" s="1"/>
      <c r="G7" s="1"/>
      <c r="H7" s="1">
        <v>0</v>
      </c>
      <c r="I7" s="52"/>
      <c r="J7" s="97">
        <v>0</v>
      </c>
      <c r="K7" s="82"/>
      <c r="L7" s="127"/>
    </row>
    <row r="8" spans="1:50" ht="16.899999999999999" customHeight="1" x14ac:dyDescent="0.25">
      <c r="A8" s="1"/>
      <c r="B8" s="481" t="s">
        <v>310</v>
      </c>
      <c r="C8" s="504"/>
      <c r="D8" s="504"/>
      <c r="E8" s="504"/>
      <c r="F8" s="504"/>
      <c r="G8" s="504"/>
      <c r="H8" s="504"/>
      <c r="I8" s="504"/>
      <c r="J8" s="504"/>
      <c r="K8" s="504"/>
      <c r="L8" s="512"/>
    </row>
    <row r="9" spans="1:50" ht="21" customHeight="1" x14ac:dyDescent="0.25">
      <c r="A9" s="1"/>
      <c r="B9" s="513" t="s">
        <v>311</v>
      </c>
      <c r="C9" s="514"/>
      <c r="D9" s="514"/>
      <c r="E9" s="514"/>
      <c r="F9" s="514"/>
      <c r="G9" s="514"/>
      <c r="H9" s="514"/>
      <c r="I9" s="514"/>
      <c r="J9" s="515"/>
      <c r="K9" s="515"/>
      <c r="L9" s="516"/>
    </row>
    <row r="10" spans="1:50" ht="322.5" customHeight="1" x14ac:dyDescent="0.25">
      <c r="A10" s="99" t="s">
        <v>62</v>
      </c>
      <c r="B10" s="134" t="s">
        <v>312</v>
      </c>
      <c r="C10" s="135" t="s">
        <v>316</v>
      </c>
      <c r="D10" s="134" t="s">
        <v>315</v>
      </c>
      <c r="E10" s="136">
        <v>6.8</v>
      </c>
      <c r="F10" s="137" t="s">
        <v>66</v>
      </c>
      <c r="G10" s="137" t="s">
        <v>66</v>
      </c>
      <c r="H10" s="137" t="s">
        <v>66</v>
      </c>
      <c r="I10" s="294" t="s">
        <v>314</v>
      </c>
      <c r="J10" s="138">
        <v>0</v>
      </c>
      <c r="K10" s="139" t="s">
        <v>313</v>
      </c>
      <c r="L10" s="140">
        <v>0</v>
      </c>
    </row>
    <row r="11" spans="1:50" ht="16.899999999999999" customHeight="1" x14ac:dyDescent="0.25">
      <c r="A11" s="1"/>
      <c r="B11" s="123" t="s">
        <v>434</v>
      </c>
      <c r="C11" s="1"/>
      <c r="D11" s="123"/>
      <c r="E11" s="129">
        <v>6.8</v>
      </c>
      <c r="F11" s="1"/>
      <c r="G11" s="1"/>
      <c r="H11" s="1"/>
      <c r="I11" s="52"/>
      <c r="J11" s="97">
        <v>0</v>
      </c>
      <c r="K11" s="82"/>
      <c r="L11" s="127"/>
    </row>
    <row r="12" spans="1:50" ht="15" customHeight="1" x14ac:dyDescent="0.25">
      <c r="A12" s="129"/>
      <c r="B12" s="505" t="s">
        <v>97</v>
      </c>
      <c r="C12" s="506"/>
      <c r="D12" s="506"/>
      <c r="E12" s="506"/>
      <c r="F12" s="506"/>
      <c r="G12" s="506"/>
      <c r="H12" s="506"/>
      <c r="I12" s="506"/>
      <c r="J12" s="506"/>
      <c r="K12" s="433"/>
      <c r="L12" s="434"/>
    </row>
    <row r="13" spans="1:50" s="44" customFormat="1" ht="20.25" customHeight="1" x14ac:dyDescent="0.25">
      <c r="A13" s="560" t="s">
        <v>632</v>
      </c>
      <c r="B13" s="561"/>
      <c r="C13" s="561"/>
      <c r="D13" s="561"/>
      <c r="E13" s="561"/>
      <c r="F13" s="561"/>
      <c r="G13" s="561"/>
      <c r="H13" s="561"/>
      <c r="I13" s="561"/>
      <c r="J13" s="561"/>
      <c r="K13" s="561"/>
      <c r="L13" s="562"/>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row>
    <row r="14" spans="1:50" s="337" customFormat="1" ht="161.25" customHeight="1" x14ac:dyDescent="0.25">
      <c r="A14" s="45" t="s">
        <v>76</v>
      </c>
      <c r="B14" s="7" t="s">
        <v>296</v>
      </c>
      <c r="C14" s="7" t="s">
        <v>633</v>
      </c>
      <c r="D14" s="7" t="s">
        <v>634</v>
      </c>
      <c r="E14" s="334">
        <f>SUM(E7+E11+E19+E23+E30+E70+E86=E98+E106=E137=E141=E144+E161=E245=E251+E256=E266+E271+E274=E276=E343+E366+E370+E387)</f>
        <v>0</v>
      </c>
      <c r="F14" s="7" t="s">
        <v>297</v>
      </c>
      <c r="G14" s="335" t="s">
        <v>95</v>
      </c>
      <c r="H14" s="335" t="s">
        <v>96</v>
      </c>
      <c r="I14" s="7" t="s">
        <v>890</v>
      </c>
      <c r="J14" s="335" t="s">
        <v>891</v>
      </c>
      <c r="K14" s="45">
        <v>2030</v>
      </c>
      <c r="L14" s="7" t="s">
        <v>892</v>
      </c>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c r="AW14" s="336"/>
      <c r="AX14" s="336"/>
    </row>
    <row r="15" spans="1:50" s="337" customFormat="1" ht="19.5" customHeight="1" x14ac:dyDescent="0.25">
      <c r="A15" s="338"/>
      <c r="B15" s="338" t="s">
        <v>4</v>
      </c>
      <c r="C15" s="338"/>
      <c r="D15" s="338"/>
      <c r="E15" s="339">
        <v>135.19</v>
      </c>
      <c r="F15" s="338"/>
      <c r="G15" s="339" t="s">
        <v>95</v>
      </c>
      <c r="H15" s="339" t="s">
        <v>96</v>
      </c>
      <c r="I15" s="7"/>
      <c r="J15" s="340">
        <v>183</v>
      </c>
      <c r="K15" s="341"/>
      <c r="L15" s="341"/>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6"/>
      <c r="AK15" s="336"/>
      <c r="AL15" s="336"/>
      <c r="AM15" s="336"/>
      <c r="AN15" s="336"/>
      <c r="AO15" s="336"/>
      <c r="AP15" s="336"/>
      <c r="AQ15" s="336"/>
      <c r="AR15" s="336"/>
      <c r="AS15" s="336"/>
      <c r="AT15" s="336"/>
      <c r="AU15" s="336"/>
      <c r="AV15" s="336"/>
      <c r="AW15" s="336"/>
      <c r="AX15" s="336"/>
    </row>
    <row r="16" spans="1:50" s="337" customFormat="1" ht="25.5" customHeight="1" x14ac:dyDescent="0.25">
      <c r="A16" s="563" t="s">
        <v>635</v>
      </c>
      <c r="B16" s="564"/>
      <c r="C16" s="564"/>
      <c r="D16" s="564"/>
      <c r="E16" s="564"/>
      <c r="F16" s="564"/>
      <c r="G16" s="564"/>
      <c r="H16" s="564"/>
      <c r="I16" s="564"/>
      <c r="J16" s="564"/>
      <c r="K16" s="564"/>
      <c r="L16" s="565"/>
      <c r="M16" s="336"/>
      <c r="N16" s="336"/>
      <c r="O16" s="336"/>
      <c r="P16" s="336"/>
      <c r="Q16" s="336"/>
      <c r="R16" s="336"/>
      <c r="S16" s="336"/>
      <c r="T16" s="336"/>
      <c r="U16" s="336"/>
      <c r="V16" s="336"/>
      <c r="W16" s="336"/>
      <c r="X16" s="336"/>
      <c r="Y16" s="336"/>
      <c r="Z16" s="336"/>
      <c r="AA16" s="336"/>
      <c r="AB16" s="336"/>
      <c r="AC16" s="336"/>
      <c r="AD16" s="336"/>
      <c r="AE16" s="336"/>
      <c r="AF16" s="336"/>
      <c r="AG16" s="336"/>
      <c r="AH16" s="336"/>
      <c r="AI16" s="336"/>
      <c r="AJ16" s="336"/>
      <c r="AK16" s="336"/>
      <c r="AL16" s="336"/>
      <c r="AM16" s="336"/>
      <c r="AN16" s="336"/>
      <c r="AO16" s="336"/>
      <c r="AP16" s="336"/>
      <c r="AQ16" s="336"/>
      <c r="AR16" s="336"/>
      <c r="AS16" s="336"/>
      <c r="AT16" s="336"/>
      <c r="AU16" s="336"/>
      <c r="AV16" s="336"/>
      <c r="AW16" s="336"/>
      <c r="AX16" s="336"/>
    </row>
    <row r="17" spans="1:50" s="337" customFormat="1" ht="139.5" customHeight="1" x14ac:dyDescent="0.25">
      <c r="A17" s="45" t="s">
        <v>222</v>
      </c>
      <c r="B17" s="7" t="s">
        <v>636</v>
      </c>
      <c r="C17" s="7" t="s">
        <v>637</v>
      </c>
      <c r="D17" s="7" t="s">
        <v>634</v>
      </c>
      <c r="E17" s="335">
        <v>29.46</v>
      </c>
      <c r="F17" s="7" t="s">
        <v>298</v>
      </c>
      <c r="G17" s="335" t="s">
        <v>638</v>
      </c>
      <c r="H17" s="335" t="s">
        <v>299</v>
      </c>
      <c r="I17" s="7" t="s">
        <v>893</v>
      </c>
      <c r="J17" s="335" t="s">
        <v>387</v>
      </c>
      <c r="K17" s="45">
        <v>2030</v>
      </c>
      <c r="L17" s="7" t="s">
        <v>894</v>
      </c>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6"/>
      <c r="AJ17" s="336"/>
      <c r="AK17" s="336"/>
      <c r="AL17" s="336"/>
      <c r="AM17" s="336"/>
      <c r="AN17" s="336"/>
      <c r="AO17" s="336"/>
      <c r="AP17" s="336"/>
      <c r="AQ17" s="336"/>
      <c r="AR17" s="336"/>
      <c r="AS17" s="336"/>
      <c r="AT17" s="336"/>
      <c r="AU17" s="336"/>
      <c r="AV17" s="336"/>
      <c r="AW17" s="336"/>
      <c r="AX17" s="336"/>
    </row>
    <row r="18" spans="1:50" s="44" customFormat="1" ht="18" customHeight="1" x14ac:dyDescent="0.25">
      <c r="A18" s="189"/>
      <c r="B18" s="189" t="s">
        <v>4</v>
      </c>
      <c r="C18" s="189"/>
      <c r="D18" s="189"/>
      <c r="E18" s="190">
        <v>29.46</v>
      </c>
      <c r="F18" s="189"/>
      <c r="G18" s="190" t="s">
        <v>638</v>
      </c>
      <c r="H18" s="190" t="s">
        <v>299</v>
      </c>
      <c r="I18" s="189"/>
      <c r="J18" s="190" t="s">
        <v>387</v>
      </c>
      <c r="K18" s="191"/>
      <c r="L18" s="191"/>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row>
    <row r="19" spans="1:50" x14ac:dyDescent="0.25">
      <c r="A19" s="189"/>
      <c r="B19" s="189" t="s">
        <v>6</v>
      </c>
      <c r="C19" s="189"/>
      <c r="D19" s="189"/>
      <c r="E19" s="190">
        <f>E18+E15</f>
        <v>164.65</v>
      </c>
      <c r="F19" s="189"/>
      <c r="G19" s="190">
        <v>52</v>
      </c>
      <c r="H19" s="190">
        <v>3.3000000000000002E-2</v>
      </c>
      <c r="I19" s="189"/>
      <c r="J19" s="163">
        <v>213</v>
      </c>
      <c r="K19" s="192"/>
      <c r="L19" s="192"/>
    </row>
    <row r="20" spans="1:50" x14ac:dyDescent="0.25">
      <c r="A20" s="3"/>
      <c r="B20" s="500" t="s">
        <v>318</v>
      </c>
      <c r="C20" s="501"/>
      <c r="D20" s="501"/>
      <c r="E20" s="501"/>
      <c r="F20" s="501"/>
      <c r="G20" s="501"/>
      <c r="H20" s="501"/>
      <c r="I20" s="501"/>
      <c r="J20" s="501"/>
      <c r="K20" s="501"/>
      <c r="L20" s="517"/>
    </row>
    <row r="21" spans="1:50" x14ac:dyDescent="0.25">
      <c r="A21" s="3"/>
      <c r="B21" s="518" t="s">
        <v>317</v>
      </c>
      <c r="C21" s="519"/>
      <c r="D21" s="519"/>
      <c r="E21" s="519"/>
      <c r="F21" s="519"/>
      <c r="G21" s="519"/>
      <c r="H21" s="519"/>
      <c r="I21" s="519"/>
      <c r="J21" s="519"/>
      <c r="K21" s="519"/>
      <c r="L21" s="520"/>
    </row>
    <row r="22" spans="1:50" s="249" customFormat="1" ht="243" customHeight="1" x14ac:dyDescent="0.25">
      <c r="A22" s="31" t="s">
        <v>226</v>
      </c>
      <c r="B22" s="39" t="s">
        <v>319</v>
      </c>
      <c r="C22" s="32" t="s">
        <v>320</v>
      </c>
      <c r="D22" s="403" t="s">
        <v>453</v>
      </c>
      <c r="E22" s="142">
        <v>6.88</v>
      </c>
      <c r="F22" s="32" t="s">
        <v>322</v>
      </c>
      <c r="G22" s="32" t="s">
        <v>606</v>
      </c>
      <c r="H22" s="31" t="s">
        <v>321</v>
      </c>
      <c r="I22" s="32" t="s">
        <v>790</v>
      </c>
      <c r="J22" s="141">
        <v>13</v>
      </c>
      <c r="K22" s="39" t="s">
        <v>177</v>
      </c>
      <c r="L22" s="142" t="s">
        <v>791</v>
      </c>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8"/>
      <c r="AV22" s="248"/>
      <c r="AW22" s="248"/>
      <c r="AX22" s="248"/>
    </row>
    <row r="23" spans="1:50" x14ac:dyDescent="0.25">
      <c r="A23" s="3"/>
      <c r="B23" s="3" t="s">
        <v>359</v>
      </c>
      <c r="C23" s="3"/>
      <c r="D23" s="3"/>
      <c r="E23" s="46">
        <v>6.88</v>
      </c>
      <c r="F23" s="3"/>
      <c r="G23" s="46">
        <v>3.24</v>
      </c>
      <c r="H23" s="46">
        <v>0</v>
      </c>
      <c r="I23" s="3"/>
      <c r="J23" s="46">
        <v>13</v>
      </c>
      <c r="K23" s="2"/>
      <c r="L23" s="2">
        <v>20</v>
      </c>
    </row>
    <row r="24" spans="1:50" ht="15.75" thickBot="1" x14ac:dyDescent="0.3">
      <c r="A24" s="16"/>
      <c r="B24" s="487" t="s">
        <v>283</v>
      </c>
      <c r="C24" s="488"/>
      <c r="D24" s="488"/>
      <c r="E24" s="488"/>
      <c r="F24" s="488"/>
      <c r="G24" s="488"/>
      <c r="H24" s="488"/>
      <c r="I24" s="488"/>
      <c r="J24" s="488"/>
      <c r="K24" s="433"/>
      <c r="L24" s="434"/>
    </row>
    <row r="25" spans="1:50" ht="178.5" customHeight="1" thickBot="1" x14ac:dyDescent="0.3">
      <c r="A25" s="54">
        <v>6</v>
      </c>
      <c r="B25" s="145" t="s">
        <v>284</v>
      </c>
      <c r="C25" s="17" t="s">
        <v>470</v>
      </c>
      <c r="D25" s="17" t="s">
        <v>288</v>
      </c>
      <c r="E25" s="118">
        <v>2.3786999999999998</v>
      </c>
      <c r="F25" s="16" t="s">
        <v>575</v>
      </c>
      <c r="G25" s="54" t="s">
        <v>856</v>
      </c>
      <c r="I25" s="37" t="s">
        <v>506</v>
      </c>
      <c r="J25" s="164" t="s">
        <v>391</v>
      </c>
      <c r="K25" s="16" t="s">
        <v>42</v>
      </c>
      <c r="L25" s="161" t="s">
        <v>576</v>
      </c>
    </row>
    <row r="26" spans="1:50" ht="109.5" customHeight="1" x14ac:dyDescent="0.25">
      <c r="A26" s="318">
        <v>7</v>
      </c>
      <c r="B26" s="91" t="s">
        <v>285</v>
      </c>
      <c r="C26" s="319" t="s">
        <v>931</v>
      </c>
      <c r="D26" s="17" t="s">
        <v>288</v>
      </c>
      <c r="E26" s="42">
        <v>12.2149</v>
      </c>
      <c r="F26" s="17" t="s">
        <v>290</v>
      </c>
      <c r="G26" s="54">
        <v>2.75</v>
      </c>
      <c r="H26" s="6" t="s">
        <v>930</v>
      </c>
      <c r="I26" s="291" t="s">
        <v>925</v>
      </c>
      <c r="J26" s="53">
        <v>24</v>
      </c>
      <c r="K26" s="16" t="s">
        <v>42</v>
      </c>
      <c r="L26" s="50">
        <v>0.7</v>
      </c>
    </row>
    <row r="27" spans="1:50" ht="84.75" customHeight="1" x14ac:dyDescent="0.25">
      <c r="A27" s="54"/>
      <c r="B27" s="297" t="s">
        <v>927</v>
      </c>
      <c r="C27" s="17" t="s">
        <v>928</v>
      </c>
      <c r="D27" s="17" t="s">
        <v>935</v>
      </c>
      <c r="E27" s="42">
        <v>23.22</v>
      </c>
      <c r="F27" s="17" t="s">
        <v>929</v>
      </c>
      <c r="G27" s="54">
        <v>246</v>
      </c>
      <c r="H27" s="202">
        <v>0</v>
      </c>
      <c r="I27" s="291" t="s">
        <v>936</v>
      </c>
      <c r="J27" s="53"/>
      <c r="K27" s="16"/>
      <c r="L27" s="50">
        <v>0.05</v>
      </c>
    </row>
    <row r="28" spans="1:50" ht="69.75" customHeight="1" x14ac:dyDescent="0.25">
      <c r="A28" s="54"/>
      <c r="B28" s="297" t="s">
        <v>926</v>
      </c>
      <c r="C28" s="17"/>
      <c r="D28" s="17" t="s">
        <v>934</v>
      </c>
      <c r="E28" s="42">
        <v>14.6</v>
      </c>
      <c r="F28" s="17" t="s">
        <v>932</v>
      </c>
      <c r="G28" s="54" t="s">
        <v>933</v>
      </c>
      <c r="H28" s="202">
        <v>0</v>
      </c>
      <c r="I28" s="291" t="s">
        <v>937</v>
      </c>
      <c r="J28" s="53"/>
      <c r="K28" s="16"/>
      <c r="L28" s="50">
        <v>0.05</v>
      </c>
    </row>
    <row r="29" spans="1:50" ht="171.75" customHeight="1" x14ac:dyDescent="0.25">
      <c r="A29" s="98">
        <v>8</v>
      </c>
      <c r="B29" s="123" t="s">
        <v>286</v>
      </c>
      <c r="C29" s="41" t="s">
        <v>287</v>
      </c>
      <c r="D29" s="17" t="s">
        <v>288</v>
      </c>
      <c r="E29" s="16">
        <v>29.792200000000001</v>
      </c>
      <c r="F29" s="17" t="s">
        <v>289</v>
      </c>
      <c r="G29" s="54">
        <v>10.8</v>
      </c>
      <c r="H29" s="6" t="s">
        <v>343</v>
      </c>
      <c r="I29" s="292" t="s">
        <v>577</v>
      </c>
      <c r="J29" s="123" t="s">
        <v>578</v>
      </c>
      <c r="K29" s="16" t="s">
        <v>42</v>
      </c>
      <c r="L29" s="50">
        <v>0.15</v>
      </c>
    </row>
    <row r="30" spans="1:50" x14ac:dyDescent="0.25">
      <c r="A30" s="16"/>
      <c r="B30" s="176" t="s">
        <v>435</v>
      </c>
      <c r="C30" s="177"/>
      <c r="D30" s="177"/>
      <c r="E30" s="177">
        <f>SUM(E25:E29)</f>
        <v>82.205800000000011</v>
      </c>
      <c r="F30" s="177"/>
      <c r="G30" s="177">
        <v>14.15</v>
      </c>
      <c r="H30" s="177">
        <v>0.72</v>
      </c>
      <c r="I30" s="79"/>
      <c r="J30" s="55">
        <v>93</v>
      </c>
      <c r="K30" s="83"/>
      <c r="L30" s="84"/>
    </row>
    <row r="31" spans="1:50" s="243" customFormat="1" ht="21.75" customHeight="1" x14ac:dyDescent="0.2">
      <c r="A31" s="16"/>
      <c r="B31" s="507" t="s">
        <v>57</v>
      </c>
      <c r="C31" s="508"/>
      <c r="D31" s="508"/>
      <c r="E31" s="508"/>
      <c r="F31" s="508"/>
      <c r="G31" s="508"/>
      <c r="H31" s="508"/>
      <c r="I31" s="508"/>
      <c r="J31" s="508"/>
      <c r="K31" s="509"/>
      <c r="L31" s="509"/>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row>
    <row r="32" spans="1:50" s="243" customFormat="1" ht="20.25" customHeight="1" x14ac:dyDescent="0.2">
      <c r="A32" s="493" t="s">
        <v>52</v>
      </c>
      <c r="B32" s="494"/>
      <c r="C32" s="494"/>
      <c r="D32" s="494"/>
      <c r="E32" s="494"/>
      <c r="F32" s="494"/>
      <c r="G32" s="494"/>
      <c r="H32" s="494"/>
      <c r="I32" s="494"/>
      <c r="J32" s="433"/>
      <c r="K32" s="433"/>
      <c r="L32" s="434"/>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row>
    <row r="33" spans="1:50" ht="159" customHeight="1" x14ac:dyDescent="0.25">
      <c r="A33" s="59">
        <v>9</v>
      </c>
      <c r="B33" s="59" t="s">
        <v>54</v>
      </c>
      <c r="C33" s="59" t="s">
        <v>754</v>
      </c>
      <c r="D33" s="59" t="s">
        <v>12</v>
      </c>
      <c r="E33" s="59">
        <v>30.41</v>
      </c>
      <c r="F33" s="259" t="s">
        <v>755</v>
      </c>
      <c r="G33" s="260" t="s">
        <v>55</v>
      </c>
      <c r="H33" s="59" t="s">
        <v>471</v>
      </c>
      <c r="I33" s="259" t="s">
        <v>792</v>
      </c>
      <c r="J33" s="259" t="s">
        <v>756</v>
      </c>
      <c r="K33" s="261" t="s">
        <v>56</v>
      </c>
      <c r="L33" s="262" t="s">
        <v>938</v>
      </c>
    </row>
    <row r="34" spans="1:50" ht="19.5" customHeight="1" x14ac:dyDescent="0.25">
      <c r="A34" s="1"/>
      <c r="B34" s="1" t="s">
        <v>434</v>
      </c>
      <c r="C34" s="1"/>
      <c r="D34" s="1"/>
      <c r="E34" s="241">
        <v>30.41</v>
      </c>
      <c r="F34" s="1"/>
      <c r="G34" s="1" t="s">
        <v>55</v>
      </c>
      <c r="H34" s="1" t="s">
        <v>471</v>
      </c>
      <c r="I34" s="1"/>
      <c r="J34" s="1">
        <v>63</v>
      </c>
      <c r="K34" s="216"/>
      <c r="L34" s="1">
        <v>45.8</v>
      </c>
    </row>
    <row r="35" spans="1:50" s="242" customFormat="1" ht="19.5" customHeight="1" x14ac:dyDescent="0.2">
      <c r="A35" s="214"/>
      <c r="B35" s="493" t="s">
        <v>53</v>
      </c>
      <c r="C35" s="525"/>
      <c r="D35" s="525"/>
      <c r="E35" s="525"/>
      <c r="F35" s="525"/>
      <c r="G35" s="525"/>
      <c r="H35" s="525"/>
      <c r="I35" s="525"/>
      <c r="J35" s="525"/>
      <c r="K35" s="433"/>
      <c r="L35" s="434"/>
    </row>
    <row r="36" spans="1:50" ht="166.5" customHeight="1" x14ac:dyDescent="0.25">
      <c r="A36" s="1">
        <v>10</v>
      </c>
      <c r="B36" s="14" t="s">
        <v>10</v>
      </c>
      <c r="C36" s="304" t="s">
        <v>757</v>
      </c>
      <c r="D36" s="14" t="s">
        <v>12</v>
      </c>
      <c r="E36" s="14">
        <v>11.5</v>
      </c>
      <c r="F36" s="14" t="s">
        <v>758</v>
      </c>
      <c r="G36" s="14" t="s">
        <v>11</v>
      </c>
      <c r="H36" s="14">
        <v>0</v>
      </c>
      <c r="I36" s="404" t="s">
        <v>793</v>
      </c>
      <c r="J36" s="404">
        <v>18</v>
      </c>
      <c r="K36" s="405" t="s">
        <v>42</v>
      </c>
      <c r="L36" s="295" t="s">
        <v>759</v>
      </c>
    </row>
    <row r="37" spans="1:50" s="249" customFormat="1" ht="21.75" customHeight="1" x14ac:dyDescent="0.25">
      <c r="A37" s="1"/>
      <c r="B37" s="1" t="s">
        <v>4</v>
      </c>
      <c r="C37" s="1"/>
      <c r="D37" s="1"/>
      <c r="E37" s="241">
        <f>SUM(E36)</f>
        <v>11.5</v>
      </c>
      <c r="F37" s="1"/>
      <c r="G37" s="245" t="s">
        <v>11</v>
      </c>
      <c r="H37" s="1">
        <v>0</v>
      </c>
      <c r="I37" s="1"/>
      <c r="J37" s="1">
        <v>18</v>
      </c>
      <c r="K37" s="216"/>
      <c r="L37" s="1">
        <v>27</v>
      </c>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8"/>
    </row>
    <row r="38" spans="1:50" s="243" customFormat="1" x14ac:dyDescent="0.2">
      <c r="A38" s="493" t="s">
        <v>13</v>
      </c>
      <c r="B38" s="494"/>
      <c r="C38" s="494"/>
      <c r="D38" s="494"/>
      <c r="E38" s="494"/>
      <c r="F38" s="494"/>
      <c r="G38" s="494"/>
      <c r="H38" s="494"/>
      <c r="I38" s="494"/>
      <c r="J38" s="433"/>
      <c r="K38" s="433"/>
      <c r="L38" s="434"/>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row>
    <row r="39" spans="1:50" ht="210" customHeight="1" x14ac:dyDescent="0.25">
      <c r="A39" s="39">
        <v>11</v>
      </c>
      <c r="B39" s="139" t="s">
        <v>25</v>
      </c>
      <c r="C39" s="139" t="s">
        <v>47</v>
      </c>
      <c r="D39" s="139" t="s">
        <v>12</v>
      </c>
      <c r="E39" s="139">
        <v>36.027200000000001</v>
      </c>
      <c r="F39" s="139" t="s">
        <v>27</v>
      </c>
      <c r="G39" s="263" t="s">
        <v>26</v>
      </c>
      <c r="H39" s="264" t="s">
        <v>760</v>
      </c>
      <c r="I39" s="135" t="s">
        <v>761</v>
      </c>
      <c r="J39" s="108" t="s">
        <v>762</v>
      </c>
      <c r="K39" s="247" t="s">
        <v>43</v>
      </c>
      <c r="L39" s="140" t="s">
        <v>763</v>
      </c>
    </row>
    <row r="40" spans="1:50" s="249" customFormat="1" ht="19.5" customHeight="1" x14ac:dyDescent="0.25">
      <c r="A40" s="1"/>
      <c r="B40" s="1" t="s">
        <v>4</v>
      </c>
      <c r="C40" s="1"/>
      <c r="D40" s="1"/>
      <c r="E40" s="241">
        <f>SUM(E39)</f>
        <v>36.027200000000001</v>
      </c>
      <c r="F40" s="1"/>
      <c r="G40" s="241" t="s">
        <v>26</v>
      </c>
      <c r="H40" s="250" t="s">
        <v>760</v>
      </c>
      <c r="I40" s="1" t="s">
        <v>51</v>
      </c>
      <c r="J40" s="1">
        <v>43</v>
      </c>
      <c r="K40" s="216"/>
      <c r="L40" s="1">
        <v>63</v>
      </c>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row>
    <row r="41" spans="1:50" ht="21.75" customHeight="1" x14ac:dyDescent="0.25">
      <c r="A41" s="493" t="s">
        <v>400</v>
      </c>
      <c r="B41" s="494"/>
      <c r="C41" s="494"/>
      <c r="D41" s="494"/>
      <c r="E41" s="494"/>
      <c r="F41" s="494"/>
      <c r="G41" s="494"/>
      <c r="H41" s="494"/>
      <c r="I41" s="494"/>
      <c r="J41" s="433"/>
      <c r="K41" s="433"/>
      <c r="L41" s="434"/>
    </row>
    <row r="42" spans="1:50" s="254" customFormat="1" ht="184.5" customHeight="1" x14ac:dyDescent="0.25">
      <c r="A42" s="39">
        <v>12</v>
      </c>
      <c r="B42" s="139" t="s">
        <v>17</v>
      </c>
      <c r="C42" s="465" t="s">
        <v>48</v>
      </c>
      <c r="D42" s="139" t="s">
        <v>12</v>
      </c>
      <c r="E42" s="139">
        <v>7.7811000000000003</v>
      </c>
      <c r="F42" s="37" t="s">
        <v>29</v>
      </c>
      <c r="G42" s="45" t="s">
        <v>764</v>
      </c>
      <c r="H42" s="45" t="s">
        <v>765</v>
      </c>
      <c r="I42" s="246" t="s">
        <v>1103</v>
      </c>
      <c r="J42" s="108" t="s">
        <v>766</v>
      </c>
      <c r="K42" s="252" t="s">
        <v>44</v>
      </c>
      <c r="L42" s="253" t="s">
        <v>767</v>
      </c>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row>
    <row r="43" spans="1:50" ht="141.75" customHeight="1" x14ac:dyDescent="0.25">
      <c r="A43" s="129">
        <v>13</v>
      </c>
      <c r="B43" s="6" t="s">
        <v>18</v>
      </c>
      <c r="C43" s="465"/>
      <c r="D43" s="6" t="s">
        <v>12</v>
      </c>
      <c r="E43" s="6">
        <v>78.604500000000002</v>
      </c>
      <c r="F43" s="37" t="s">
        <v>29</v>
      </c>
      <c r="G43" s="45" t="s">
        <v>507</v>
      </c>
      <c r="H43" s="251" t="s">
        <v>401</v>
      </c>
      <c r="I43" s="240" t="s">
        <v>768</v>
      </c>
      <c r="J43" s="135">
        <v>0</v>
      </c>
      <c r="K43" s="252" t="s">
        <v>44</v>
      </c>
      <c r="L43" s="253" t="s">
        <v>769</v>
      </c>
    </row>
    <row r="44" spans="1:50" s="249" customFormat="1" ht="26.25" customHeight="1" x14ac:dyDescent="0.25">
      <c r="A44" s="214"/>
      <c r="B44" s="214" t="s">
        <v>4</v>
      </c>
      <c r="C44" s="214"/>
      <c r="D44" s="214"/>
      <c r="E44" s="97">
        <f>SUM(E42:E43)</f>
        <v>86.385599999999997</v>
      </c>
      <c r="F44" s="214"/>
      <c r="G44" s="97" t="s">
        <v>28</v>
      </c>
      <c r="H44" s="56" t="s">
        <v>770</v>
      </c>
      <c r="I44" s="214"/>
      <c r="J44" s="214">
        <v>35</v>
      </c>
      <c r="K44" s="215"/>
      <c r="L44" s="70">
        <v>40</v>
      </c>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row>
    <row r="45" spans="1:50" x14ac:dyDescent="0.25">
      <c r="A45" s="510" t="s">
        <v>323</v>
      </c>
      <c r="B45" s="436"/>
      <c r="C45" s="436"/>
      <c r="D45" s="436"/>
      <c r="E45" s="436"/>
      <c r="F45" s="436"/>
      <c r="G45" s="436"/>
      <c r="H45" s="436"/>
      <c r="I45" s="436"/>
      <c r="J45" s="433"/>
      <c r="K45" s="433"/>
      <c r="L45" s="434"/>
    </row>
    <row r="46" spans="1:50" ht="163.5" customHeight="1" x14ac:dyDescent="0.25">
      <c r="A46" s="31">
        <v>14</v>
      </c>
      <c r="B46" s="31" t="s">
        <v>324</v>
      </c>
      <c r="C46" s="32" t="s">
        <v>325</v>
      </c>
      <c r="D46" s="31" t="s">
        <v>12</v>
      </c>
      <c r="E46" s="31">
        <v>6.05</v>
      </c>
      <c r="F46" s="31" t="s">
        <v>326</v>
      </c>
      <c r="G46" s="31" t="s">
        <v>327</v>
      </c>
      <c r="H46" s="31"/>
      <c r="I46" s="31" t="s">
        <v>472</v>
      </c>
      <c r="J46" s="31" t="s">
        <v>402</v>
      </c>
      <c r="K46" s="400" t="s">
        <v>335</v>
      </c>
      <c r="L46" s="32" t="s">
        <v>771</v>
      </c>
    </row>
    <row r="47" spans="1:50" ht="21.75" customHeight="1" x14ac:dyDescent="0.25">
      <c r="A47" s="406"/>
      <c r="B47" s="406" t="s">
        <v>4</v>
      </c>
      <c r="C47" s="406"/>
      <c r="D47" s="406"/>
      <c r="E47" s="276">
        <v>6.05</v>
      </c>
      <c r="F47" s="406"/>
      <c r="G47" s="407" t="s">
        <v>327</v>
      </c>
      <c r="H47" s="407"/>
      <c r="I47" s="406"/>
      <c r="J47" s="14">
        <v>9</v>
      </c>
      <c r="K47" s="405"/>
      <c r="L47" s="406"/>
    </row>
    <row r="48" spans="1:50" ht="23.25" customHeight="1" x14ac:dyDescent="0.25">
      <c r="A48" s="464" t="s">
        <v>328</v>
      </c>
      <c r="B48" s="432"/>
      <c r="C48" s="432"/>
      <c r="D48" s="432"/>
      <c r="E48" s="432"/>
      <c r="F48" s="432"/>
      <c r="G48" s="432"/>
      <c r="H48" s="432"/>
      <c r="I48" s="432"/>
      <c r="J48" s="432"/>
      <c r="K48" s="432"/>
      <c r="L48" s="559"/>
    </row>
    <row r="49" spans="1:50" s="249" customFormat="1" ht="73.150000000000006" customHeight="1" x14ac:dyDescent="0.25">
      <c r="A49" s="14">
        <v>15</v>
      </c>
      <c r="B49" s="14" t="s">
        <v>19</v>
      </c>
      <c r="C49" s="466" t="s">
        <v>39</v>
      </c>
      <c r="D49" s="14" t="s">
        <v>12</v>
      </c>
      <c r="E49" s="14">
        <v>4.1155999999999997</v>
      </c>
      <c r="F49" s="467" t="s">
        <v>772</v>
      </c>
      <c r="G49" s="14" t="s">
        <v>773</v>
      </c>
      <c r="H49" s="14"/>
      <c r="I49" s="404" t="s">
        <v>508</v>
      </c>
      <c r="J49" s="404" t="s">
        <v>403</v>
      </c>
      <c r="K49" s="405" t="s">
        <v>45</v>
      </c>
      <c r="L49" s="408" t="s">
        <v>509</v>
      </c>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row>
    <row r="50" spans="1:50" ht="161.25" customHeight="1" x14ac:dyDescent="0.25">
      <c r="A50" s="14">
        <v>16</v>
      </c>
      <c r="B50" s="14" t="s">
        <v>20</v>
      </c>
      <c r="C50" s="466"/>
      <c r="D50" s="14" t="s">
        <v>12</v>
      </c>
      <c r="E50" s="14">
        <v>1.4701</v>
      </c>
      <c r="F50" s="467"/>
      <c r="G50" s="14" t="s">
        <v>774</v>
      </c>
      <c r="H50" s="14"/>
      <c r="I50" s="409" t="s">
        <v>329</v>
      </c>
      <c r="J50" s="409"/>
      <c r="K50" s="405" t="s">
        <v>45</v>
      </c>
      <c r="L50" s="410" t="s">
        <v>510</v>
      </c>
    </row>
    <row r="51" spans="1:50" ht="63.75" x14ac:dyDescent="0.25">
      <c r="A51" s="31">
        <v>17</v>
      </c>
      <c r="B51" s="31" t="s">
        <v>19</v>
      </c>
      <c r="C51" s="466"/>
      <c r="D51" s="32" t="s">
        <v>15</v>
      </c>
      <c r="E51" s="31">
        <v>63.917499999999997</v>
      </c>
      <c r="F51" s="467"/>
      <c r="G51" s="31" t="s">
        <v>775</v>
      </c>
      <c r="H51" s="31"/>
      <c r="I51" s="7" t="s">
        <v>777</v>
      </c>
      <c r="J51" s="7" t="s">
        <v>511</v>
      </c>
      <c r="K51" s="400" t="s">
        <v>45</v>
      </c>
      <c r="L51" s="32" t="s">
        <v>399</v>
      </c>
    </row>
    <row r="52" spans="1:50" s="249" customFormat="1" ht="18.75" customHeight="1" x14ac:dyDescent="0.25">
      <c r="A52" s="6"/>
      <c r="B52" s="6" t="s">
        <v>4</v>
      </c>
      <c r="C52" s="6"/>
      <c r="D52" s="6"/>
      <c r="E52" s="3">
        <f>SUM(E49:E51)</f>
        <v>69.503199999999993</v>
      </c>
      <c r="F52" s="2"/>
      <c r="G52" s="56" t="s">
        <v>776</v>
      </c>
      <c r="H52" s="6"/>
      <c r="I52" s="6"/>
      <c r="J52" s="214">
        <v>373</v>
      </c>
      <c r="K52" s="128"/>
      <c r="L52" s="2"/>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48"/>
      <c r="AN52" s="248"/>
      <c r="AO52" s="248"/>
      <c r="AP52" s="248"/>
      <c r="AQ52" s="248"/>
      <c r="AR52" s="248"/>
      <c r="AS52" s="248"/>
      <c r="AT52" s="248"/>
      <c r="AU52" s="248"/>
      <c r="AV52" s="248"/>
      <c r="AW52" s="248"/>
      <c r="AX52" s="248"/>
    </row>
    <row r="53" spans="1:50" x14ac:dyDescent="0.25">
      <c r="A53" s="464" t="s">
        <v>330</v>
      </c>
      <c r="B53" s="432"/>
      <c r="C53" s="432"/>
      <c r="D53" s="432"/>
      <c r="E53" s="432"/>
      <c r="F53" s="432"/>
      <c r="G53" s="432"/>
      <c r="H53" s="432"/>
      <c r="I53" s="432"/>
      <c r="J53" s="433"/>
      <c r="K53" s="433"/>
      <c r="L53" s="434"/>
    </row>
    <row r="54" spans="1:50" ht="76.5" x14ac:dyDescent="0.25">
      <c r="A54" s="39">
        <v>18</v>
      </c>
      <c r="B54" s="39" t="s">
        <v>16</v>
      </c>
      <c r="C54" s="141" t="s">
        <v>454</v>
      </c>
      <c r="D54" s="39" t="s">
        <v>12</v>
      </c>
      <c r="E54" s="39">
        <v>9.4776000000000007</v>
      </c>
      <c r="F54" s="39" t="s">
        <v>14</v>
      </c>
      <c r="G54" s="39" t="s">
        <v>780</v>
      </c>
      <c r="H54" s="39"/>
      <c r="I54" s="135" t="s">
        <v>778</v>
      </c>
      <c r="J54" s="108" t="s">
        <v>779</v>
      </c>
      <c r="K54" s="247" t="s">
        <v>42</v>
      </c>
      <c r="L54" s="140">
        <v>0.3</v>
      </c>
    </row>
    <row r="55" spans="1:50" ht="25.5" customHeight="1" x14ac:dyDescent="0.25">
      <c r="A55" s="6"/>
      <c r="B55" s="2" t="s">
        <v>4</v>
      </c>
      <c r="E55" s="3">
        <f>SUM(E54)</f>
        <v>9.4776000000000007</v>
      </c>
      <c r="G55" s="56" t="s">
        <v>780</v>
      </c>
      <c r="J55" s="2">
        <v>7</v>
      </c>
      <c r="K55" s="128"/>
      <c r="L55" s="2"/>
    </row>
    <row r="56" spans="1:50" ht="19.5" customHeight="1" x14ac:dyDescent="0.25">
      <c r="A56" s="464" t="s">
        <v>615</v>
      </c>
      <c r="B56" s="432"/>
      <c r="C56" s="432"/>
      <c r="D56" s="432"/>
      <c r="E56" s="432"/>
      <c r="F56" s="432"/>
      <c r="G56" s="432"/>
      <c r="H56" s="432"/>
      <c r="I56" s="432"/>
      <c r="J56" s="433"/>
      <c r="K56" s="433"/>
      <c r="L56" s="434"/>
    </row>
    <row r="57" spans="1:50" ht="137.25" customHeight="1" x14ac:dyDescent="0.25">
      <c r="A57" s="39">
        <v>19</v>
      </c>
      <c r="B57" s="31" t="s">
        <v>21</v>
      </c>
      <c r="C57" s="31"/>
      <c r="D57" s="32" t="s">
        <v>12</v>
      </c>
      <c r="E57" s="31">
        <v>5.4622000000000002</v>
      </c>
      <c r="F57" s="32" t="s">
        <v>34</v>
      </c>
      <c r="G57" s="31" t="s">
        <v>331</v>
      </c>
      <c r="H57" s="399" t="s">
        <v>41</v>
      </c>
      <c r="I57" s="7" t="s">
        <v>512</v>
      </c>
      <c r="J57" s="7" t="s">
        <v>513</v>
      </c>
      <c r="K57" s="400" t="s">
        <v>44</v>
      </c>
      <c r="L57" s="401" t="s">
        <v>514</v>
      </c>
    </row>
    <row r="58" spans="1:50" ht="76.5" x14ac:dyDescent="0.25">
      <c r="A58" s="139">
        <v>20</v>
      </c>
      <c r="B58" s="31" t="s">
        <v>21</v>
      </c>
      <c r="C58" s="31"/>
      <c r="D58" s="32" t="s">
        <v>40</v>
      </c>
      <c r="E58" s="31">
        <v>10.1</v>
      </c>
      <c r="F58" s="32" t="s">
        <v>35</v>
      </c>
      <c r="G58" s="31" t="s">
        <v>36</v>
      </c>
      <c r="H58" s="31">
        <v>0</v>
      </c>
      <c r="I58" s="7" t="s">
        <v>781</v>
      </c>
      <c r="J58" s="7" t="s">
        <v>397</v>
      </c>
      <c r="K58" s="400" t="s">
        <v>42</v>
      </c>
      <c r="L58" s="32" t="s">
        <v>398</v>
      </c>
    </row>
    <row r="59" spans="1:50" ht="24.75" customHeight="1" x14ac:dyDescent="0.25">
      <c r="A59" s="6"/>
      <c r="B59" s="6" t="s">
        <v>4</v>
      </c>
      <c r="C59" s="6"/>
      <c r="D59" s="6"/>
      <c r="E59" s="18">
        <f>SUM(E57:E58)</f>
        <v>15.562200000000001</v>
      </c>
      <c r="F59" s="6"/>
      <c r="G59" s="97" t="s">
        <v>37</v>
      </c>
      <c r="H59" s="18" t="s">
        <v>41</v>
      </c>
      <c r="I59" s="6"/>
      <c r="J59" s="6">
        <v>70</v>
      </c>
      <c r="K59" s="128"/>
      <c r="L59" s="2"/>
    </row>
    <row r="60" spans="1:50" ht="21.75" customHeight="1" x14ac:dyDescent="0.25">
      <c r="A60" s="464" t="s">
        <v>865</v>
      </c>
      <c r="B60" s="432"/>
      <c r="C60" s="432"/>
      <c r="D60" s="432"/>
      <c r="E60" s="432"/>
      <c r="F60" s="432"/>
      <c r="G60" s="432"/>
      <c r="H60" s="432"/>
      <c r="I60" s="432"/>
      <c r="J60" s="433"/>
      <c r="K60" s="433"/>
      <c r="L60" s="434"/>
    </row>
    <row r="61" spans="1:50" ht="127.5" x14ac:dyDescent="0.25">
      <c r="A61" s="39">
        <v>21</v>
      </c>
      <c r="B61" s="39" t="s">
        <v>22</v>
      </c>
      <c r="C61" s="39" t="s">
        <v>50</v>
      </c>
      <c r="D61" s="39" t="s">
        <v>12</v>
      </c>
      <c r="E61" s="187">
        <v>7.8055000000000003</v>
      </c>
      <c r="F61" s="39" t="s">
        <v>30</v>
      </c>
      <c r="G61" s="39" t="s">
        <v>31</v>
      </c>
      <c r="H61" s="39"/>
      <c r="I61" s="108" t="s">
        <v>783</v>
      </c>
      <c r="J61" s="108" t="s">
        <v>336</v>
      </c>
      <c r="K61" s="247" t="s">
        <v>42</v>
      </c>
      <c r="L61" s="117">
        <v>0.3</v>
      </c>
    </row>
    <row r="62" spans="1:50" ht="147" customHeight="1" x14ac:dyDescent="0.25">
      <c r="A62" s="39">
        <v>22</v>
      </c>
      <c r="B62" s="45" t="s">
        <v>22</v>
      </c>
      <c r="C62" s="45" t="s">
        <v>332</v>
      </c>
      <c r="D62" s="45" t="s">
        <v>12</v>
      </c>
      <c r="E62" s="256">
        <v>30.1</v>
      </c>
      <c r="F62" s="45" t="s">
        <v>333</v>
      </c>
      <c r="G62" s="45" t="s">
        <v>334</v>
      </c>
      <c r="H62" s="45"/>
      <c r="I62" s="257" t="s">
        <v>784</v>
      </c>
      <c r="J62" s="141" t="s">
        <v>515</v>
      </c>
      <c r="K62" s="247" t="s">
        <v>56</v>
      </c>
      <c r="L62" s="402" t="s">
        <v>785</v>
      </c>
    </row>
    <row r="63" spans="1:50" s="249" customFormat="1" ht="20.25" customHeight="1" x14ac:dyDescent="0.25">
      <c r="A63" s="6"/>
      <c r="B63" s="2" t="s">
        <v>4</v>
      </c>
      <c r="C63" s="2"/>
      <c r="D63" s="2"/>
      <c r="E63" s="3">
        <v>37.905500000000004</v>
      </c>
      <c r="F63" s="2"/>
      <c r="G63" s="56" t="s">
        <v>782</v>
      </c>
      <c r="H63" s="6"/>
      <c r="I63" s="6"/>
      <c r="J63" s="6">
        <v>12</v>
      </c>
      <c r="K63" s="128"/>
      <c r="L63" s="2">
        <v>38</v>
      </c>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8"/>
    </row>
    <row r="64" spans="1:50" x14ac:dyDescent="0.25">
      <c r="A64" s="510" t="s">
        <v>866</v>
      </c>
      <c r="B64" s="436"/>
      <c r="C64" s="436"/>
      <c r="D64" s="436"/>
      <c r="E64" s="436"/>
      <c r="F64" s="436"/>
      <c r="G64" s="436"/>
      <c r="H64" s="436"/>
      <c r="I64" s="436"/>
      <c r="J64" s="433"/>
      <c r="K64" s="433"/>
      <c r="L64" s="434"/>
    </row>
    <row r="65" spans="1:50" ht="136.5" customHeight="1" x14ac:dyDescent="0.25">
      <c r="A65" s="39">
        <v>23</v>
      </c>
      <c r="B65" s="139" t="s">
        <v>23</v>
      </c>
      <c r="C65" s="139" t="s">
        <v>49</v>
      </c>
      <c r="D65" s="139" t="s">
        <v>12</v>
      </c>
      <c r="E65" s="139">
        <v>3.95</v>
      </c>
      <c r="F65" s="258" t="s">
        <v>32</v>
      </c>
      <c r="G65" s="39" t="s">
        <v>33</v>
      </c>
      <c r="H65" s="139"/>
      <c r="I65" s="135" t="s">
        <v>786</v>
      </c>
      <c r="J65" s="108" t="s">
        <v>337</v>
      </c>
      <c r="K65" s="247" t="s">
        <v>44</v>
      </c>
      <c r="L65" s="140" t="s">
        <v>787</v>
      </c>
    </row>
    <row r="66" spans="1:50" ht="24" customHeight="1" x14ac:dyDescent="0.25">
      <c r="B66" s="2" t="s">
        <v>4</v>
      </c>
      <c r="E66" s="3">
        <f>SUM(E65)</f>
        <v>3.95</v>
      </c>
      <c r="G66" s="56" t="s">
        <v>33</v>
      </c>
      <c r="J66" s="2">
        <v>1</v>
      </c>
      <c r="K66" s="128"/>
      <c r="L66" s="2"/>
    </row>
    <row r="67" spans="1:50" x14ac:dyDescent="0.25">
      <c r="A67" s="510" t="s">
        <v>867</v>
      </c>
      <c r="B67" s="436"/>
      <c r="C67" s="436"/>
      <c r="D67" s="436"/>
      <c r="E67" s="436"/>
      <c r="F67" s="436"/>
      <c r="G67" s="436"/>
      <c r="H67" s="436"/>
      <c r="I67" s="436"/>
      <c r="J67" s="433"/>
      <c r="K67" s="433"/>
      <c r="L67" s="434"/>
    </row>
    <row r="68" spans="1:50" ht="23.25" customHeight="1" x14ac:dyDescent="0.25">
      <c r="A68" s="129">
        <v>24</v>
      </c>
      <c r="B68" s="129" t="s">
        <v>24</v>
      </c>
      <c r="C68" s="123" t="s">
        <v>452</v>
      </c>
      <c r="D68" s="129" t="s">
        <v>12</v>
      </c>
      <c r="E68" s="129">
        <v>101.45</v>
      </c>
      <c r="F68" s="129" t="s">
        <v>46</v>
      </c>
      <c r="G68" s="129" t="s">
        <v>38</v>
      </c>
      <c r="H68" s="129" t="s">
        <v>788</v>
      </c>
      <c r="I68" s="57" t="s">
        <v>789</v>
      </c>
      <c r="J68" s="57" t="s">
        <v>404</v>
      </c>
      <c r="K68" s="128" t="s">
        <v>43</v>
      </c>
      <c r="L68" s="85" t="s">
        <v>516</v>
      </c>
    </row>
    <row r="69" spans="1:50" ht="27.75" customHeight="1" x14ac:dyDescent="0.25">
      <c r="B69" s="2" t="s">
        <v>4</v>
      </c>
      <c r="E69" s="3">
        <f>SUM(E68)</f>
        <v>101.45</v>
      </c>
      <c r="G69" s="56" t="s">
        <v>38</v>
      </c>
      <c r="H69" s="56" t="s">
        <v>788</v>
      </c>
      <c r="J69" s="2">
        <v>60</v>
      </c>
      <c r="K69" s="128"/>
      <c r="L69" s="2"/>
    </row>
    <row r="70" spans="1:50" ht="24.75" customHeight="1" x14ac:dyDescent="0.25">
      <c r="B70" s="6" t="s">
        <v>6</v>
      </c>
      <c r="E70" s="187">
        <f>E44+E47+E52+E55+E59+E63+E66+E69</f>
        <v>330.28409999999997</v>
      </c>
      <c r="F70" s="129"/>
      <c r="G70" s="97">
        <v>294.66000000000003</v>
      </c>
      <c r="H70" s="97">
        <v>4.2770000000000001</v>
      </c>
      <c r="I70" s="129"/>
      <c r="J70" s="123">
        <f>J66+J63+J59+J55+J52+J47+J40+J37+J34</f>
        <v>596</v>
      </c>
      <c r="K70" s="128"/>
      <c r="L70" s="265">
        <v>0.3</v>
      </c>
    </row>
    <row r="71" spans="1:50" ht="29.25" customHeight="1" x14ac:dyDescent="0.25">
      <c r="A71" s="481" t="s">
        <v>262</v>
      </c>
      <c r="B71" s="482"/>
      <c r="C71" s="482"/>
      <c r="D71" s="482"/>
      <c r="E71" s="482"/>
      <c r="F71" s="482"/>
      <c r="G71" s="482"/>
      <c r="H71" s="482"/>
      <c r="I71" s="482"/>
      <c r="J71" s="482"/>
      <c r="K71" s="482"/>
      <c r="L71" s="483"/>
    </row>
    <row r="72" spans="1:50" ht="22.5" customHeight="1" x14ac:dyDescent="0.25">
      <c r="A72" s="478" t="s">
        <v>616</v>
      </c>
      <c r="B72" s="479"/>
      <c r="C72" s="479"/>
      <c r="D72" s="479"/>
      <c r="E72" s="479"/>
      <c r="F72" s="479"/>
      <c r="G72" s="479"/>
      <c r="H72" s="479"/>
      <c r="I72" s="479"/>
      <c r="J72" s="479"/>
      <c r="K72" s="479"/>
      <c r="L72" s="480"/>
    </row>
    <row r="73" spans="1:50" s="249" customFormat="1" ht="139.5" customHeight="1" x14ac:dyDescent="0.25">
      <c r="A73" s="39">
        <v>25</v>
      </c>
      <c r="B73" s="146" t="s">
        <v>473</v>
      </c>
      <c r="C73" s="7" t="s">
        <v>474</v>
      </c>
      <c r="D73" s="392" t="s">
        <v>475</v>
      </c>
      <c r="E73" s="146">
        <v>17.6233</v>
      </c>
      <c r="F73" s="146" t="s">
        <v>476</v>
      </c>
      <c r="G73" s="146" t="s">
        <v>640</v>
      </c>
      <c r="H73" s="7" t="s">
        <v>641</v>
      </c>
      <c r="I73" s="147" t="s">
        <v>642</v>
      </c>
      <c r="J73" s="144" t="s">
        <v>580</v>
      </c>
      <c r="K73" s="193" t="s">
        <v>643</v>
      </c>
      <c r="L73" s="193" t="s">
        <v>644</v>
      </c>
      <c r="M73" s="248"/>
      <c r="N73" s="248"/>
      <c r="O73" s="248"/>
      <c r="P73" s="248"/>
      <c r="Q73" s="248"/>
      <c r="R73" s="248"/>
      <c r="S73" s="248"/>
      <c r="T73" s="248"/>
      <c r="U73" s="248"/>
      <c r="V73" s="248"/>
      <c r="W73" s="248"/>
      <c r="X73" s="248"/>
      <c r="Y73" s="248"/>
      <c r="Z73" s="248"/>
      <c r="AA73" s="248"/>
      <c r="AB73" s="248"/>
      <c r="AC73" s="248"/>
      <c r="AD73" s="248"/>
      <c r="AE73" s="248"/>
      <c r="AF73" s="248"/>
      <c r="AG73" s="248"/>
      <c r="AH73" s="248"/>
      <c r="AI73" s="248"/>
      <c r="AJ73" s="248"/>
      <c r="AK73" s="248"/>
      <c r="AL73" s="248"/>
      <c r="AM73" s="248"/>
      <c r="AN73" s="248"/>
      <c r="AO73" s="248"/>
      <c r="AP73" s="248"/>
      <c r="AQ73" s="248"/>
      <c r="AR73" s="248"/>
      <c r="AS73" s="248"/>
      <c r="AT73" s="248"/>
      <c r="AU73" s="248"/>
      <c r="AV73" s="248"/>
      <c r="AW73" s="248"/>
      <c r="AX73" s="248"/>
    </row>
    <row r="74" spans="1:50" s="249" customFormat="1" ht="120.75" customHeight="1" x14ac:dyDescent="0.25">
      <c r="A74" s="39"/>
      <c r="B74" s="146" t="s">
        <v>940</v>
      </c>
      <c r="C74" s="146" t="s">
        <v>477</v>
      </c>
      <c r="D74" s="393" t="s">
        <v>478</v>
      </c>
      <c r="E74" s="146">
        <v>22.92</v>
      </c>
      <c r="F74" s="146" t="s">
        <v>581</v>
      </c>
      <c r="G74" s="146" t="s">
        <v>645</v>
      </c>
      <c r="H74" s="7">
        <v>0</v>
      </c>
      <c r="I74" s="7" t="s">
        <v>939</v>
      </c>
      <c r="J74" s="184">
        <v>60</v>
      </c>
      <c r="K74" s="149" t="s">
        <v>579</v>
      </c>
      <c r="L74" s="194" t="s">
        <v>646</v>
      </c>
    </row>
    <row r="75" spans="1:50" s="249" customFormat="1" ht="61.5" customHeight="1" x14ac:dyDescent="0.25">
      <c r="A75" s="39"/>
      <c r="B75" s="121" t="s">
        <v>4</v>
      </c>
      <c r="C75" s="121"/>
      <c r="D75" s="121"/>
      <c r="E75" s="193">
        <v>104.65</v>
      </c>
      <c r="F75" s="119"/>
      <c r="G75" s="198" t="s">
        <v>946</v>
      </c>
      <c r="H75" s="323" t="s">
        <v>947</v>
      </c>
      <c r="I75" s="119"/>
      <c r="J75" s="120">
        <v>72</v>
      </c>
      <c r="K75" s="119"/>
      <c r="L75" s="195">
        <v>0.3</v>
      </c>
    </row>
    <row r="76" spans="1:50" s="249" customFormat="1" ht="27.75" customHeight="1" x14ac:dyDescent="0.25">
      <c r="A76" s="484" t="s">
        <v>485</v>
      </c>
      <c r="B76" s="485"/>
      <c r="C76" s="485"/>
      <c r="D76" s="485"/>
      <c r="E76" s="485"/>
      <c r="F76" s="485"/>
      <c r="G76" s="485"/>
      <c r="H76" s="485"/>
      <c r="I76" s="485"/>
      <c r="J76" s="485"/>
      <c r="K76" s="485"/>
      <c r="L76" s="486"/>
    </row>
    <row r="77" spans="1:50" s="249" customFormat="1" ht="129.75" customHeight="1" x14ac:dyDescent="0.25">
      <c r="A77" s="143">
        <v>26</v>
      </c>
      <c r="B77" s="146" t="s">
        <v>479</v>
      </c>
      <c r="C77" s="523" t="s">
        <v>480</v>
      </c>
      <c r="D77" s="394" t="s">
        <v>647</v>
      </c>
      <c r="E77" s="395">
        <v>10.100199999999999</v>
      </c>
      <c r="F77" s="576" t="s">
        <v>499</v>
      </c>
      <c r="G77" s="146" t="s">
        <v>481</v>
      </c>
      <c r="H77" s="144" t="s">
        <v>649</v>
      </c>
      <c r="I77" s="146" t="s">
        <v>650</v>
      </c>
      <c r="J77" s="144">
        <v>43</v>
      </c>
      <c r="K77" s="144" t="s">
        <v>482</v>
      </c>
      <c r="L77" s="166" t="s">
        <v>651</v>
      </c>
    </row>
    <row r="78" spans="1:50" s="249" customFormat="1" ht="129" customHeight="1" x14ac:dyDescent="0.25">
      <c r="A78" s="143">
        <v>27</v>
      </c>
      <c r="B78" s="146" t="s">
        <v>483</v>
      </c>
      <c r="C78" s="524"/>
      <c r="D78" s="394" t="s">
        <v>648</v>
      </c>
      <c r="E78" s="393">
        <v>10.4674</v>
      </c>
      <c r="F78" s="419"/>
      <c r="G78" s="7" t="s">
        <v>484</v>
      </c>
      <c r="H78" s="144">
        <v>0</v>
      </c>
      <c r="I78" s="7" t="s">
        <v>652</v>
      </c>
      <c r="J78" s="108">
        <v>20</v>
      </c>
      <c r="K78" s="144" t="s">
        <v>482</v>
      </c>
      <c r="L78" s="165" t="s">
        <v>653</v>
      </c>
    </row>
    <row r="79" spans="1:50" s="249" customFormat="1" ht="135.75" customHeight="1" x14ac:dyDescent="0.25">
      <c r="A79" s="571"/>
      <c r="B79" s="146" t="s">
        <v>654</v>
      </c>
      <c r="C79" s="523" t="s">
        <v>657</v>
      </c>
      <c r="D79" s="574" t="s">
        <v>486</v>
      </c>
      <c r="E79" s="396">
        <v>52.332999999999998</v>
      </c>
      <c r="F79" s="472"/>
      <c r="G79" s="397" t="s">
        <v>658</v>
      </c>
      <c r="H79" s="183">
        <v>0</v>
      </c>
      <c r="I79" s="197" t="s">
        <v>661</v>
      </c>
      <c r="J79" s="313">
        <v>0</v>
      </c>
      <c r="K79" s="568" t="s">
        <v>662</v>
      </c>
      <c r="L79" s="321">
        <v>0.1</v>
      </c>
    </row>
    <row r="80" spans="1:50" s="249" customFormat="1" ht="90" customHeight="1" x14ac:dyDescent="0.25">
      <c r="A80" s="572"/>
      <c r="B80" s="398" t="s">
        <v>655</v>
      </c>
      <c r="C80" s="566"/>
      <c r="D80" s="473"/>
      <c r="E80" s="396">
        <v>4.8540000000000001</v>
      </c>
      <c r="F80" s="473"/>
      <c r="G80" s="396" t="s">
        <v>659</v>
      </c>
      <c r="H80" s="183">
        <v>0</v>
      </c>
      <c r="I80" s="197" t="s">
        <v>487</v>
      </c>
      <c r="J80" s="198">
        <v>6</v>
      </c>
      <c r="K80" s="569"/>
      <c r="L80" s="183" t="s">
        <v>663</v>
      </c>
    </row>
    <row r="81" spans="1:50" s="249" customFormat="1" ht="139.5" customHeight="1" x14ac:dyDescent="0.25">
      <c r="A81" s="573"/>
      <c r="B81" s="314" t="s">
        <v>656</v>
      </c>
      <c r="C81" s="567"/>
      <c r="D81" s="474"/>
      <c r="E81" s="396">
        <v>32.32</v>
      </c>
      <c r="F81" s="474"/>
      <c r="G81" s="396" t="s">
        <v>660</v>
      </c>
      <c r="H81" s="183">
        <v>0</v>
      </c>
      <c r="I81" s="197" t="s">
        <v>941</v>
      </c>
      <c r="J81" s="183">
        <v>20</v>
      </c>
      <c r="K81" s="570"/>
      <c r="L81" s="321">
        <v>0.1</v>
      </c>
    </row>
    <row r="82" spans="1:50" s="248" customFormat="1" ht="24.75" customHeight="1" x14ac:dyDescent="0.25">
      <c r="A82" s="153"/>
      <c r="B82" s="119" t="s">
        <v>4</v>
      </c>
      <c r="C82" s="144"/>
      <c r="D82" s="151"/>
      <c r="E82" s="324">
        <v>110.0746</v>
      </c>
      <c r="F82" s="325"/>
      <c r="G82" s="324" t="s">
        <v>945</v>
      </c>
      <c r="H82" s="144" t="s">
        <v>664</v>
      </c>
      <c r="I82" s="326"/>
      <c r="J82" s="108">
        <v>124</v>
      </c>
      <c r="K82" s="152"/>
      <c r="L82" s="165">
        <v>0.5</v>
      </c>
    </row>
    <row r="83" spans="1:50" s="249" customFormat="1" ht="23.25" customHeight="1" x14ac:dyDescent="0.25">
      <c r="A83" s="475" t="s">
        <v>617</v>
      </c>
      <c r="B83" s="476"/>
      <c r="C83" s="476"/>
      <c r="D83" s="476"/>
      <c r="E83" s="476"/>
      <c r="F83" s="476"/>
      <c r="G83" s="476"/>
      <c r="H83" s="476"/>
      <c r="I83" s="476"/>
      <c r="J83" s="476"/>
      <c r="K83" s="476"/>
      <c r="L83" s="477"/>
    </row>
    <row r="84" spans="1:50" s="249" customFormat="1" ht="172.5" customHeight="1" x14ac:dyDescent="0.25">
      <c r="A84" s="143">
        <v>28</v>
      </c>
      <c r="B84" s="144" t="s">
        <v>665</v>
      </c>
      <c r="C84" s="108" t="s">
        <v>488</v>
      </c>
      <c r="D84" s="150" t="s">
        <v>489</v>
      </c>
      <c r="E84" s="148">
        <v>9.1959999999999997</v>
      </c>
      <c r="F84" s="37" t="s">
        <v>666</v>
      </c>
      <c r="G84" s="305" t="s">
        <v>490</v>
      </c>
      <c r="H84" s="144">
        <v>0</v>
      </c>
      <c r="I84" s="150" t="s">
        <v>942</v>
      </c>
      <c r="J84" s="150">
        <v>3</v>
      </c>
      <c r="K84" s="150" t="s">
        <v>662</v>
      </c>
      <c r="L84" s="322">
        <v>0.1</v>
      </c>
    </row>
    <row r="85" spans="1:50" s="342" customFormat="1" ht="21" customHeight="1" x14ac:dyDescent="0.25">
      <c r="A85" s="119"/>
      <c r="B85" s="119" t="s">
        <v>4</v>
      </c>
      <c r="C85" s="119"/>
      <c r="D85" s="119"/>
      <c r="E85" s="120">
        <v>9.1959999999999997</v>
      </c>
      <c r="F85" s="120"/>
      <c r="G85" s="199" t="s">
        <v>491</v>
      </c>
      <c r="H85" s="120">
        <v>0</v>
      </c>
      <c r="I85" s="119"/>
      <c r="J85" s="120">
        <v>3</v>
      </c>
      <c r="K85" s="119"/>
      <c r="L85" s="119">
        <v>0</v>
      </c>
    </row>
    <row r="86" spans="1:50" s="249" customFormat="1" ht="26.25" customHeight="1" x14ac:dyDescent="0.25">
      <c r="A86" s="119"/>
      <c r="B86" s="119" t="s">
        <v>6</v>
      </c>
      <c r="C86" s="119"/>
      <c r="D86" s="119"/>
      <c r="E86" s="323">
        <f>SUM(E75+E82+E85)</f>
        <v>223.92060000000001</v>
      </c>
      <c r="F86" s="119"/>
      <c r="G86" s="143" t="s">
        <v>943</v>
      </c>
      <c r="H86" s="120" t="s">
        <v>944</v>
      </c>
      <c r="I86" s="119"/>
      <c r="J86" s="120">
        <f>SUM(J75+J82+J85)</f>
        <v>199</v>
      </c>
      <c r="K86" s="119"/>
      <c r="L86" s="119"/>
    </row>
    <row r="87" spans="1:50" ht="33" customHeight="1" x14ac:dyDescent="0.25">
      <c r="A87" s="487" t="s">
        <v>67</v>
      </c>
      <c r="B87" s="488"/>
      <c r="C87" s="488"/>
      <c r="D87" s="488"/>
      <c r="E87" s="488"/>
      <c r="F87" s="488"/>
      <c r="G87" s="488"/>
      <c r="H87" s="488"/>
      <c r="I87" s="488"/>
      <c r="J87" s="488"/>
      <c r="K87" s="488"/>
      <c r="L87" s="489"/>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row>
    <row r="88" spans="1:50" ht="30" customHeight="1" x14ac:dyDescent="0.25">
      <c r="A88" s="490" t="s">
        <v>618</v>
      </c>
      <c r="B88" s="491"/>
      <c r="C88" s="491"/>
      <c r="D88" s="491"/>
      <c r="E88" s="491"/>
      <c r="F88" s="491"/>
      <c r="G88" s="491"/>
      <c r="H88" s="491"/>
      <c r="I88" s="491"/>
      <c r="J88" s="491"/>
      <c r="K88" s="491"/>
      <c r="L88" s="492"/>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row>
    <row r="89" spans="1:50" ht="49.5" customHeight="1" x14ac:dyDescent="0.25">
      <c r="A89" s="182">
        <v>29</v>
      </c>
      <c r="B89" s="178" t="s">
        <v>58</v>
      </c>
      <c r="C89" s="178" t="s">
        <v>59</v>
      </c>
      <c r="D89" s="178" t="s">
        <v>60</v>
      </c>
      <c r="E89" s="178">
        <v>3.95</v>
      </c>
      <c r="F89" s="178"/>
      <c r="G89" s="178" t="s">
        <v>794</v>
      </c>
      <c r="H89" s="178" t="s">
        <v>795</v>
      </c>
      <c r="I89" s="178" t="s">
        <v>619</v>
      </c>
      <c r="J89" s="175"/>
      <c r="K89" s="178" t="s">
        <v>61</v>
      </c>
      <c r="L89" s="186">
        <v>100</v>
      </c>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row>
    <row r="90" spans="1:50" ht="82.5" customHeight="1" x14ac:dyDescent="0.25">
      <c r="A90" s="182"/>
      <c r="B90" s="178" t="s">
        <v>63</v>
      </c>
      <c r="C90" s="178" t="s">
        <v>620</v>
      </c>
      <c r="D90" s="178" t="s">
        <v>60</v>
      </c>
      <c r="E90" s="178">
        <v>6.14</v>
      </c>
      <c r="F90" s="178"/>
      <c r="G90" s="178" t="s">
        <v>857</v>
      </c>
      <c r="H90" s="178" t="s">
        <v>858</v>
      </c>
      <c r="I90" s="178" t="s">
        <v>621</v>
      </c>
      <c r="J90" s="175">
        <v>39</v>
      </c>
      <c r="K90" s="178" t="s">
        <v>622</v>
      </c>
      <c r="L90" s="175">
        <v>100</v>
      </c>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row>
    <row r="91" spans="1:50" s="280" customFormat="1" ht="54.75" customHeight="1" x14ac:dyDescent="0.25">
      <c r="A91" s="206"/>
      <c r="B91" s="207" t="s">
        <v>623</v>
      </c>
      <c r="C91" s="207" t="s">
        <v>64</v>
      </c>
      <c r="D91" s="207" t="s">
        <v>60</v>
      </c>
      <c r="E91" s="207">
        <v>20.86</v>
      </c>
      <c r="F91" s="207" t="s">
        <v>65</v>
      </c>
      <c r="G91" s="207" t="s">
        <v>860</v>
      </c>
      <c r="H91" s="207" t="s">
        <v>861</v>
      </c>
      <c r="I91" s="207" t="s">
        <v>859</v>
      </c>
      <c r="J91" s="217">
        <v>93</v>
      </c>
      <c r="K91" s="207" t="s">
        <v>624</v>
      </c>
      <c r="L91" s="207">
        <v>83</v>
      </c>
    </row>
    <row r="92" spans="1:50" ht="30" customHeight="1" x14ac:dyDescent="0.25">
      <c r="B92" s="43" t="s">
        <v>4</v>
      </c>
      <c r="C92" s="43"/>
      <c r="D92" s="297"/>
      <c r="E92" s="297">
        <f>SUM(E89:E91)</f>
        <v>30.95</v>
      </c>
      <c r="F92" s="297"/>
      <c r="G92" s="297" t="s">
        <v>863</v>
      </c>
      <c r="H92" s="297" t="s">
        <v>862</v>
      </c>
      <c r="I92" s="297"/>
      <c r="J92" s="297">
        <v>132</v>
      </c>
      <c r="K92" s="327"/>
      <c r="L92" s="186">
        <v>95</v>
      </c>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row>
    <row r="93" spans="1:50" ht="29.25" customHeight="1" x14ac:dyDescent="0.25">
      <c r="A93" s="3"/>
      <c r="B93" s="3" t="s">
        <v>6</v>
      </c>
      <c r="C93" s="3"/>
      <c r="D93" s="3"/>
      <c r="E93" s="56">
        <v>30.95</v>
      </c>
      <c r="F93" s="56"/>
      <c r="G93" s="56">
        <v>12.8</v>
      </c>
      <c r="H93" s="56">
        <v>2.5</v>
      </c>
      <c r="I93" s="56"/>
      <c r="J93" s="56">
        <v>150</v>
      </c>
      <c r="K93" s="293"/>
      <c r="L93" s="2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row>
    <row r="94" spans="1:50" ht="39" customHeight="1" x14ac:dyDescent="0.25">
      <c r="A94" s="487" t="s">
        <v>68</v>
      </c>
      <c r="B94" s="488"/>
      <c r="C94" s="488"/>
      <c r="D94" s="488"/>
      <c r="E94" s="488"/>
      <c r="F94" s="488"/>
      <c r="G94" s="488"/>
      <c r="H94" s="488"/>
      <c r="I94" s="488"/>
      <c r="J94" s="488"/>
      <c r="K94" s="488"/>
      <c r="L94" s="489"/>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row>
    <row r="95" spans="1:50" ht="33.75" customHeight="1" x14ac:dyDescent="0.25">
      <c r="A95" s="484" t="s">
        <v>631</v>
      </c>
      <c r="B95" s="485"/>
      <c r="C95" s="485"/>
      <c r="D95" s="485"/>
      <c r="E95" s="485"/>
      <c r="F95" s="485"/>
      <c r="G95" s="485"/>
      <c r="H95" s="485"/>
      <c r="I95" s="485"/>
      <c r="J95" s="485"/>
      <c r="K95" s="485"/>
      <c r="L95" s="486"/>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row>
    <row r="96" spans="1:50" s="249" customFormat="1" ht="132.75" customHeight="1" x14ac:dyDescent="0.25">
      <c r="A96" s="343">
        <v>30</v>
      </c>
      <c r="B96" s="32" t="s">
        <v>627</v>
      </c>
      <c r="C96" s="32" t="s">
        <v>628</v>
      </c>
      <c r="D96" s="32" t="s">
        <v>629</v>
      </c>
      <c r="E96" s="31">
        <v>36</v>
      </c>
      <c r="F96" s="32" t="s">
        <v>630</v>
      </c>
      <c r="G96" s="32"/>
      <c r="H96" s="31">
        <v>0</v>
      </c>
      <c r="I96" s="32" t="s">
        <v>899</v>
      </c>
      <c r="J96" s="31" t="s">
        <v>900</v>
      </c>
      <c r="K96" s="32" t="s">
        <v>901</v>
      </c>
      <c r="L96" s="32" t="s">
        <v>902</v>
      </c>
    </row>
    <row r="97" spans="1:50" s="249" customFormat="1" ht="30" customHeight="1" x14ac:dyDescent="0.25">
      <c r="A97" s="343"/>
      <c r="B97" s="37" t="s">
        <v>4</v>
      </c>
      <c r="C97" s="37"/>
      <c r="D97" s="196"/>
      <c r="E97" s="154">
        <v>36</v>
      </c>
      <c r="F97" s="196"/>
      <c r="G97" s="196" t="s">
        <v>639</v>
      </c>
      <c r="H97" s="154">
        <v>0</v>
      </c>
      <c r="I97" s="37"/>
      <c r="J97" s="154">
        <v>101</v>
      </c>
      <c r="K97" s="196"/>
      <c r="L97" s="196">
        <v>85</v>
      </c>
    </row>
    <row r="98" spans="1:50" ht="30" customHeight="1" x14ac:dyDescent="0.25">
      <c r="A98" s="119"/>
      <c r="B98" s="119" t="s">
        <v>6</v>
      </c>
      <c r="C98" s="119"/>
      <c r="D98" s="119"/>
      <c r="E98" s="2">
        <v>36</v>
      </c>
      <c r="F98" s="119"/>
      <c r="G98" s="36">
        <v>240</v>
      </c>
      <c r="H98" s="2">
        <v>0</v>
      </c>
      <c r="I98" s="119"/>
      <c r="J98" s="2">
        <v>101</v>
      </c>
      <c r="K98" s="119"/>
      <c r="L98" s="36">
        <v>85</v>
      </c>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row>
    <row r="99" spans="1:50" ht="41.25" customHeight="1" x14ac:dyDescent="0.25">
      <c r="A99" s="500" t="s">
        <v>254</v>
      </c>
      <c r="B99" s="575"/>
      <c r="C99" s="575"/>
      <c r="D99" s="575"/>
      <c r="E99" s="575"/>
      <c r="F99" s="575"/>
      <c r="G99" s="575"/>
      <c r="H99" s="575"/>
      <c r="I99" s="575"/>
      <c r="J99" s="575"/>
      <c r="K99" s="433"/>
      <c r="L99" s="434"/>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row>
    <row r="100" spans="1:50" ht="33.75" customHeight="1" x14ac:dyDescent="0.25">
      <c r="A100" s="490" t="s">
        <v>468</v>
      </c>
      <c r="B100" s="491"/>
      <c r="C100" s="491"/>
      <c r="D100" s="491"/>
      <c r="E100" s="491"/>
      <c r="F100" s="491"/>
      <c r="G100" s="491"/>
      <c r="H100" s="491"/>
      <c r="I100" s="491"/>
      <c r="J100" s="433"/>
      <c r="K100" s="433"/>
      <c r="L100" s="434"/>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row>
    <row r="101" spans="1:50" s="249" customFormat="1" ht="172.5" customHeight="1" x14ac:dyDescent="0.25">
      <c r="A101" s="39">
        <v>31</v>
      </c>
      <c r="B101" s="37" t="s">
        <v>492</v>
      </c>
      <c r="C101" s="37" t="s">
        <v>252</v>
      </c>
      <c r="D101" s="37" t="s">
        <v>253</v>
      </c>
      <c r="E101" s="344">
        <v>31.017600000000002</v>
      </c>
      <c r="F101" s="37" t="s">
        <v>605</v>
      </c>
      <c r="G101" s="315" t="s">
        <v>604</v>
      </c>
      <c r="H101" s="316">
        <v>0</v>
      </c>
      <c r="I101" s="37" t="s">
        <v>903</v>
      </c>
      <c r="J101" s="39" t="s">
        <v>309</v>
      </c>
      <c r="K101" s="157" t="s">
        <v>801</v>
      </c>
      <c r="L101" s="140">
        <v>0.3</v>
      </c>
    </row>
    <row r="102" spans="1:50" s="249" customFormat="1" ht="164.25" customHeight="1" x14ac:dyDescent="0.25">
      <c r="A102" s="31"/>
      <c r="B102" s="32" t="s">
        <v>796</v>
      </c>
      <c r="C102" s="32" t="s">
        <v>252</v>
      </c>
      <c r="D102" s="32" t="s">
        <v>797</v>
      </c>
      <c r="E102" s="316">
        <v>8</v>
      </c>
      <c r="F102" s="32" t="s">
        <v>798</v>
      </c>
      <c r="G102" s="315" t="s">
        <v>799</v>
      </c>
      <c r="H102" s="316">
        <v>0</v>
      </c>
      <c r="I102" s="32" t="s">
        <v>904</v>
      </c>
      <c r="J102" s="31" t="s">
        <v>800</v>
      </c>
      <c r="K102" s="31" t="s">
        <v>801</v>
      </c>
      <c r="L102" s="117">
        <v>0.2</v>
      </c>
    </row>
    <row r="103" spans="1:50" s="249" customFormat="1" ht="35.25" customHeight="1" x14ac:dyDescent="0.25">
      <c r="A103" s="31"/>
      <c r="B103" s="255" t="s">
        <v>434</v>
      </c>
      <c r="C103" s="154"/>
      <c r="D103" s="154"/>
      <c r="E103" s="154">
        <f>E101+E102</f>
        <v>39.017600000000002</v>
      </c>
      <c r="F103" s="154"/>
      <c r="G103" s="154"/>
      <c r="H103" s="154"/>
      <c r="I103" s="154"/>
      <c r="J103" s="154"/>
      <c r="K103" s="326"/>
      <c r="L103" s="326"/>
    </row>
    <row r="104" spans="1:50" s="249" customFormat="1" ht="36" customHeight="1" x14ac:dyDescent="0.25">
      <c r="A104" s="478" t="s">
        <v>802</v>
      </c>
      <c r="B104" s="479"/>
      <c r="C104" s="479"/>
      <c r="D104" s="479"/>
      <c r="E104" s="479"/>
      <c r="F104" s="479"/>
      <c r="G104" s="479"/>
      <c r="H104" s="479"/>
      <c r="I104" s="479"/>
      <c r="J104" s="479"/>
      <c r="K104" s="479"/>
      <c r="L104" s="480"/>
    </row>
    <row r="105" spans="1:50" s="249" customFormat="1" ht="65.25" customHeight="1" x14ac:dyDescent="0.25">
      <c r="A105" s="39">
        <v>32</v>
      </c>
      <c r="B105" s="37" t="s">
        <v>597</v>
      </c>
      <c r="C105" s="141" t="s">
        <v>905</v>
      </c>
      <c r="D105" s="141" t="s">
        <v>612</v>
      </c>
      <c r="E105" s="141">
        <v>49.945300000000003</v>
      </c>
      <c r="F105" s="141" t="s">
        <v>613</v>
      </c>
      <c r="G105" s="141" t="s">
        <v>614</v>
      </c>
      <c r="H105" s="141">
        <v>0</v>
      </c>
      <c r="I105" s="345" t="s">
        <v>906</v>
      </c>
      <c r="J105" s="39">
        <v>0</v>
      </c>
      <c r="K105" s="39" t="s">
        <v>469</v>
      </c>
      <c r="L105" s="39">
        <v>0</v>
      </c>
    </row>
    <row r="106" spans="1:50" ht="36.75" customHeight="1" x14ac:dyDescent="0.25">
      <c r="A106" s="1"/>
      <c r="B106" s="241" t="s">
        <v>359</v>
      </c>
      <c r="C106" s="1"/>
      <c r="D106" s="1"/>
      <c r="E106" s="241">
        <f>E102+E105</f>
        <v>57.945300000000003</v>
      </c>
      <c r="F106" s="1"/>
      <c r="G106" s="241">
        <v>57.53</v>
      </c>
      <c r="H106" s="1">
        <v>0</v>
      </c>
      <c r="I106" s="1"/>
      <c r="J106" s="1"/>
      <c r="K106" s="317"/>
      <c r="L106" s="1"/>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row>
    <row r="107" spans="1:50" ht="30.75" customHeight="1" x14ac:dyDescent="0.25">
      <c r="A107" s="487" t="s">
        <v>263</v>
      </c>
      <c r="B107" s="488"/>
      <c r="C107" s="488"/>
      <c r="D107" s="488"/>
      <c r="E107" s="488"/>
      <c r="F107" s="488"/>
      <c r="G107" s="488"/>
      <c r="H107" s="488"/>
      <c r="I107" s="488"/>
      <c r="J107" s="488"/>
      <c r="K107" s="488"/>
      <c r="L107" s="489"/>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row>
    <row r="108" spans="1:50" ht="24.75" customHeight="1" x14ac:dyDescent="0.25">
      <c r="A108" s="497" t="s">
        <v>678</v>
      </c>
      <c r="B108" s="498"/>
      <c r="C108" s="498"/>
      <c r="D108" s="498"/>
      <c r="E108" s="498"/>
      <c r="F108" s="498"/>
      <c r="G108" s="498"/>
      <c r="H108" s="498"/>
      <c r="I108" s="498"/>
      <c r="J108" s="498"/>
      <c r="K108" s="498"/>
      <c r="L108" s="499"/>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row>
    <row r="109" spans="1:50" ht="64.5" customHeight="1" x14ac:dyDescent="0.25">
      <c r="A109" s="219">
        <v>33</v>
      </c>
      <c r="B109" s="219" t="s">
        <v>679</v>
      </c>
      <c r="C109" s="219" t="s">
        <v>680</v>
      </c>
      <c r="D109" s="219" t="s">
        <v>681</v>
      </c>
      <c r="E109" s="219" t="s">
        <v>682</v>
      </c>
      <c r="F109" s="219" t="s">
        <v>683</v>
      </c>
      <c r="G109" s="219" t="s">
        <v>684</v>
      </c>
      <c r="H109" s="219">
        <v>0</v>
      </c>
      <c r="I109" s="219" t="s">
        <v>685</v>
      </c>
      <c r="J109" s="219" t="s">
        <v>686</v>
      </c>
      <c r="K109" s="219">
        <v>2027</v>
      </c>
      <c r="L109" s="220">
        <v>0</v>
      </c>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row>
    <row r="110" spans="1:50" ht="28.5" customHeight="1" x14ac:dyDescent="0.25">
      <c r="A110" s="219"/>
      <c r="B110" s="221" t="s">
        <v>4</v>
      </c>
      <c r="C110" s="219"/>
      <c r="D110" s="219"/>
      <c r="E110" s="219">
        <v>35.06</v>
      </c>
      <c r="F110" s="219"/>
      <c r="G110" s="219" t="s">
        <v>684</v>
      </c>
      <c r="H110" s="219">
        <v>0</v>
      </c>
      <c r="I110" s="219">
        <v>0</v>
      </c>
      <c r="J110" s="219">
        <v>70</v>
      </c>
      <c r="K110" s="219" t="s">
        <v>687</v>
      </c>
      <c r="L110" s="219"/>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row>
    <row r="111" spans="1:50" ht="33.75" customHeight="1" x14ac:dyDescent="0.25">
      <c r="A111" s="497" t="s">
        <v>739</v>
      </c>
      <c r="B111" s="498"/>
      <c r="C111" s="498"/>
      <c r="D111" s="498"/>
      <c r="E111" s="498"/>
      <c r="F111" s="498"/>
      <c r="G111" s="498"/>
      <c r="H111" s="498"/>
      <c r="I111" s="498"/>
      <c r="J111" s="498"/>
      <c r="K111" s="498"/>
      <c r="L111" s="499"/>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row>
    <row r="112" spans="1:50" ht="116.25" customHeight="1" x14ac:dyDescent="0.25">
      <c r="A112" s="222">
        <v>34</v>
      </c>
      <c r="B112" s="219" t="s">
        <v>362</v>
      </c>
      <c r="C112" s="219" t="s">
        <v>363</v>
      </c>
      <c r="D112" s="219" t="s">
        <v>688</v>
      </c>
      <c r="E112" s="219">
        <v>80.2</v>
      </c>
      <c r="F112" s="219" t="s">
        <v>689</v>
      </c>
      <c r="G112" s="219" t="s">
        <v>690</v>
      </c>
      <c r="H112" s="219">
        <v>0</v>
      </c>
      <c r="I112" s="219" t="s">
        <v>691</v>
      </c>
      <c r="J112" s="219" t="s">
        <v>692</v>
      </c>
      <c r="K112" s="219">
        <v>2030</v>
      </c>
      <c r="L112" s="219" t="s">
        <v>693</v>
      </c>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row>
    <row r="113" spans="1:50" ht="102.75" customHeight="1" x14ac:dyDescent="0.25">
      <c r="A113" s="222">
        <v>35</v>
      </c>
      <c r="B113" s="219" t="s">
        <v>694</v>
      </c>
      <c r="C113" s="219" t="s">
        <v>695</v>
      </c>
      <c r="D113" s="219" t="s">
        <v>696</v>
      </c>
      <c r="E113" s="219">
        <v>24.5</v>
      </c>
      <c r="F113" s="219" t="s">
        <v>697</v>
      </c>
      <c r="G113" s="219" t="s">
        <v>698</v>
      </c>
      <c r="H113" s="219">
        <v>0</v>
      </c>
      <c r="I113" s="219" t="s">
        <v>699</v>
      </c>
      <c r="J113" s="219" t="s">
        <v>700</v>
      </c>
      <c r="K113" s="219">
        <v>2030</v>
      </c>
      <c r="L113" s="219" t="s">
        <v>701</v>
      </c>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row>
    <row r="114" spans="1:50" ht="101.25" customHeight="1" x14ac:dyDescent="0.25">
      <c r="A114" s="221">
        <v>36</v>
      </c>
      <c r="B114" s="219" t="s">
        <v>702</v>
      </c>
      <c r="C114" s="219" t="s">
        <v>695</v>
      </c>
      <c r="D114" s="219" t="s">
        <v>703</v>
      </c>
      <c r="E114" s="219">
        <v>118</v>
      </c>
      <c r="F114" s="219" t="s">
        <v>697</v>
      </c>
      <c r="G114" s="219" t="s">
        <v>704</v>
      </c>
      <c r="H114" s="219">
        <v>0</v>
      </c>
      <c r="I114" s="219" t="s">
        <v>691</v>
      </c>
      <c r="J114" s="219" t="s">
        <v>705</v>
      </c>
      <c r="K114" s="219">
        <v>2030</v>
      </c>
      <c r="L114" s="219" t="s">
        <v>701</v>
      </c>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row>
    <row r="115" spans="1:50" ht="93" customHeight="1" x14ac:dyDescent="0.25">
      <c r="A115" s="223">
        <v>37</v>
      </c>
      <c r="B115" s="223" t="s">
        <v>360</v>
      </c>
      <c r="C115" s="224" t="s">
        <v>380</v>
      </c>
      <c r="D115" s="223" t="s">
        <v>381</v>
      </c>
      <c r="E115" s="223">
        <v>4.9800000000000004</v>
      </c>
      <c r="F115" s="223" t="s">
        <v>364</v>
      </c>
      <c r="G115" s="223" t="s">
        <v>382</v>
      </c>
      <c r="H115" s="223">
        <v>0</v>
      </c>
      <c r="I115" s="223" t="s">
        <v>706</v>
      </c>
      <c r="J115" s="225" t="s">
        <v>517</v>
      </c>
      <c r="K115" s="226" t="s">
        <v>361</v>
      </c>
      <c r="L115" s="227">
        <v>0</v>
      </c>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row>
    <row r="116" spans="1:50" ht="42" customHeight="1" x14ac:dyDescent="0.25">
      <c r="A116" s="223"/>
      <c r="B116" s="228" t="s">
        <v>264</v>
      </c>
      <c r="C116" s="224"/>
      <c r="D116" s="224" t="s">
        <v>379</v>
      </c>
      <c r="E116" s="238">
        <v>7.15</v>
      </c>
      <c r="F116" s="229">
        <v>42505</v>
      </c>
      <c r="G116" s="224" t="s">
        <v>747</v>
      </c>
      <c r="H116" s="224" t="s">
        <v>707</v>
      </c>
      <c r="I116" s="224" t="s">
        <v>708</v>
      </c>
      <c r="J116" s="224" t="s">
        <v>299</v>
      </c>
      <c r="K116" s="230">
        <v>2025</v>
      </c>
      <c r="L116" s="220">
        <v>0.6</v>
      </c>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row>
    <row r="117" spans="1:50" ht="26.25" customHeight="1" x14ac:dyDescent="0.25">
      <c r="A117" s="219"/>
      <c r="B117" s="221" t="s">
        <v>4</v>
      </c>
      <c r="C117" s="219"/>
      <c r="D117" s="219"/>
      <c r="E117" s="219">
        <f>SUM(E112:E116)</f>
        <v>234.82999999999998</v>
      </c>
      <c r="F117" s="219"/>
      <c r="G117" s="219" t="s">
        <v>748</v>
      </c>
      <c r="H117" s="219" t="s">
        <v>518</v>
      </c>
      <c r="I117" s="219"/>
      <c r="J117" s="219">
        <v>1561</v>
      </c>
      <c r="K117" s="219"/>
      <c r="L117" s="219"/>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row>
    <row r="118" spans="1:50" ht="28.5" customHeight="1" x14ac:dyDescent="0.25">
      <c r="A118" s="497" t="s">
        <v>709</v>
      </c>
      <c r="B118" s="498"/>
      <c r="C118" s="498"/>
      <c r="D118" s="498"/>
      <c r="E118" s="498"/>
      <c r="F118" s="498"/>
      <c r="G118" s="498"/>
      <c r="H118" s="498"/>
      <c r="I118" s="498"/>
      <c r="J118" s="498"/>
      <c r="K118" s="498"/>
      <c r="L118" s="499"/>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row>
    <row r="119" spans="1:50" ht="110.25" customHeight="1" x14ac:dyDescent="0.25">
      <c r="A119" s="223">
        <v>38</v>
      </c>
      <c r="B119" s="228" t="s">
        <v>265</v>
      </c>
      <c r="C119" s="223" t="s">
        <v>365</v>
      </c>
      <c r="D119" s="228" t="s">
        <v>710</v>
      </c>
      <c r="E119" s="223">
        <v>10.54</v>
      </c>
      <c r="F119" s="228" t="s">
        <v>366</v>
      </c>
      <c r="G119" s="223" t="s">
        <v>749</v>
      </c>
      <c r="H119" s="231" t="s">
        <v>711</v>
      </c>
      <c r="I119" s="231" t="s">
        <v>712</v>
      </c>
      <c r="J119" s="231">
        <v>0</v>
      </c>
      <c r="K119" s="232">
        <v>2025</v>
      </c>
      <c r="L119" s="233">
        <v>0.9</v>
      </c>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row>
    <row r="120" spans="1:50" ht="24" customHeight="1" x14ac:dyDescent="0.25">
      <c r="A120" s="219"/>
      <c r="B120" s="221" t="s">
        <v>4</v>
      </c>
      <c r="C120" s="219"/>
      <c r="D120" s="219"/>
      <c r="E120" s="219">
        <f>E119</f>
        <v>10.54</v>
      </c>
      <c r="F120" s="219"/>
      <c r="G120" s="219">
        <v>28</v>
      </c>
      <c r="H120" s="219" t="s">
        <v>519</v>
      </c>
      <c r="I120" s="219"/>
      <c r="J120" s="219">
        <v>0</v>
      </c>
      <c r="K120" s="219"/>
      <c r="L120" s="219"/>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row>
    <row r="121" spans="1:50" ht="32.25" customHeight="1" x14ac:dyDescent="0.25">
      <c r="A121" s="497" t="s">
        <v>740</v>
      </c>
      <c r="B121" s="498"/>
      <c r="C121" s="498"/>
      <c r="D121" s="498"/>
      <c r="E121" s="498"/>
      <c r="F121" s="498"/>
      <c r="G121" s="498"/>
      <c r="H121" s="498"/>
      <c r="I121" s="498"/>
      <c r="J121" s="498"/>
      <c r="K121" s="498"/>
      <c r="L121" s="499"/>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row>
    <row r="122" spans="1:50" ht="80.25" customHeight="1" x14ac:dyDescent="0.25">
      <c r="A122" s="378">
        <v>39</v>
      </c>
      <c r="B122" s="378" t="s">
        <v>713</v>
      </c>
      <c r="C122" s="378" t="s">
        <v>714</v>
      </c>
      <c r="D122" s="378" t="s">
        <v>681</v>
      </c>
      <c r="E122" s="378">
        <v>6.96</v>
      </c>
      <c r="F122" s="378" t="s">
        <v>715</v>
      </c>
      <c r="G122" s="378" t="s">
        <v>716</v>
      </c>
      <c r="H122" s="378">
        <v>0</v>
      </c>
      <c r="I122" s="378" t="s">
        <v>717</v>
      </c>
      <c r="J122" s="378" t="s">
        <v>718</v>
      </c>
      <c r="K122" s="378">
        <v>2025</v>
      </c>
      <c r="L122" s="386">
        <v>0</v>
      </c>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row>
    <row r="123" spans="1:50" ht="90.75" customHeight="1" x14ac:dyDescent="0.25">
      <c r="A123" s="378"/>
      <c r="B123" s="387" t="s">
        <v>367</v>
      </c>
      <c r="C123" s="387" t="s">
        <v>625</v>
      </c>
      <c r="D123" s="387" t="s">
        <v>719</v>
      </c>
      <c r="E123" s="387">
        <v>54.265300000000003</v>
      </c>
      <c r="F123" s="387" t="s">
        <v>720</v>
      </c>
      <c r="G123" s="387" t="s">
        <v>610</v>
      </c>
      <c r="H123" s="387"/>
      <c r="I123" s="387" t="s">
        <v>687</v>
      </c>
      <c r="J123" s="387" t="s">
        <v>721</v>
      </c>
      <c r="K123" s="388">
        <v>2028</v>
      </c>
      <c r="L123" s="378" t="s">
        <v>701</v>
      </c>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row>
    <row r="124" spans="1:50" ht="24" customHeight="1" x14ac:dyDescent="0.25">
      <c r="A124" s="378"/>
      <c r="B124" s="389" t="s">
        <v>4</v>
      </c>
      <c r="C124" s="378"/>
      <c r="D124" s="378"/>
      <c r="E124" s="378">
        <f>SUM(E122:E123)</f>
        <v>61.225300000000004</v>
      </c>
      <c r="F124" s="378"/>
      <c r="G124" s="378" t="s">
        <v>750</v>
      </c>
      <c r="H124" s="378">
        <v>0</v>
      </c>
      <c r="I124" s="378"/>
      <c r="J124" s="378">
        <v>114</v>
      </c>
      <c r="K124" s="378"/>
      <c r="L124" s="378"/>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row>
    <row r="125" spans="1:50" ht="30" customHeight="1" x14ac:dyDescent="0.25">
      <c r="A125" s="497" t="s">
        <v>741</v>
      </c>
      <c r="B125" s="498"/>
      <c r="C125" s="498"/>
      <c r="D125" s="498"/>
      <c r="E125" s="498"/>
      <c r="F125" s="498"/>
      <c r="G125" s="498"/>
      <c r="H125" s="498"/>
      <c r="I125" s="498"/>
      <c r="J125" s="498"/>
      <c r="K125" s="498"/>
      <c r="L125" s="499"/>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row>
    <row r="126" spans="1:50" ht="102.75" customHeight="1" x14ac:dyDescent="0.25">
      <c r="A126" s="219">
        <v>40</v>
      </c>
      <c r="B126" s="389" t="s">
        <v>732</v>
      </c>
      <c r="C126" s="390" t="s">
        <v>733</v>
      </c>
      <c r="D126" s="378" t="s">
        <v>368</v>
      </c>
      <c r="E126" s="378">
        <v>10.82</v>
      </c>
      <c r="F126" s="378" t="s">
        <v>683</v>
      </c>
      <c r="G126" s="391" t="s">
        <v>734</v>
      </c>
      <c r="H126" s="378" t="s">
        <v>687</v>
      </c>
      <c r="I126" s="378" t="s">
        <v>687</v>
      </c>
      <c r="J126" s="378" t="s">
        <v>735</v>
      </c>
      <c r="K126" s="378">
        <v>2025</v>
      </c>
      <c r="L126" s="379">
        <v>0</v>
      </c>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row>
    <row r="127" spans="1:50" ht="36" customHeight="1" x14ac:dyDescent="0.25">
      <c r="A127" s="219"/>
      <c r="B127" s="221" t="s">
        <v>4</v>
      </c>
      <c r="C127" s="219"/>
      <c r="D127" s="219"/>
      <c r="E127" s="219">
        <f>E126</f>
        <v>10.82</v>
      </c>
      <c r="F127" s="219"/>
      <c r="G127" s="236" t="s">
        <v>734</v>
      </c>
      <c r="H127" s="219" t="s">
        <v>687</v>
      </c>
      <c r="I127" s="219" t="s">
        <v>687</v>
      </c>
      <c r="J127" s="219">
        <v>13</v>
      </c>
      <c r="K127" s="219" t="s">
        <v>687</v>
      </c>
      <c r="L127" s="219" t="s">
        <v>687</v>
      </c>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row>
    <row r="128" spans="1:50" ht="37.5" customHeight="1" x14ac:dyDescent="0.25">
      <c r="A128" s="497" t="s">
        <v>742</v>
      </c>
      <c r="B128" s="498"/>
      <c r="C128" s="498"/>
      <c r="D128" s="498"/>
      <c r="E128" s="498"/>
      <c r="F128" s="498"/>
      <c r="G128" s="498"/>
      <c r="H128" s="498"/>
      <c r="I128" s="498"/>
      <c r="J128" s="498"/>
      <c r="K128" s="498"/>
      <c r="L128" s="499"/>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row>
    <row r="129" spans="1:50" ht="131.25" customHeight="1" x14ac:dyDescent="0.25">
      <c r="A129" s="219">
        <v>41</v>
      </c>
      <c r="B129" s="219" t="s">
        <v>722</v>
      </c>
      <c r="C129" s="235" t="s">
        <v>723</v>
      </c>
      <c r="D129" s="219" t="s">
        <v>681</v>
      </c>
      <c r="E129" s="219">
        <v>19</v>
      </c>
      <c r="F129" s="219" t="s">
        <v>724</v>
      </c>
      <c r="G129" s="236" t="s">
        <v>725</v>
      </c>
      <c r="H129" s="219">
        <v>0</v>
      </c>
      <c r="I129" s="219" t="s">
        <v>726</v>
      </c>
      <c r="J129" s="219" t="s">
        <v>727</v>
      </c>
      <c r="K129" s="219">
        <v>2027</v>
      </c>
      <c r="L129" s="234">
        <v>0</v>
      </c>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row>
    <row r="130" spans="1:50" ht="27.75" customHeight="1" x14ac:dyDescent="0.25">
      <c r="A130" s="219"/>
      <c r="B130" s="221" t="s">
        <v>4</v>
      </c>
      <c r="C130" s="219"/>
      <c r="D130" s="219"/>
      <c r="E130" s="219">
        <v>19</v>
      </c>
      <c r="F130" s="219"/>
      <c r="G130" s="236" t="s">
        <v>725</v>
      </c>
      <c r="H130" s="219">
        <v>0</v>
      </c>
      <c r="I130" s="219">
        <v>0</v>
      </c>
      <c r="J130" s="219">
        <v>90</v>
      </c>
      <c r="K130" s="219">
        <v>0</v>
      </c>
      <c r="L130" s="219"/>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row>
    <row r="131" spans="1:50" ht="36" customHeight="1" x14ac:dyDescent="0.25">
      <c r="A131" s="497" t="s">
        <v>745</v>
      </c>
      <c r="B131" s="498"/>
      <c r="C131" s="498"/>
      <c r="D131" s="498"/>
      <c r="E131" s="498"/>
      <c r="F131" s="498"/>
      <c r="G131" s="498"/>
      <c r="H131" s="498"/>
      <c r="I131" s="498"/>
      <c r="J131" s="498"/>
      <c r="K131" s="498"/>
      <c r="L131" s="499"/>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row>
    <row r="132" spans="1:50" ht="63" customHeight="1" x14ac:dyDescent="0.25">
      <c r="A132" s="219">
        <v>42</v>
      </c>
      <c r="B132" s="221" t="s">
        <v>736</v>
      </c>
      <c r="C132" s="235" t="s">
        <v>737</v>
      </c>
      <c r="D132" s="219" t="s">
        <v>368</v>
      </c>
      <c r="E132" s="219">
        <v>2.67</v>
      </c>
      <c r="F132" s="219" t="s">
        <v>683</v>
      </c>
      <c r="G132" s="237" t="s">
        <v>738</v>
      </c>
      <c r="H132" s="219" t="s">
        <v>687</v>
      </c>
      <c r="I132" s="219" t="s">
        <v>687</v>
      </c>
      <c r="J132" s="219">
        <v>0</v>
      </c>
      <c r="K132" s="219">
        <v>2025</v>
      </c>
      <c r="L132" s="220">
        <v>0</v>
      </c>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row>
    <row r="133" spans="1:50" ht="30.75" customHeight="1" x14ac:dyDescent="0.25">
      <c r="A133" s="219"/>
      <c r="B133" s="221" t="s">
        <v>4</v>
      </c>
      <c r="C133" s="219"/>
      <c r="D133" s="219"/>
      <c r="E133" s="219">
        <f>E132</f>
        <v>2.67</v>
      </c>
      <c r="F133" s="219"/>
      <c r="G133" s="237" t="s">
        <v>738</v>
      </c>
      <c r="H133" s="219" t="s">
        <v>687</v>
      </c>
      <c r="I133" s="219" t="s">
        <v>687</v>
      </c>
      <c r="J133" s="219">
        <v>0</v>
      </c>
      <c r="K133" s="219" t="s">
        <v>687</v>
      </c>
      <c r="L133" s="219" t="s">
        <v>687</v>
      </c>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row>
    <row r="134" spans="1:50" ht="31.5" customHeight="1" x14ac:dyDescent="0.25">
      <c r="A134" s="497" t="s">
        <v>746</v>
      </c>
      <c r="B134" s="498"/>
      <c r="C134" s="498"/>
      <c r="D134" s="498"/>
      <c r="E134" s="498"/>
      <c r="F134" s="498"/>
      <c r="G134" s="498"/>
      <c r="H134" s="498"/>
      <c r="I134" s="498"/>
      <c r="J134" s="498"/>
      <c r="K134" s="498"/>
      <c r="L134" s="499"/>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row>
    <row r="135" spans="1:50" ht="64.5" customHeight="1" x14ac:dyDescent="0.25">
      <c r="A135" s="219">
        <v>43</v>
      </c>
      <c r="B135" s="219" t="s">
        <v>728</v>
      </c>
      <c r="C135" s="235" t="s">
        <v>743</v>
      </c>
      <c r="D135" s="219" t="s">
        <v>729</v>
      </c>
      <c r="E135" s="219">
        <v>9.8800000000000008</v>
      </c>
      <c r="F135" s="219" t="s">
        <v>683</v>
      </c>
      <c r="G135" s="236" t="s">
        <v>730</v>
      </c>
      <c r="H135" s="219" t="s">
        <v>687</v>
      </c>
      <c r="I135" s="219" t="s">
        <v>731</v>
      </c>
      <c r="J135" s="219" t="s">
        <v>744</v>
      </c>
      <c r="K135" s="219" t="s">
        <v>687</v>
      </c>
      <c r="L135" s="2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row>
    <row r="136" spans="1:50" ht="25.5" customHeight="1" x14ac:dyDescent="0.25">
      <c r="A136" s="219"/>
      <c r="B136" s="221" t="s">
        <v>4</v>
      </c>
      <c r="C136" s="219"/>
      <c r="D136" s="219"/>
      <c r="E136" s="219">
        <v>9.8800000000000008</v>
      </c>
      <c r="F136" s="219"/>
      <c r="G136" s="236" t="s">
        <v>730</v>
      </c>
      <c r="H136" s="219" t="s">
        <v>687</v>
      </c>
      <c r="I136" s="219" t="s">
        <v>687</v>
      </c>
      <c r="J136" s="219">
        <v>11</v>
      </c>
      <c r="K136" s="219" t="s">
        <v>687</v>
      </c>
      <c r="L136" s="219" t="s">
        <v>687</v>
      </c>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row>
    <row r="137" spans="1:50" ht="30" customHeight="1" x14ac:dyDescent="0.25">
      <c r="A137" s="219"/>
      <c r="B137" s="221" t="s">
        <v>6</v>
      </c>
      <c r="C137" s="219"/>
      <c r="D137" s="221"/>
      <c r="E137" s="221">
        <f>E110+E117+E120+E124+E127+E130+E133+E136</f>
        <v>384.02530000000002</v>
      </c>
      <c r="F137" s="221"/>
      <c r="G137" s="221">
        <v>207.88</v>
      </c>
      <c r="H137" s="221">
        <v>18.143999999999998</v>
      </c>
      <c r="I137" s="221"/>
      <c r="J137" s="221">
        <f>J110+J117+J120+J127+J130+J133+J136</f>
        <v>1745</v>
      </c>
      <c r="K137" s="221"/>
      <c r="L137" s="221"/>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row>
    <row r="138" spans="1:50" ht="33" customHeight="1" x14ac:dyDescent="0.25">
      <c r="A138" s="487" t="s">
        <v>94</v>
      </c>
      <c r="B138" s="488"/>
      <c r="C138" s="488"/>
      <c r="D138" s="488"/>
      <c r="E138" s="488"/>
      <c r="F138" s="488"/>
      <c r="G138" s="488"/>
      <c r="H138" s="488"/>
      <c r="I138" s="488"/>
      <c r="J138" s="488"/>
      <c r="K138" s="488"/>
      <c r="L138" s="489"/>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row>
    <row r="139" spans="1:50" ht="27.75" customHeight="1" x14ac:dyDescent="0.25">
      <c r="A139" s="493" t="s">
        <v>90</v>
      </c>
      <c r="B139" s="494"/>
      <c r="C139" s="494"/>
      <c r="D139" s="494"/>
      <c r="E139" s="494"/>
      <c r="F139" s="494"/>
      <c r="G139" s="494"/>
      <c r="H139" s="494"/>
      <c r="I139" s="494"/>
      <c r="J139" s="495"/>
      <c r="K139" s="495"/>
      <c r="L139" s="496"/>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row>
    <row r="140" spans="1:50" s="249" customFormat="1" ht="133.5" customHeight="1" x14ac:dyDescent="0.25">
      <c r="A140" s="346">
        <v>44</v>
      </c>
      <c r="B140" s="258" t="s">
        <v>91</v>
      </c>
      <c r="C140" s="38" t="s">
        <v>447</v>
      </c>
      <c r="D140" s="38" t="s">
        <v>907</v>
      </c>
      <c r="E140" s="347">
        <v>35.53</v>
      </c>
      <c r="F140" s="306" t="s">
        <v>92</v>
      </c>
      <c r="G140" s="348" t="s">
        <v>93</v>
      </c>
      <c r="H140" s="39" t="s">
        <v>667</v>
      </c>
      <c r="I140" s="38" t="s">
        <v>909</v>
      </c>
      <c r="J140" s="139" t="s">
        <v>668</v>
      </c>
      <c r="K140" s="349">
        <v>2025</v>
      </c>
      <c r="L140" s="141" t="s">
        <v>669</v>
      </c>
    </row>
    <row r="141" spans="1:50" s="249" customFormat="1" ht="36.75" customHeight="1" x14ac:dyDescent="0.25">
      <c r="A141" s="31"/>
      <c r="B141" s="139" t="s">
        <v>248</v>
      </c>
      <c r="C141" s="37"/>
      <c r="D141" s="37"/>
      <c r="E141" s="39">
        <v>35.53</v>
      </c>
      <c r="F141" s="141"/>
      <c r="G141" s="39"/>
      <c r="H141" s="39" t="s">
        <v>908</v>
      </c>
      <c r="I141" s="350"/>
      <c r="J141" s="39"/>
      <c r="K141" s="351"/>
      <c r="L141" s="117">
        <v>0.43</v>
      </c>
    </row>
    <row r="142" spans="1:50" s="280" customFormat="1" ht="38.25" customHeight="1" x14ac:dyDescent="0.25">
      <c r="A142" s="500" t="s">
        <v>670</v>
      </c>
      <c r="B142" s="501"/>
      <c r="C142" s="501"/>
      <c r="D142" s="501"/>
      <c r="E142" s="501"/>
      <c r="F142" s="501"/>
      <c r="G142" s="501"/>
      <c r="H142" s="501"/>
      <c r="I142" s="501"/>
      <c r="J142" s="501"/>
      <c r="K142" s="501"/>
      <c r="L142" s="502"/>
    </row>
    <row r="143" spans="1:50" ht="315.75" customHeight="1" x14ac:dyDescent="0.25">
      <c r="A143" s="352">
        <v>45</v>
      </c>
      <c r="B143" s="353" t="s">
        <v>852</v>
      </c>
      <c r="C143" s="353" t="s">
        <v>853</v>
      </c>
      <c r="D143" s="354" t="s">
        <v>446</v>
      </c>
      <c r="E143" s="355">
        <v>16.768599999999999</v>
      </c>
      <c r="F143" s="307" t="s">
        <v>277</v>
      </c>
      <c r="G143" s="355" t="s">
        <v>854</v>
      </c>
      <c r="H143" s="355" t="s">
        <v>855</v>
      </c>
      <c r="I143" s="356" t="s">
        <v>924</v>
      </c>
      <c r="J143" s="307" t="s">
        <v>396</v>
      </c>
      <c r="K143" s="357" t="s">
        <v>116</v>
      </c>
      <c r="L143" s="307" t="s">
        <v>923</v>
      </c>
    </row>
    <row r="144" spans="1:50" x14ac:dyDescent="0.25">
      <c r="A144" s="285"/>
      <c r="B144" s="286" t="s">
        <v>359</v>
      </c>
      <c r="C144" s="286"/>
      <c r="D144" s="287"/>
      <c r="E144" s="97">
        <v>16.768799999999999</v>
      </c>
      <c r="F144" s="288"/>
      <c r="G144" s="97">
        <v>5.3</v>
      </c>
      <c r="H144" s="187">
        <v>1.7</v>
      </c>
      <c r="I144" s="289"/>
      <c r="J144" s="288">
        <v>20</v>
      </c>
      <c r="K144" s="290"/>
      <c r="L144" s="288">
        <v>68</v>
      </c>
    </row>
    <row r="145" spans="1:50" ht="25.5" customHeight="1" x14ac:dyDescent="0.25">
      <c r="A145" s="19"/>
      <c r="B145" s="505" t="s">
        <v>88</v>
      </c>
      <c r="C145" s="521"/>
      <c r="D145" s="521"/>
      <c r="E145" s="521"/>
      <c r="F145" s="521"/>
      <c r="G145" s="521"/>
      <c r="H145" s="521"/>
      <c r="I145" s="521"/>
      <c r="J145" s="521"/>
      <c r="K145" s="521"/>
      <c r="L145" s="522"/>
    </row>
    <row r="146" spans="1:50" ht="18.75" customHeight="1" x14ac:dyDescent="0.25">
      <c r="A146" s="493" t="s">
        <v>69</v>
      </c>
      <c r="B146" s="494"/>
      <c r="C146" s="494"/>
      <c r="D146" s="494"/>
      <c r="E146" s="494"/>
      <c r="F146" s="494"/>
      <c r="G146" s="494"/>
      <c r="H146" s="494"/>
      <c r="I146" s="494"/>
      <c r="J146" s="494"/>
      <c r="K146" s="494"/>
      <c r="L146" s="511"/>
    </row>
    <row r="147" spans="1:50" ht="270.75" customHeight="1" x14ac:dyDescent="0.25">
      <c r="A147" s="213">
        <v>46</v>
      </c>
      <c r="B147" s="43" t="s">
        <v>70</v>
      </c>
      <c r="C147" s="43" t="s">
        <v>451</v>
      </c>
      <c r="D147" s="12" t="s">
        <v>71</v>
      </c>
      <c r="E147" s="75">
        <v>38.540100000000002</v>
      </c>
      <c r="F147" s="43" t="s">
        <v>72</v>
      </c>
      <c r="G147" s="212" t="s">
        <v>73</v>
      </c>
      <c r="H147" s="100">
        <v>41.222000000000001</v>
      </c>
      <c r="I147" s="58" t="s">
        <v>582</v>
      </c>
      <c r="J147" s="48" t="s">
        <v>370</v>
      </c>
      <c r="K147" s="214" t="s">
        <v>371</v>
      </c>
      <c r="L147" s="218">
        <v>0.95</v>
      </c>
    </row>
    <row r="148" spans="1:50" ht="144" customHeight="1" x14ac:dyDescent="0.25">
      <c r="A148" s="214">
        <v>47</v>
      </c>
      <c r="B148" s="12" t="s">
        <v>74</v>
      </c>
      <c r="C148" s="12" t="s">
        <v>450</v>
      </c>
      <c r="D148" s="12" t="s">
        <v>342</v>
      </c>
      <c r="E148" s="74">
        <v>20</v>
      </c>
      <c r="F148" s="43" t="s">
        <v>75</v>
      </c>
      <c r="G148" s="43">
        <v>20</v>
      </c>
      <c r="H148" s="101">
        <v>14.472</v>
      </c>
      <c r="I148" s="13" t="s">
        <v>372</v>
      </c>
      <c r="J148" s="202"/>
      <c r="K148" s="77" t="s">
        <v>417</v>
      </c>
      <c r="L148" s="218">
        <v>0.8</v>
      </c>
    </row>
    <row r="149" spans="1:50" ht="313.5" customHeight="1" x14ac:dyDescent="0.25">
      <c r="A149" s="214">
        <v>48</v>
      </c>
      <c r="B149" s="213" t="s">
        <v>77</v>
      </c>
      <c r="C149" s="213" t="s">
        <v>449</v>
      </c>
      <c r="D149" s="213" t="s">
        <v>78</v>
      </c>
      <c r="E149" s="74">
        <v>44.621400000000001</v>
      </c>
      <c r="F149" s="213" t="s">
        <v>373</v>
      </c>
      <c r="G149" s="213">
        <v>38.640999999999998</v>
      </c>
      <c r="H149" s="74">
        <v>0</v>
      </c>
      <c r="I149" s="328" t="s">
        <v>948</v>
      </c>
      <c r="J149" s="213" t="s">
        <v>375</v>
      </c>
      <c r="K149" s="214" t="s">
        <v>374</v>
      </c>
      <c r="L149" s="218">
        <v>0.15</v>
      </c>
    </row>
    <row r="150" spans="1:50" ht="95.25" customHeight="1" x14ac:dyDescent="0.25">
      <c r="A150" s="202"/>
      <c r="B150" s="202" t="s">
        <v>4</v>
      </c>
      <c r="C150" s="202"/>
      <c r="D150" s="202"/>
      <c r="E150" s="78">
        <f>SUM(E147:E149)</f>
        <v>103.1615</v>
      </c>
      <c r="F150" s="202"/>
      <c r="G150" s="202">
        <v>105.54</v>
      </c>
      <c r="H150" s="282">
        <f>SUM(H147:H149)</f>
        <v>55.694000000000003</v>
      </c>
      <c r="I150" s="202"/>
      <c r="J150" s="202">
        <v>305</v>
      </c>
      <c r="K150" s="49"/>
      <c r="L150" s="296">
        <v>0.62</v>
      </c>
    </row>
    <row r="151" spans="1:50" ht="22.5" customHeight="1" x14ac:dyDescent="0.25">
      <c r="A151" s="461" t="s">
        <v>79</v>
      </c>
      <c r="B151" s="462"/>
      <c r="C151" s="462"/>
      <c r="D151" s="462"/>
      <c r="E151" s="462"/>
      <c r="F151" s="462"/>
      <c r="G151" s="462"/>
      <c r="H151" s="462"/>
      <c r="I151" s="462"/>
      <c r="J151" s="462"/>
      <c r="K151" s="462"/>
      <c r="L151" s="463"/>
    </row>
    <row r="152" spans="1:50" ht="89.25" x14ac:dyDescent="0.25">
      <c r="A152" s="202">
        <v>47</v>
      </c>
      <c r="B152" s="43" t="s">
        <v>80</v>
      </c>
      <c r="C152" s="43" t="s">
        <v>81</v>
      </c>
      <c r="D152" s="43" t="s">
        <v>82</v>
      </c>
      <c r="E152" s="43">
        <v>8.8295999999999992</v>
      </c>
      <c r="F152" s="43" t="s">
        <v>584</v>
      </c>
      <c r="G152" s="43" t="s">
        <v>340</v>
      </c>
      <c r="H152" s="202">
        <v>0</v>
      </c>
      <c r="I152" s="13" t="s">
        <v>583</v>
      </c>
      <c r="J152" s="202">
        <v>0</v>
      </c>
      <c r="K152" s="77" t="s">
        <v>45</v>
      </c>
      <c r="L152" s="218">
        <v>0.1</v>
      </c>
    </row>
    <row r="153" spans="1:50" s="76" customFormat="1" ht="95.25" customHeight="1" x14ac:dyDescent="0.25">
      <c r="A153" s="202">
        <v>48</v>
      </c>
      <c r="B153" s="202" t="s">
        <v>80</v>
      </c>
      <c r="C153" s="43" t="s">
        <v>81</v>
      </c>
      <c r="D153" s="43" t="s">
        <v>82</v>
      </c>
      <c r="E153" s="202">
        <v>4.29</v>
      </c>
      <c r="F153" s="43" t="s">
        <v>83</v>
      </c>
      <c r="G153" s="43" t="s">
        <v>341</v>
      </c>
      <c r="H153" s="202">
        <v>0</v>
      </c>
      <c r="I153" s="13" t="s">
        <v>585</v>
      </c>
      <c r="J153" s="202" t="s">
        <v>847</v>
      </c>
      <c r="K153" s="77" t="s">
        <v>45</v>
      </c>
      <c r="L153" s="218">
        <v>0.1</v>
      </c>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c r="AO153" s="94"/>
      <c r="AP153" s="94"/>
      <c r="AQ153" s="94"/>
      <c r="AR153" s="94"/>
      <c r="AS153" s="94"/>
      <c r="AT153" s="94"/>
      <c r="AU153" s="94"/>
      <c r="AV153" s="94"/>
      <c r="AW153" s="94"/>
      <c r="AX153" s="94"/>
    </row>
    <row r="154" spans="1:50" s="76" customFormat="1" ht="22.5" customHeight="1" x14ac:dyDescent="0.25">
      <c r="A154" s="202"/>
      <c r="B154" s="202" t="s">
        <v>4</v>
      </c>
      <c r="C154" s="202"/>
      <c r="D154" s="202"/>
      <c r="E154" s="202">
        <f>SUM(E152:E153)</f>
        <v>13.119599999999998</v>
      </c>
      <c r="F154" s="202"/>
      <c r="G154" s="202" t="s">
        <v>848</v>
      </c>
      <c r="H154" s="202">
        <v>0</v>
      </c>
      <c r="I154" s="202"/>
      <c r="J154" s="202">
        <v>20</v>
      </c>
      <c r="K154" s="83"/>
      <c r="L154" s="188">
        <v>0.1</v>
      </c>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4"/>
      <c r="AP154" s="94"/>
      <c r="AQ154" s="94"/>
      <c r="AR154" s="94"/>
      <c r="AS154" s="94"/>
      <c r="AT154" s="94"/>
      <c r="AU154" s="94"/>
      <c r="AV154" s="94"/>
      <c r="AW154" s="94"/>
      <c r="AX154" s="94"/>
    </row>
    <row r="155" spans="1:50" ht="21.6" customHeight="1" x14ac:dyDescent="0.25">
      <c r="A155" s="19"/>
      <c r="B155" s="468" t="s">
        <v>84</v>
      </c>
      <c r="C155" s="469"/>
      <c r="D155" s="469"/>
      <c r="E155" s="469"/>
      <c r="F155" s="469"/>
      <c r="G155" s="469"/>
      <c r="H155" s="469"/>
      <c r="I155" s="469"/>
      <c r="J155" s="469"/>
      <c r="K155" s="469"/>
      <c r="L155" s="470"/>
    </row>
    <row r="156" spans="1:50" ht="201" customHeight="1" x14ac:dyDescent="0.25">
      <c r="A156" s="19">
        <v>49</v>
      </c>
      <c r="B156" s="19" t="s">
        <v>338</v>
      </c>
      <c r="C156" s="5" t="s">
        <v>589</v>
      </c>
      <c r="D156" s="213" t="s">
        <v>586</v>
      </c>
      <c r="E156" s="213">
        <v>23.816199999999998</v>
      </c>
      <c r="F156" s="213" t="s">
        <v>339</v>
      </c>
      <c r="G156" s="213" t="s">
        <v>588</v>
      </c>
      <c r="H156" s="213">
        <v>0</v>
      </c>
      <c r="I156" s="213" t="s">
        <v>849</v>
      </c>
      <c r="J156" s="43" t="s">
        <v>308</v>
      </c>
      <c r="K156" s="170" t="s">
        <v>571</v>
      </c>
      <c r="L156" s="170" t="s">
        <v>587</v>
      </c>
    </row>
    <row r="157" spans="1:50" x14ac:dyDescent="0.25">
      <c r="A157" s="202"/>
      <c r="B157" s="493" t="s">
        <v>85</v>
      </c>
      <c r="C157" s="494"/>
      <c r="D157" s="494"/>
      <c r="E157" s="494"/>
      <c r="F157" s="494"/>
      <c r="G157" s="494"/>
      <c r="H157" s="494"/>
      <c r="I157" s="494"/>
      <c r="J157" s="494"/>
      <c r="K157" s="494"/>
      <c r="L157" s="511"/>
    </row>
    <row r="158" spans="1:50" ht="261" customHeight="1" x14ac:dyDescent="0.25">
      <c r="A158" s="214">
        <v>50</v>
      </c>
      <c r="B158" s="202" t="s">
        <v>86</v>
      </c>
      <c r="C158" s="13" t="s">
        <v>448</v>
      </c>
      <c r="D158" s="13" t="s">
        <v>377</v>
      </c>
      <c r="E158" s="213">
        <v>25.87</v>
      </c>
      <c r="F158" s="13" t="s">
        <v>87</v>
      </c>
      <c r="G158" s="13">
        <v>3.6</v>
      </c>
      <c r="H158" s="13" t="s">
        <v>378</v>
      </c>
      <c r="I158" s="13" t="s">
        <v>376</v>
      </c>
      <c r="J158" s="43">
        <v>19</v>
      </c>
      <c r="K158" s="86" t="s">
        <v>590</v>
      </c>
      <c r="L158" s="43" t="s">
        <v>275</v>
      </c>
    </row>
    <row r="159" spans="1:50" s="280" customFormat="1" x14ac:dyDescent="0.25">
      <c r="A159" s="202"/>
      <c r="B159" s="493" t="s">
        <v>598</v>
      </c>
      <c r="C159" s="494"/>
      <c r="D159" s="494"/>
      <c r="E159" s="494"/>
      <c r="F159" s="494"/>
      <c r="G159" s="494"/>
      <c r="H159" s="494"/>
      <c r="I159" s="494"/>
      <c r="J159" s="494"/>
      <c r="K159" s="494"/>
      <c r="L159" s="511"/>
      <c r="M159" s="279"/>
      <c r="N159" s="279"/>
      <c r="O159" s="279"/>
      <c r="P159" s="279"/>
      <c r="Q159" s="279"/>
      <c r="R159" s="279"/>
      <c r="S159" s="279"/>
      <c r="T159" s="279"/>
      <c r="U159" s="279"/>
      <c r="V159" s="279"/>
      <c r="W159" s="279"/>
      <c r="X159" s="279"/>
      <c r="Y159" s="279"/>
      <c r="Z159" s="279"/>
      <c r="AA159" s="279"/>
      <c r="AB159" s="279"/>
      <c r="AC159" s="279"/>
      <c r="AD159" s="279"/>
      <c r="AE159" s="279"/>
      <c r="AF159" s="279"/>
      <c r="AG159" s="279"/>
      <c r="AH159" s="279"/>
      <c r="AI159" s="279"/>
      <c r="AJ159" s="279"/>
      <c r="AK159" s="279"/>
      <c r="AL159" s="279"/>
      <c r="AM159" s="279"/>
      <c r="AN159" s="279"/>
      <c r="AO159" s="279"/>
      <c r="AP159" s="279"/>
      <c r="AQ159" s="279"/>
      <c r="AR159" s="279"/>
      <c r="AS159" s="279"/>
      <c r="AT159" s="279"/>
      <c r="AU159" s="279"/>
      <c r="AV159" s="279"/>
      <c r="AW159" s="279"/>
      <c r="AX159" s="279"/>
    </row>
    <row r="160" spans="1:50" ht="234" customHeight="1" x14ac:dyDescent="0.25">
      <c r="A160" s="6">
        <v>51</v>
      </c>
      <c r="B160" s="6" t="s">
        <v>599</v>
      </c>
      <c r="C160" s="43" t="s">
        <v>850</v>
      </c>
      <c r="D160" s="173" t="s">
        <v>851</v>
      </c>
      <c r="E160" s="174">
        <v>43.64</v>
      </c>
      <c r="F160" s="173" t="s">
        <v>600</v>
      </c>
      <c r="G160" s="173" t="s">
        <v>603</v>
      </c>
      <c r="H160" s="173">
        <v>0</v>
      </c>
      <c r="I160" s="43" t="s">
        <v>601</v>
      </c>
      <c r="J160" s="173" t="s">
        <v>602</v>
      </c>
      <c r="K160" s="175" t="s">
        <v>579</v>
      </c>
      <c r="L160" s="175">
        <v>0</v>
      </c>
    </row>
    <row r="161" spans="1:12" x14ac:dyDescent="0.25">
      <c r="A161" s="18"/>
      <c r="B161" s="18" t="s">
        <v>6</v>
      </c>
      <c r="C161" s="18"/>
      <c r="D161" s="18"/>
      <c r="E161" s="283">
        <f>SUM(E150+E154+E156+E158+E160)</f>
        <v>209.60730000000001</v>
      </c>
      <c r="F161" s="18"/>
      <c r="G161" s="97">
        <v>171.3</v>
      </c>
      <c r="H161" s="187">
        <v>57.889000000000003</v>
      </c>
      <c r="I161" s="284"/>
      <c r="J161" s="18">
        <v>619</v>
      </c>
      <c r="K161" s="97"/>
      <c r="L161" s="281">
        <v>0.5</v>
      </c>
    </row>
    <row r="162" spans="1:12" ht="21.75" customHeight="1" x14ac:dyDescent="0.25">
      <c r="A162" s="202"/>
      <c r="B162" s="505" t="s">
        <v>239</v>
      </c>
      <c r="C162" s="521"/>
      <c r="D162" s="521"/>
      <c r="E162" s="521"/>
      <c r="F162" s="521"/>
      <c r="G162" s="521"/>
      <c r="H162" s="521"/>
      <c r="I162" s="521"/>
      <c r="J162" s="521"/>
      <c r="K162" s="433"/>
      <c r="L162" s="434"/>
    </row>
    <row r="163" spans="1:12" ht="23.25" customHeight="1" x14ac:dyDescent="0.25">
      <c r="A163" s="438" t="s">
        <v>98</v>
      </c>
      <c r="B163" s="439"/>
      <c r="C163" s="439"/>
      <c r="D163" s="439"/>
      <c r="E163" s="439"/>
      <c r="F163" s="439"/>
      <c r="G163" s="439"/>
      <c r="H163" s="439"/>
      <c r="I163" s="439"/>
      <c r="J163" s="433"/>
      <c r="K163" s="433"/>
      <c r="L163" s="434"/>
    </row>
    <row r="164" spans="1:12" ht="255.75" customHeight="1" x14ac:dyDescent="0.25">
      <c r="A164" s="302" t="s">
        <v>868</v>
      </c>
      <c r="B164" s="309" t="s">
        <v>99</v>
      </c>
      <c r="C164" s="309" t="s">
        <v>100</v>
      </c>
      <c r="D164" s="309" t="s">
        <v>405</v>
      </c>
      <c r="E164" s="104">
        <v>11.85</v>
      </c>
      <c r="F164" s="309" t="s">
        <v>101</v>
      </c>
      <c r="G164" s="309" t="s">
        <v>102</v>
      </c>
      <c r="H164" s="309" t="s">
        <v>103</v>
      </c>
      <c r="I164" s="68" t="s">
        <v>406</v>
      </c>
      <c r="J164" s="102"/>
      <c r="K164" s="77" t="s">
        <v>542</v>
      </c>
      <c r="L164" s="296">
        <v>0.7</v>
      </c>
    </row>
    <row r="165" spans="1:12" ht="177" customHeight="1" x14ac:dyDescent="0.25">
      <c r="A165" s="302" t="s">
        <v>869</v>
      </c>
      <c r="B165" s="309" t="s">
        <v>105</v>
      </c>
      <c r="C165" s="299" t="s">
        <v>106</v>
      </c>
      <c r="D165" s="309" t="s">
        <v>445</v>
      </c>
      <c r="E165" s="104">
        <v>48.79</v>
      </c>
      <c r="F165" s="309" t="s">
        <v>107</v>
      </c>
      <c r="G165" s="20">
        <v>67.444000000000003</v>
      </c>
      <c r="H165" s="20" t="s">
        <v>607</v>
      </c>
      <c r="I165" s="68" t="s">
        <v>108</v>
      </c>
      <c r="J165" s="102"/>
      <c r="K165" s="312" t="s">
        <v>104</v>
      </c>
      <c r="L165" s="297" t="s">
        <v>260</v>
      </c>
    </row>
    <row r="166" spans="1:12" ht="165.75" x14ac:dyDescent="0.25">
      <c r="A166" s="302" t="s">
        <v>870</v>
      </c>
      <c r="B166" s="309" t="s">
        <v>407</v>
      </c>
      <c r="C166" s="299" t="s">
        <v>106</v>
      </c>
      <c r="D166" s="309" t="s">
        <v>543</v>
      </c>
      <c r="E166" s="104" t="s">
        <v>544</v>
      </c>
      <c r="F166" s="309" t="s">
        <v>109</v>
      </c>
      <c r="G166" s="309" t="s">
        <v>110</v>
      </c>
      <c r="H166" s="309" t="s">
        <v>545</v>
      </c>
      <c r="I166" s="68" t="s">
        <v>408</v>
      </c>
      <c r="J166" s="102"/>
      <c r="K166" s="77" t="s">
        <v>546</v>
      </c>
      <c r="L166" s="296">
        <v>0.7</v>
      </c>
    </row>
    <row r="167" spans="1:12" ht="122.25" customHeight="1" x14ac:dyDescent="0.25">
      <c r="A167" s="302" t="s">
        <v>871</v>
      </c>
      <c r="B167" s="309" t="s">
        <v>111</v>
      </c>
      <c r="C167" s="309" t="s">
        <v>249</v>
      </c>
      <c r="D167" s="309" t="s">
        <v>112</v>
      </c>
      <c r="E167" s="105">
        <v>2.15</v>
      </c>
      <c r="F167" s="554" t="s">
        <v>113</v>
      </c>
      <c r="G167" s="471" t="s">
        <v>409</v>
      </c>
      <c r="H167" s="309" t="s">
        <v>114</v>
      </c>
      <c r="I167" s="68" t="s">
        <v>115</v>
      </c>
      <c r="J167" s="102"/>
      <c r="K167" s="77" t="s">
        <v>547</v>
      </c>
      <c r="L167" s="296">
        <v>0.8</v>
      </c>
    </row>
    <row r="168" spans="1:12" ht="134.25" customHeight="1" x14ac:dyDescent="0.25">
      <c r="A168" s="302" t="s">
        <v>872</v>
      </c>
      <c r="B168" s="309" t="s">
        <v>117</v>
      </c>
      <c r="C168" s="309" t="s">
        <v>250</v>
      </c>
      <c r="D168" s="309" t="s">
        <v>112</v>
      </c>
      <c r="E168" s="105">
        <v>2.41</v>
      </c>
      <c r="F168" s="554"/>
      <c r="G168" s="471"/>
      <c r="H168" s="309" t="s">
        <v>251</v>
      </c>
      <c r="I168" s="68" t="s">
        <v>118</v>
      </c>
      <c r="J168" s="102"/>
      <c r="K168" s="77" t="s">
        <v>547</v>
      </c>
      <c r="L168" s="296">
        <v>0.8</v>
      </c>
    </row>
    <row r="169" spans="1:12" ht="81.75" customHeight="1" x14ac:dyDescent="0.25">
      <c r="A169" s="302" t="s">
        <v>873</v>
      </c>
      <c r="B169" s="160" t="s">
        <v>548</v>
      </c>
      <c r="C169" s="309" t="s">
        <v>119</v>
      </c>
      <c r="D169" s="309" t="s">
        <v>112</v>
      </c>
      <c r="E169" s="105">
        <v>4</v>
      </c>
      <c r="F169" s="554"/>
      <c r="G169" s="471"/>
      <c r="H169" s="309" t="s">
        <v>120</v>
      </c>
      <c r="I169" s="68" t="s">
        <v>121</v>
      </c>
      <c r="J169" s="102"/>
      <c r="K169" s="77" t="s">
        <v>547</v>
      </c>
      <c r="L169" s="296">
        <v>0.8</v>
      </c>
    </row>
    <row r="170" spans="1:12" ht="135.75" customHeight="1" x14ac:dyDescent="0.25">
      <c r="A170" s="302" t="s">
        <v>874</v>
      </c>
      <c r="B170" s="309" t="s">
        <v>122</v>
      </c>
      <c r="C170" s="309" t="s">
        <v>119</v>
      </c>
      <c r="D170" s="309" t="s">
        <v>437</v>
      </c>
      <c r="E170" s="104">
        <v>19.774999999999999</v>
      </c>
      <c r="F170" s="309" t="s">
        <v>113</v>
      </c>
      <c r="G170" s="309"/>
      <c r="H170" s="309"/>
      <c r="I170" s="68" t="s">
        <v>123</v>
      </c>
      <c r="J170" s="102"/>
      <c r="K170" s="77" t="s">
        <v>547</v>
      </c>
      <c r="L170" s="296">
        <v>0.8</v>
      </c>
    </row>
    <row r="171" spans="1:12" ht="117" customHeight="1" x14ac:dyDescent="0.25">
      <c r="A171" s="21" t="s">
        <v>875</v>
      </c>
      <c r="B171" s="22" t="s">
        <v>124</v>
      </c>
      <c r="C171" s="22" t="s">
        <v>125</v>
      </c>
      <c r="D171" s="22" t="s">
        <v>549</v>
      </c>
      <c r="E171" s="106">
        <v>15.5901</v>
      </c>
      <c r="F171" s="22" t="s">
        <v>126</v>
      </c>
      <c r="G171" s="22" t="s">
        <v>550</v>
      </c>
      <c r="H171" s="22" t="s">
        <v>551</v>
      </c>
      <c r="I171" s="23" t="s">
        <v>552</v>
      </c>
      <c r="J171" s="103"/>
      <c r="K171" s="103" t="s">
        <v>42</v>
      </c>
      <c r="L171" s="296">
        <v>0.7</v>
      </c>
    </row>
    <row r="172" spans="1:12" ht="108" customHeight="1" x14ac:dyDescent="0.25">
      <c r="A172" s="302" t="s">
        <v>876</v>
      </c>
      <c r="B172" s="309" t="s">
        <v>127</v>
      </c>
      <c r="C172" s="309" t="s">
        <v>128</v>
      </c>
      <c r="D172" s="309" t="s">
        <v>436</v>
      </c>
      <c r="E172" s="104">
        <v>17.5581</v>
      </c>
      <c r="F172" s="309" t="s">
        <v>101</v>
      </c>
      <c r="G172" s="309" t="s">
        <v>803</v>
      </c>
      <c r="H172" s="309" t="s">
        <v>129</v>
      </c>
      <c r="I172" s="68" t="s">
        <v>553</v>
      </c>
      <c r="J172" s="102" t="s">
        <v>395</v>
      </c>
      <c r="K172" s="77" t="s">
        <v>44</v>
      </c>
      <c r="L172" s="296">
        <v>0.9</v>
      </c>
    </row>
    <row r="173" spans="1:12" ht="84" customHeight="1" x14ac:dyDescent="0.25">
      <c r="A173" s="302" t="s">
        <v>877</v>
      </c>
      <c r="B173" s="24" t="s">
        <v>130</v>
      </c>
      <c r="C173" s="24" t="s">
        <v>131</v>
      </c>
      <c r="D173" s="24" t="s">
        <v>132</v>
      </c>
      <c r="E173" s="92">
        <v>7.5048000000000004</v>
      </c>
      <c r="F173" s="24" t="s">
        <v>101</v>
      </c>
      <c r="G173" s="24" t="s">
        <v>949</v>
      </c>
      <c r="H173" s="24" t="s">
        <v>527</v>
      </c>
      <c r="I173" s="11" t="s">
        <v>531</v>
      </c>
      <c r="J173" s="102" t="s">
        <v>410</v>
      </c>
      <c r="K173" s="157" t="s">
        <v>44</v>
      </c>
      <c r="L173" s="117">
        <v>0.3</v>
      </c>
    </row>
    <row r="174" spans="1:12" ht="83.25" customHeight="1" x14ac:dyDescent="0.25">
      <c r="A174" s="302" t="s">
        <v>878</v>
      </c>
      <c r="B174" s="24" t="s">
        <v>133</v>
      </c>
      <c r="C174" s="24" t="s">
        <v>134</v>
      </c>
      <c r="D174" s="24" t="s">
        <v>444</v>
      </c>
      <c r="E174" s="92">
        <v>9.5259</v>
      </c>
      <c r="F174" s="24" t="s">
        <v>529</v>
      </c>
      <c r="G174" s="24" t="s">
        <v>530</v>
      </c>
      <c r="H174" s="24" t="s">
        <v>135</v>
      </c>
      <c r="I174" s="11" t="s">
        <v>532</v>
      </c>
      <c r="J174" s="102" t="s">
        <v>411</v>
      </c>
      <c r="K174" s="157" t="s">
        <v>56</v>
      </c>
      <c r="L174" s="117">
        <v>0.05</v>
      </c>
    </row>
    <row r="175" spans="1:12" ht="93" customHeight="1" x14ac:dyDescent="0.25">
      <c r="A175" s="302" t="s">
        <v>1107</v>
      </c>
      <c r="B175" s="24" t="s">
        <v>136</v>
      </c>
      <c r="C175" s="24" t="s">
        <v>137</v>
      </c>
      <c r="D175" s="24" t="s">
        <v>436</v>
      </c>
      <c r="E175" s="92">
        <v>4.2999000000000001</v>
      </c>
      <c r="F175" s="24" t="s">
        <v>138</v>
      </c>
      <c r="G175" s="24" t="s">
        <v>528</v>
      </c>
      <c r="H175" s="24" t="s">
        <v>135</v>
      </c>
      <c r="I175" s="11" t="s">
        <v>412</v>
      </c>
      <c r="J175" s="102" t="s">
        <v>135</v>
      </c>
      <c r="K175" s="77" t="s">
        <v>56</v>
      </c>
      <c r="L175" s="296">
        <v>0.1</v>
      </c>
    </row>
    <row r="176" spans="1:12" ht="88.5" customHeight="1" x14ac:dyDescent="0.25">
      <c r="A176" s="302" t="s">
        <v>1108</v>
      </c>
      <c r="B176" s="24" t="s">
        <v>555</v>
      </c>
      <c r="C176" s="24" t="s">
        <v>493</v>
      </c>
      <c r="D176" s="24" t="s">
        <v>495</v>
      </c>
      <c r="E176" s="92">
        <v>38.773699999999998</v>
      </c>
      <c r="F176" s="24"/>
      <c r="G176" s="24" t="s">
        <v>556</v>
      </c>
      <c r="H176" s="24" t="s">
        <v>135</v>
      </c>
      <c r="I176" s="11" t="s">
        <v>498</v>
      </c>
      <c r="J176" s="156" t="s">
        <v>135</v>
      </c>
      <c r="K176" s="157" t="s">
        <v>335</v>
      </c>
      <c r="L176" s="117">
        <v>0</v>
      </c>
    </row>
    <row r="177" spans="1:12" ht="110.25" customHeight="1" x14ac:dyDescent="0.25">
      <c r="A177" s="302" t="s">
        <v>1109</v>
      </c>
      <c r="B177" s="24" t="s">
        <v>494</v>
      </c>
      <c r="C177" s="24" t="s">
        <v>554</v>
      </c>
      <c r="D177" s="24" t="s">
        <v>496</v>
      </c>
      <c r="E177" s="92">
        <v>51.469200000000001</v>
      </c>
      <c r="F177" s="24"/>
      <c r="G177" s="24"/>
      <c r="H177" s="24"/>
      <c r="I177" s="11" t="s">
        <v>497</v>
      </c>
      <c r="J177" s="156" t="s">
        <v>135</v>
      </c>
      <c r="K177" s="157" t="s">
        <v>335</v>
      </c>
      <c r="L177" s="117">
        <v>0</v>
      </c>
    </row>
    <row r="178" spans="1:12" ht="127.5" customHeight="1" x14ac:dyDescent="0.25">
      <c r="A178" s="302" t="s">
        <v>1110</v>
      </c>
      <c r="B178" s="4" t="s">
        <v>293</v>
      </c>
      <c r="C178" s="4" t="s">
        <v>292</v>
      </c>
      <c r="D178" s="4" t="s">
        <v>557</v>
      </c>
      <c r="E178" s="4">
        <v>17.262499999999999</v>
      </c>
      <c r="F178" s="4"/>
      <c r="G178" s="4" t="s">
        <v>291</v>
      </c>
      <c r="H178" s="4"/>
      <c r="I178" s="4" t="s">
        <v>294</v>
      </c>
      <c r="J178" s="71"/>
      <c r="K178" s="88" t="s">
        <v>558</v>
      </c>
      <c r="L178" s="122">
        <v>0</v>
      </c>
    </row>
    <row r="179" spans="1:12" ht="101.25" customHeight="1" x14ac:dyDescent="0.25">
      <c r="A179" s="267" t="s">
        <v>1111</v>
      </c>
      <c r="B179" s="4" t="s">
        <v>804</v>
      </c>
      <c r="C179" s="268" t="s">
        <v>805</v>
      </c>
      <c r="D179" s="4" t="s">
        <v>806</v>
      </c>
      <c r="E179" s="4">
        <v>16.936699999999998</v>
      </c>
      <c r="F179" s="4"/>
      <c r="G179" s="4" t="s">
        <v>807</v>
      </c>
      <c r="H179" s="4"/>
      <c r="I179" s="4"/>
      <c r="J179" s="71"/>
      <c r="K179" s="88"/>
      <c r="L179" s="122">
        <v>0</v>
      </c>
    </row>
    <row r="180" spans="1:12" ht="112.5" customHeight="1" x14ac:dyDescent="0.25">
      <c r="A180" s="267" t="s">
        <v>1112</v>
      </c>
      <c r="B180" s="4" t="s">
        <v>808</v>
      </c>
      <c r="C180" s="268" t="s">
        <v>805</v>
      </c>
      <c r="D180" s="4" t="s">
        <v>809</v>
      </c>
      <c r="E180" s="4">
        <v>8.6010000000000009</v>
      </c>
      <c r="F180" s="4"/>
      <c r="G180" s="4" t="s">
        <v>810</v>
      </c>
      <c r="H180" s="4"/>
      <c r="I180" s="4"/>
      <c r="J180" s="71"/>
      <c r="K180" s="88"/>
      <c r="L180" s="122">
        <v>0</v>
      </c>
    </row>
    <row r="181" spans="1:12" ht="106.5" customHeight="1" x14ac:dyDescent="0.25">
      <c r="A181" s="267" t="s">
        <v>1113</v>
      </c>
      <c r="B181" s="4" t="s">
        <v>811</v>
      </c>
      <c r="C181" s="268" t="s">
        <v>805</v>
      </c>
      <c r="D181" s="4" t="s">
        <v>806</v>
      </c>
      <c r="E181" s="4">
        <v>34.991999999999997</v>
      </c>
      <c r="F181" s="4"/>
      <c r="G181" s="4" t="s">
        <v>556</v>
      </c>
      <c r="H181" s="4"/>
      <c r="I181" s="4"/>
      <c r="J181" s="71" t="s">
        <v>812</v>
      </c>
      <c r="K181" s="88" t="s">
        <v>813</v>
      </c>
      <c r="L181" s="122">
        <v>0</v>
      </c>
    </row>
    <row r="182" spans="1:12" ht="17.25" customHeight="1" x14ac:dyDescent="0.25">
      <c r="A182" s="302"/>
      <c r="B182" s="309" t="s">
        <v>139</v>
      </c>
      <c r="C182" s="309"/>
      <c r="D182" s="309"/>
      <c r="E182" s="25">
        <f>SUM(E164:E181)</f>
        <v>311.4889</v>
      </c>
      <c r="F182" s="309"/>
      <c r="G182" s="309"/>
      <c r="H182" s="309"/>
      <c r="I182" s="68"/>
      <c r="J182" s="309"/>
      <c r="K182" s="300"/>
      <c r="L182" s="2"/>
    </row>
    <row r="183" spans="1:12" x14ac:dyDescent="0.25">
      <c r="A183" s="552" t="s">
        <v>140</v>
      </c>
      <c r="B183" s="553"/>
      <c r="C183" s="553"/>
      <c r="D183" s="553"/>
      <c r="E183" s="553"/>
      <c r="F183" s="553"/>
      <c r="G183" s="553"/>
      <c r="H183" s="553"/>
      <c r="I183" s="553"/>
      <c r="J183" s="433"/>
      <c r="K183" s="433"/>
      <c r="L183" s="434"/>
    </row>
    <row r="184" spans="1:12" ht="198" customHeight="1" x14ac:dyDescent="0.25">
      <c r="A184" s="298">
        <v>70</v>
      </c>
      <c r="B184" s="298" t="s">
        <v>141</v>
      </c>
      <c r="C184" s="299" t="s">
        <v>559</v>
      </c>
      <c r="D184" s="298" t="s">
        <v>436</v>
      </c>
      <c r="E184" s="298">
        <v>12.27</v>
      </c>
      <c r="F184" s="298"/>
      <c r="G184" s="298" t="s">
        <v>142</v>
      </c>
      <c r="H184" s="298">
        <v>0</v>
      </c>
      <c r="I184" s="68" t="s">
        <v>1123</v>
      </c>
      <c r="J184" s="298"/>
      <c r="K184" s="269" t="s">
        <v>814</v>
      </c>
      <c r="L184" s="270">
        <v>0.15</v>
      </c>
    </row>
    <row r="185" spans="1:12" x14ac:dyDescent="0.25">
      <c r="A185" s="298"/>
      <c r="B185" s="298" t="s">
        <v>139</v>
      </c>
      <c r="C185" s="298"/>
      <c r="D185" s="298"/>
      <c r="E185" s="310">
        <v>12.27</v>
      </c>
      <c r="F185" s="298"/>
      <c r="G185" s="298"/>
      <c r="H185" s="298"/>
      <c r="I185" s="15"/>
      <c r="J185" s="298"/>
      <c r="K185" s="300"/>
      <c r="L185" s="2"/>
    </row>
    <row r="186" spans="1:12" ht="18.75" customHeight="1" x14ac:dyDescent="0.25">
      <c r="A186" s="298"/>
      <c r="B186" s="438" t="s">
        <v>143</v>
      </c>
      <c r="C186" s="439"/>
      <c r="D186" s="439"/>
      <c r="E186" s="439"/>
      <c r="F186" s="439"/>
      <c r="G186" s="439"/>
      <c r="H186" s="439"/>
      <c r="I186" s="439"/>
      <c r="J186" s="433"/>
      <c r="K186" s="433"/>
      <c r="L186" s="434"/>
    </row>
    <row r="187" spans="1:12" ht="218.25" customHeight="1" x14ac:dyDescent="0.25">
      <c r="A187" s="298">
        <v>71</v>
      </c>
      <c r="B187" s="299" t="s">
        <v>535</v>
      </c>
      <c r="C187" s="299" t="s">
        <v>144</v>
      </c>
      <c r="D187" s="299" t="s">
        <v>145</v>
      </c>
      <c r="E187" s="299">
        <v>9.2395999999999994</v>
      </c>
      <c r="F187" s="298" t="s">
        <v>815</v>
      </c>
      <c r="G187" s="298" t="s">
        <v>536</v>
      </c>
      <c r="H187" s="298">
        <v>0</v>
      </c>
      <c r="I187" s="68" t="s">
        <v>816</v>
      </c>
      <c r="J187" s="298" t="s">
        <v>817</v>
      </c>
      <c r="K187" s="77" t="s">
        <v>146</v>
      </c>
      <c r="L187" s="296">
        <v>0.05</v>
      </c>
    </row>
    <row r="188" spans="1:12" ht="76.5" x14ac:dyDescent="0.25">
      <c r="A188" s="298">
        <v>72</v>
      </c>
      <c r="B188" s="299" t="s">
        <v>147</v>
      </c>
      <c r="C188" s="299" t="s">
        <v>148</v>
      </c>
      <c r="D188" s="299" t="s">
        <v>149</v>
      </c>
      <c r="E188" s="299">
        <v>2.8</v>
      </c>
      <c r="F188" s="26" t="s">
        <v>815</v>
      </c>
      <c r="G188" s="298" t="s">
        <v>537</v>
      </c>
      <c r="H188" s="298">
        <v>0</v>
      </c>
      <c r="I188" s="68" t="s">
        <v>818</v>
      </c>
      <c r="J188" s="298" t="s">
        <v>369</v>
      </c>
      <c r="K188" s="77" t="s">
        <v>146</v>
      </c>
      <c r="L188" s="296">
        <v>0.05</v>
      </c>
    </row>
    <row r="189" spans="1:12" ht="27" customHeight="1" x14ac:dyDescent="0.25">
      <c r="A189" s="298"/>
      <c r="B189" s="298" t="s">
        <v>139</v>
      </c>
      <c r="C189" s="298"/>
      <c r="D189" s="298"/>
      <c r="E189" s="310">
        <f>SUM(E187:E188)</f>
        <v>12.0396</v>
      </c>
      <c r="F189" s="298"/>
      <c r="G189" s="298"/>
      <c r="H189" s="298"/>
      <c r="I189" s="15"/>
      <c r="J189" s="298"/>
      <c r="K189" s="300"/>
      <c r="L189" s="2"/>
    </row>
    <row r="190" spans="1:12" ht="27" customHeight="1" x14ac:dyDescent="0.25">
      <c r="A190" s="298"/>
      <c r="B190" s="438" t="s">
        <v>150</v>
      </c>
      <c r="C190" s="439"/>
      <c r="D190" s="439"/>
      <c r="E190" s="439"/>
      <c r="F190" s="439"/>
      <c r="G190" s="439"/>
      <c r="H190" s="439"/>
      <c r="I190" s="439"/>
      <c r="J190" s="433"/>
      <c r="K190" s="433"/>
      <c r="L190" s="434"/>
    </row>
    <row r="191" spans="1:12" ht="150.75" customHeight="1" x14ac:dyDescent="0.25">
      <c r="A191" s="298">
        <v>73</v>
      </c>
      <c r="B191" s="271" t="s">
        <v>151</v>
      </c>
      <c r="C191" s="271" t="s">
        <v>152</v>
      </c>
      <c r="D191" s="271" t="s">
        <v>153</v>
      </c>
      <c r="E191" s="272">
        <v>6.36</v>
      </c>
      <c r="F191" s="271" t="s">
        <v>154</v>
      </c>
      <c r="G191" s="271" t="s">
        <v>500</v>
      </c>
      <c r="H191" s="272">
        <v>0</v>
      </c>
      <c r="I191" s="273" t="s">
        <v>819</v>
      </c>
      <c r="J191" s="271" t="s">
        <v>520</v>
      </c>
      <c r="K191" s="272" t="s">
        <v>146</v>
      </c>
      <c r="L191" s="157">
        <v>0.3</v>
      </c>
    </row>
    <row r="192" spans="1:12" ht="143.25" customHeight="1" x14ac:dyDescent="0.25">
      <c r="A192" s="298">
        <v>74</v>
      </c>
      <c r="B192" s="271" t="s">
        <v>155</v>
      </c>
      <c r="C192" s="271" t="s">
        <v>156</v>
      </c>
      <c r="D192" s="271" t="s">
        <v>157</v>
      </c>
      <c r="E192" s="272">
        <v>12</v>
      </c>
      <c r="F192" s="271" t="s">
        <v>154</v>
      </c>
      <c r="G192" s="271" t="s">
        <v>158</v>
      </c>
      <c r="H192" s="272">
        <v>0</v>
      </c>
      <c r="I192" s="273" t="s">
        <v>820</v>
      </c>
      <c r="J192" s="271" t="s">
        <v>521</v>
      </c>
      <c r="K192" s="272" t="s">
        <v>146</v>
      </c>
      <c r="L192" s="157">
        <v>0.3</v>
      </c>
    </row>
    <row r="193" spans="1:50" ht="21" customHeight="1" x14ac:dyDescent="0.25">
      <c r="A193" s="298"/>
      <c r="B193" s="298" t="s">
        <v>139</v>
      </c>
      <c r="C193" s="298"/>
      <c r="D193" s="298"/>
      <c r="E193" s="310">
        <f>SUM(E191:E192)</f>
        <v>18.36</v>
      </c>
      <c r="F193" s="298"/>
      <c r="G193" s="298"/>
      <c r="H193" s="298"/>
      <c r="I193" s="15"/>
      <c r="J193" s="298"/>
      <c r="K193" s="300"/>
      <c r="L193" s="2"/>
    </row>
    <row r="194" spans="1:50" ht="20.25" customHeight="1" x14ac:dyDescent="0.25">
      <c r="A194" s="298"/>
      <c r="B194" s="438" t="s">
        <v>159</v>
      </c>
      <c r="C194" s="439"/>
      <c r="D194" s="439"/>
      <c r="E194" s="439"/>
      <c r="F194" s="439"/>
      <c r="G194" s="439"/>
      <c r="H194" s="439"/>
      <c r="I194" s="439"/>
      <c r="J194" s="433"/>
      <c r="K194" s="433"/>
      <c r="L194" s="434"/>
    </row>
    <row r="195" spans="1:50" ht="138.75" customHeight="1" x14ac:dyDescent="0.25">
      <c r="A195" s="298">
        <v>75</v>
      </c>
      <c r="B195" s="298" t="s">
        <v>160</v>
      </c>
      <c r="C195" s="299" t="s">
        <v>161</v>
      </c>
      <c r="D195" s="298" t="s">
        <v>436</v>
      </c>
      <c r="E195" s="298">
        <v>5.9771000000000001</v>
      </c>
      <c r="F195" s="298" t="s">
        <v>162</v>
      </c>
      <c r="G195" s="298" t="s">
        <v>163</v>
      </c>
      <c r="H195" s="298" t="s">
        <v>413</v>
      </c>
      <c r="I195" s="11" t="s">
        <v>821</v>
      </c>
      <c r="J195" s="298"/>
      <c r="K195" s="107" t="s">
        <v>417</v>
      </c>
      <c r="L195" s="296">
        <v>0.9</v>
      </c>
    </row>
    <row r="196" spans="1:50" ht="96.75" customHeight="1" x14ac:dyDescent="0.25">
      <c r="A196" s="298">
        <v>76</v>
      </c>
      <c r="B196" s="298" t="s">
        <v>164</v>
      </c>
      <c r="C196" s="299" t="s">
        <v>165</v>
      </c>
      <c r="D196" s="299" t="s">
        <v>166</v>
      </c>
      <c r="E196" s="298">
        <v>18.600000000000001</v>
      </c>
      <c r="F196" s="299" t="s">
        <v>167</v>
      </c>
      <c r="G196" s="26" t="s">
        <v>538</v>
      </c>
      <c r="H196" s="298" t="s">
        <v>168</v>
      </c>
      <c r="I196" s="11" t="s">
        <v>822</v>
      </c>
      <c r="J196" s="107" t="s">
        <v>823</v>
      </c>
      <c r="K196" s="107" t="s">
        <v>45</v>
      </c>
      <c r="L196" s="77">
        <v>0.2</v>
      </c>
    </row>
    <row r="197" spans="1:50" ht="98.25" customHeight="1" x14ac:dyDescent="0.25">
      <c r="A197" s="298">
        <v>77</v>
      </c>
      <c r="B197" s="298" t="s">
        <v>160</v>
      </c>
      <c r="C197" s="299" t="s">
        <v>824</v>
      </c>
      <c r="D197" s="298" t="s">
        <v>825</v>
      </c>
      <c r="E197" s="298">
        <v>36.735900000000001</v>
      </c>
      <c r="F197" s="299" t="s">
        <v>826</v>
      </c>
      <c r="G197" s="299" t="s">
        <v>827</v>
      </c>
      <c r="H197" s="298" t="s">
        <v>168</v>
      </c>
      <c r="I197" s="15"/>
      <c r="J197" s="299" t="s">
        <v>828</v>
      </c>
      <c r="K197" s="300" t="s">
        <v>829</v>
      </c>
      <c r="L197" s="2"/>
    </row>
    <row r="198" spans="1:50" ht="76.5" x14ac:dyDescent="0.25">
      <c r="A198" s="298">
        <v>78</v>
      </c>
      <c r="B198" s="298" t="s">
        <v>830</v>
      </c>
      <c r="C198" s="299" t="s">
        <v>831</v>
      </c>
      <c r="D198" s="298" t="s">
        <v>832</v>
      </c>
      <c r="E198" s="298">
        <v>15.678699999999999</v>
      </c>
      <c r="F198" s="299" t="s">
        <v>833</v>
      </c>
      <c r="G198" s="299" t="s">
        <v>834</v>
      </c>
      <c r="H198" s="298"/>
      <c r="I198" s="15"/>
      <c r="J198" s="298"/>
      <c r="K198" s="300" t="s">
        <v>835</v>
      </c>
      <c r="L198" s="2"/>
    </row>
    <row r="199" spans="1:50" ht="26.25" customHeight="1" x14ac:dyDescent="0.25">
      <c r="A199" s="298"/>
      <c r="B199" s="438" t="s">
        <v>169</v>
      </c>
      <c r="C199" s="439"/>
      <c r="D199" s="439"/>
      <c r="E199" s="439"/>
      <c r="F199" s="439"/>
      <c r="G199" s="439"/>
      <c r="H199" s="439"/>
      <c r="I199" s="439"/>
      <c r="J199" s="433"/>
      <c r="K199" s="433"/>
      <c r="L199" s="434"/>
    </row>
    <row r="200" spans="1:50" s="277" customFormat="1" ht="100.5" customHeight="1" x14ac:dyDescent="0.25">
      <c r="A200" s="107">
        <v>79</v>
      </c>
      <c r="B200" s="7" t="s">
        <v>170</v>
      </c>
      <c r="C200" s="7" t="s">
        <v>456</v>
      </c>
      <c r="D200" s="7" t="s">
        <v>171</v>
      </c>
      <c r="E200" s="133">
        <v>4</v>
      </c>
      <c r="F200" s="7" t="s">
        <v>101</v>
      </c>
      <c r="G200" s="7" t="s">
        <v>524</v>
      </c>
      <c r="H200" s="311" t="s">
        <v>950</v>
      </c>
      <c r="I200" s="11" t="s">
        <v>836</v>
      </c>
      <c r="J200" s="302" t="s">
        <v>504</v>
      </c>
      <c r="K200" s="107" t="s">
        <v>505</v>
      </c>
      <c r="L200" s="77">
        <v>0.5</v>
      </c>
      <c r="M200" s="276"/>
      <c r="N200" s="276"/>
      <c r="O200" s="276"/>
      <c r="P200" s="276"/>
      <c r="Q200" s="276"/>
      <c r="R200" s="276"/>
      <c r="S200" s="276"/>
      <c r="T200" s="276"/>
      <c r="U200" s="276"/>
      <c r="V200" s="276"/>
      <c r="W200" s="276"/>
      <c r="X200" s="276"/>
      <c r="Y200" s="276"/>
      <c r="Z200" s="276"/>
      <c r="AA200" s="276"/>
      <c r="AB200" s="276"/>
      <c r="AC200" s="276"/>
      <c r="AD200" s="276"/>
      <c r="AE200" s="276"/>
      <c r="AF200" s="276"/>
      <c r="AG200" s="276"/>
      <c r="AH200" s="276"/>
      <c r="AI200" s="276"/>
      <c r="AJ200" s="276"/>
      <c r="AK200" s="276"/>
      <c r="AL200" s="276"/>
      <c r="AM200" s="276"/>
      <c r="AN200" s="276"/>
      <c r="AO200" s="276"/>
      <c r="AP200" s="276"/>
      <c r="AQ200" s="276"/>
      <c r="AR200" s="276"/>
      <c r="AS200" s="276"/>
      <c r="AT200" s="276"/>
      <c r="AU200" s="276"/>
      <c r="AV200" s="276"/>
      <c r="AW200" s="276"/>
      <c r="AX200" s="276"/>
    </row>
    <row r="201" spans="1:50" s="275" customFormat="1" ht="109.5" customHeight="1" x14ac:dyDescent="0.25">
      <c r="A201" s="107">
        <v>80</v>
      </c>
      <c r="B201" s="7" t="s">
        <v>173</v>
      </c>
      <c r="C201" s="7" t="s">
        <v>455</v>
      </c>
      <c r="D201" s="45" t="s">
        <v>436</v>
      </c>
      <c r="E201" s="133">
        <v>3.76</v>
      </c>
      <c r="F201" s="7" t="s">
        <v>101</v>
      </c>
      <c r="G201" s="7" t="s">
        <v>951</v>
      </c>
      <c r="H201" s="311" t="s">
        <v>414</v>
      </c>
      <c r="I201" s="11" t="s">
        <v>837</v>
      </c>
      <c r="J201" s="298"/>
      <c r="K201" s="107" t="s">
        <v>172</v>
      </c>
      <c r="L201" s="77">
        <v>0.65</v>
      </c>
      <c r="M201" s="274"/>
      <c r="N201" s="274"/>
      <c r="O201" s="274"/>
      <c r="P201" s="274"/>
      <c r="Q201" s="274"/>
      <c r="R201" s="274"/>
      <c r="S201" s="274"/>
      <c r="T201" s="274"/>
      <c r="U201" s="274"/>
      <c r="V201" s="274"/>
      <c r="W201" s="274"/>
      <c r="X201" s="274"/>
      <c r="Y201" s="274"/>
      <c r="Z201" s="274"/>
      <c r="AA201" s="274"/>
      <c r="AB201" s="274"/>
      <c r="AC201" s="274"/>
      <c r="AD201" s="274"/>
      <c r="AE201" s="274"/>
      <c r="AF201" s="274"/>
      <c r="AG201" s="274"/>
      <c r="AH201" s="274"/>
      <c r="AI201" s="274"/>
      <c r="AJ201" s="274"/>
      <c r="AK201" s="274"/>
      <c r="AL201" s="274"/>
      <c r="AM201" s="274"/>
      <c r="AN201" s="274"/>
      <c r="AO201" s="274"/>
      <c r="AP201" s="274"/>
      <c r="AQ201" s="274"/>
      <c r="AR201" s="274"/>
      <c r="AS201" s="274"/>
      <c r="AT201" s="274"/>
      <c r="AU201" s="274"/>
      <c r="AV201" s="274"/>
      <c r="AW201" s="274"/>
      <c r="AX201" s="274"/>
    </row>
    <row r="202" spans="1:50" s="277" customFormat="1" ht="112.5" customHeight="1" x14ac:dyDescent="0.25">
      <c r="A202" s="368">
        <v>81</v>
      </c>
      <c r="B202" s="7" t="s">
        <v>415</v>
      </c>
      <c r="C202" s="329" t="s">
        <v>416</v>
      </c>
      <c r="D202" s="108" t="s">
        <v>437</v>
      </c>
      <c r="E202" s="330">
        <v>1.88</v>
      </c>
      <c r="F202" s="329" t="s">
        <v>101</v>
      </c>
      <c r="G202" s="329" t="s">
        <v>952</v>
      </c>
      <c r="H202" s="323" t="s">
        <v>176</v>
      </c>
      <c r="I202" s="329" t="s">
        <v>838</v>
      </c>
      <c r="J202" s="329"/>
      <c r="K202" s="301" t="s">
        <v>193</v>
      </c>
      <c r="L202" s="77">
        <v>0.1</v>
      </c>
      <c r="M202" s="276"/>
      <c r="N202" s="276"/>
      <c r="O202" s="276"/>
      <c r="P202" s="276"/>
      <c r="Q202" s="276"/>
      <c r="R202" s="276"/>
      <c r="S202" s="276"/>
      <c r="T202" s="276"/>
      <c r="U202" s="276"/>
      <c r="V202" s="276"/>
      <c r="W202" s="276"/>
      <c r="X202" s="276"/>
      <c r="Y202" s="276"/>
      <c r="Z202" s="276"/>
      <c r="AA202" s="276"/>
      <c r="AB202" s="276"/>
      <c r="AC202" s="276"/>
      <c r="AD202" s="276"/>
      <c r="AE202" s="276"/>
      <c r="AF202" s="276"/>
      <c r="AG202" s="276"/>
      <c r="AH202" s="276"/>
      <c r="AI202" s="276"/>
      <c r="AJ202" s="276"/>
      <c r="AK202" s="276"/>
      <c r="AL202" s="276"/>
      <c r="AM202" s="276"/>
      <c r="AN202" s="276"/>
      <c r="AO202" s="276"/>
      <c r="AP202" s="276"/>
      <c r="AQ202" s="276"/>
      <c r="AR202" s="276"/>
      <c r="AS202" s="276"/>
      <c r="AT202" s="276"/>
      <c r="AU202" s="276"/>
      <c r="AV202" s="276"/>
      <c r="AW202" s="276"/>
      <c r="AX202" s="276"/>
    </row>
    <row r="203" spans="1:50" s="277" customFormat="1" ht="108" customHeight="1" x14ac:dyDescent="0.25">
      <c r="A203" s="107">
        <v>82</v>
      </c>
      <c r="B203" s="7" t="s">
        <v>174</v>
      </c>
      <c r="C203" s="7" t="s">
        <v>175</v>
      </c>
      <c r="D203" s="108" t="s">
        <v>171</v>
      </c>
      <c r="E203" s="133">
        <v>1.51</v>
      </c>
      <c r="F203" s="7" t="s">
        <v>101</v>
      </c>
      <c r="G203" s="7" t="s">
        <v>953</v>
      </c>
      <c r="H203" s="311" t="s">
        <v>176</v>
      </c>
      <c r="I203" s="11" t="s">
        <v>839</v>
      </c>
      <c r="J203" s="299" t="s">
        <v>525</v>
      </c>
      <c r="K203" s="77" t="s">
        <v>177</v>
      </c>
      <c r="L203" s="296">
        <v>0.21</v>
      </c>
      <c r="M203" s="276"/>
      <c r="N203" s="276"/>
      <c r="O203" s="276"/>
      <c r="P203" s="276"/>
      <c r="Q203" s="276"/>
      <c r="R203" s="276"/>
      <c r="S203" s="276"/>
      <c r="T203" s="276"/>
      <c r="U203" s="276"/>
      <c r="V203" s="276"/>
      <c r="W203" s="276"/>
      <c r="X203" s="276"/>
      <c r="Y203" s="276"/>
      <c r="Z203" s="276"/>
      <c r="AA203" s="276"/>
      <c r="AB203" s="276"/>
      <c r="AC203" s="276"/>
      <c r="AD203" s="276"/>
      <c r="AE203" s="276"/>
      <c r="AF203" s="276"/>
      <c r="AG203" s="276"/>
      <c r="AH203" s="276"/>
      <c r="AI203" s="276"/>
      <c r="AJ203" s="276"/>
      <c r="AK203" s="276"/>
      <c r="AL203" s="276"/>
      <c r="AM203" s="276"/>
      <c r="AN203" s="276"/>
      <c r="AO203" s="276"/>
      <c r="AP203" s="276"/>
      <c r="AQ203" s="276"/>
      <c r="AR203" s="276"/>
      <c r="AS203" s="276"/>
      <c r="AT203" s="276"/>
      <c r="AU203" s="276"/>
      <c r="AV203" s="276"/>
      <c r="AW203" s="276"/>
      <c r="AX203" s="276"/>
    </row>
    <row r="204" spans="1:50" ht="63.75" x14ac:dyDescent="0.25">
      <c r="A204" s="107">
        <v>83</v>
      </c>
      <c r="B204" s="7" t="s">
        <v>178</v>
      </c>
      <c r="C204" s="7" t="s">
        <v>457</v>
      </c>
      <c r="D204" s="108" t="s">
        <v>437</v>
      </c>
      <c r="E204" s="133">
        <v>10.71</v>
      </c>
      <c r="F204" s="311" t="s">
        <v>101</v>
      </c>
      <c r="G204" s="7" t="s">
        <v>954</v>
      </c>
      <c r="H204" s="311" t="s">
        <v>168</v>
      </c>
      <c r="I204" s="11" t="s">
        <v>840</v>
      </c>
      <c r="J204" s="302" t="s">
        <v>526</v>
      </c>
      <c r="K204" s="77" t="s">
        <v>417</v>
      </c>
      <c r="L204" s="296">
        <v>0.82</v>
      </c>
    </row>
    <row r="205" spans="1:50" ht="23.25" customHeight="1" x14ac:dyDescent="0.25">
      <c r="A205" s="298"/>
      <c r="B205" s="299" t="s">
        <v>139</v>
      </c>
      <c r="C205" s="299"/>
      <c r="D205" s="299"/>
      <c r="E205" s="310">
        <f>SUM(E200:E204)</f>
        <v>21.86</v>
      </c>
      <c r="F205" s="298"/>
      <c r="G205" s="299"/>
      <c r="H205" s="298"/>
      <c r="I205" s="15"/>
      <c r="J205" s="298"/>
      <c r="K205" s="300"/>
      <c r="L205" s="2"/>
    </row>
    <row r="206" spans="1:50" ht="24" customHeight="1" x14ac:dyDescent="0.25">
      <c r="A206" s="298"/>
      <c r="B206" s="555" t="s">
        <v>179</v>
      </c>
      <c r="C206" s="556"/>
      <c r="D206" s="556"/>
      <c r="E206" s="556"/>
      <c r="F206" s="556"/>
      <c r="G206" s="556"/>
      <c r="H206" s="556"/>
      <c r="I206" s="556"/>
      <c r="J206" s="433"/>
      <c r="K206" s="433"/>
      <c r="L206" s="434"/>
    </row>
    <row r="207" spans="1:50" ht="161.25" customHeight="1" x14ac:dyDescent="0.25">
      <c r="A207" s="107">
        <v>84</v>
      </c>
      <c r="B207" s="107" t="s">
        <v>180</v>
      </c>
      <c r="C207" s="299" t="s">
        <v>181</v>
      </c>
      <c r="D207" s="299" t="s">
        <v>182</v>
      </c>
      <c r="E207" s="107">
        <v>4.96</v>
      </c>
      <c r="F207" s="299" t="s">
        <v>183</v>
      </c>
      <c r="G207" s="299" t="s">
        <v>184</v>
      </c>
      <c r="H207" s="298" t="s">
        <v>955</v>
      </c>
      <c r="I207" s="68" t="s">
        <v>560</v>
      </c>
      <c r="J207" s="298" t="s">
        <v>418</v>
      </c>
      <c r="K207" s="298" t="s">
        <v>42</v>
      </c>
      <c r="L207" s="77">
        <v>0.45</v>
      </c>
    </row>
    <row r="208" spans="1:50" ht="33" customHeight="1" x14ac:dyDescent="0.25">
      <c r="A208" s="298"/>
      <c r="B208" s="299" t="s">
        <v>139</v>
      </c>
      <c r="C208" s="299"/>
      <c r="D208" s="299"/>
      <c r="E208" s="159">
        <v>4.96</v>
      </c>
      <c r="F208" s="298"/>
      <c r="G208" s="299"/>
      <c r="H208" s="298"/>
      <c r="I208" s="15"/>
      <c r="J208" s="298"/>
      <c r="K208" s="300"/>
      <c r="L208" s="2"/>
    </row>
    <row r="209" spans="1:12" ht="24.75" customHeight="1" x14ac:dyDescent="0.25">
      <c r="A209" s="209"/>
      <c r="B209" s="557" t="s">
        <v>185</v>
      </c>
      <c r="C209" s="558"/>
      <c r="D209" s="558"/>
      <c r="E209" s="558"/>
      <c r="F209" s="558"/>
      <c r="G209" s="558"/>
      <c r="H209" s="558"/>
      <c r="I209" s="558"/>
      <c r="J209" s="433"/>
      <c r="K209" s="433"/>
      <c r="L209" s="434"/>
    </row>
    <row r="210" spans="1:12" ht="21.75" customHeight="1" x14ac:dyDescent="0.25">
      <c r="A210" s="453">
        <v>85</v>
      </c>
      <c r="B210" s="454" t="s">
        <v>186</v>
      </c>
      <c r="C210" s="454" t="s">
        <v>187</v>
      </c>
      <c r="D210" s="454" t="s">
        <v>188</v>
      </c>
      <c r="E210" s="449">
        <v>5.42</v>
      </c>
      <c r="F210" s="449" t="s">
        <v>101</v>
      </c>
      <c r="G210" s="457" t="s">
        <v>189</v>
      </c>
      <c r="H210" s="459">
        <v>0</v>
      </c>
      <c r="I210" s="458" t="s">
        <v>539</v>
      </c>
      <c r="J210" s="449" t="s">
        <v>419</v>
      </c>
      <c r="K210" s="450" t="s">
        <v>45</v>
      </c>
      <c r="L210" s="451">
        <v>7.0000000000000007E-2</v>
      </c>
    </row>
    <row r="211" spans="1:12" ht="62.25" customHeight="1" x14ac:dyDescent="0.25">
      <c r="A211" s="453"/>
      <c r="B211" s="454"/>
      <c r="C211" s="454"/>
      <c r="D211" s="454"/>
      <c r="E211" s="449"/>
      <c r="F211" s="449"/>
      <c r="G211" s="457"/>
      <c r="H211" s="460"/>
      <c r="I211" s="458"/>
      <c r="J211" s="449"/>
      <c r="K211" s="427"/>
      <c r="L211" s="452"/>
    </row>
    <row r="212" spans="1:12" x14ac:dyDescent="0.25">
      <c r="A212" s="453">
        <v>86</v>
      </c>
      <c r="B212" s="454" t="s">
        <v>190</v>
      </c>
      <c r="C212" s="454" t="s">
        <v>191</v>
      </c>
      <c r="D212" s="454" t="s">
        <v>188</v>
      </c>
      <c r="E212" s="449">
        <v>21.88</v>
      </c>
      <c r="F212" s="455" t="s">
        <v>541</v>
      </c>
      <c r="G212" s="457" t="s">
        <v>192</v>
      </c>
      <c r="H212" s="449">
        <v>0</v>
      </c>
      <c r="I212" s="458" t="s">
        <v>540</v>
      </c>
      <c r="J212" s="449">
        <v>58</v>
      </c>
      <c r="K212" s="449" t="s">
        <v>193</v>
      </c>
      <c r="L212" s="451">
        <v>0.05</v>
      </c>
    </row>
    <row r="213" spans="1:12" ht="70.5" customHeight="1" x14ac:dyDescent="0.25">
      <c r="A213" s="453"/>
      <c r="B213" s="454"/>
      <c r="C213" s="454"/>
      <c r="D213" s="454"/>
      <c r="E213" s="449"/>
      <c r="F213" s="456"/>
      <c r="G213" s="457"/>
      <c r="H213" s="449"/>
      <c r="I213" s="458"/>
      <c r="J213" s="449"/>
      <c r="K213" s="449"/>
      <c r="L213" s="452"/>
    </row>
    <row r="214" spans="1:12" ht="151.5" customHeight="1" x14ac:dyDescent="0.25">
      <c r="A214" s="209">
        <v>87</v>
      </c>
      <c r="B214" s="208" t="s">
        <v>194</v>
      </c>
      <c r="C214" s="208" t="s">
        <v>442</v>
      </c>
      <c r="D214" s="208" t="s">
        <v>437</v>
      </c>
      <c r="E214" s="211">
        <v>17.182600000000001</v>
      </c>
      <c r="F214" s="211" t="s">
        <v>101</v>
      </c>
      <c r="G214" s="210" t="s">
        <v>956</v>
      </c>
      <c r="H214" s="211">
        <v>0</v>
      </c>
      <c r="I214" s="124" t="s">
        <v>562</v>
      </c>
      <c r="J214" s="210" t="s">
        <v>561</v>
      </c>
      <c r="K214" s="211" t="s">
        <v>44</v>
      </c>
      <c r="L214" s="77">
        <v>0.6</v>
      </c>
    </row>
    <row r="215" spans="1:12" ht="27" customHeight="1" x14ac:dyDescent="0.25">
      <c r="A215" s="209"/>
      <c r="B215" s="28" t="s">
        <v>139</v>
      </c>
      <c r="C215" s="208"/>
      <c r="D215" s="209"/>
      <c r="E215" s="69">
        <f>SUM(E210:E214)</f>
        <v>44.482599999999998</v>
      </c>
      <c r="F215" s="209"/>
      <c r="G215" s="208"/>
      <c r="H215" s="209"/>
      <c r="I215" s="124"/>
      <c r="J215" s="209"/>
      <c r="K215" s="300"/>
      <c r="L215" s="2"/>
    </row>
    <row r="216" spans="1:12" ht="26.25" customHeight="1" x14ac:dyDescent="0.25">
      <c r="A216" s="69"/>
      <c r="B216" s="431" t="s">
        <v>195</v>
      </c>
      <c r="C216" s="432"/>
      <c r="D216" s="432"/>
      <c r="E216" s="432"/>
      <c r="F216" s="432"/>
      <c r="G216" s="432"/>
      <c r="H216" s="432"/>
      <c r="I216" s="432"/>
      <c r="J216" s="433"/>
      <c r="K216" s="433"/>
      <c r="L216" s="434"/>
    </row>
    <row r="217" spans="1:12" ht="86.25" customHeight="1" x14ac:dyDescent="0.25">
      <c r="A217" s="209">
        <v>88</v>
      </c>
      <c r="B217" s="208" t="s">
        <v>196</v>
      </c>
      <c r="C217" s="208" t="s">
        <v>443</v>
      </c>
      <c r="D217" s="208" t="s">
        <v>197</v>
      </c>
      <c r="E217" s="209">
        <v>10.3003</v>
      </c>
      <c r="F217" s="208" t="s">
        <v>198</v>
      </c>
      <c r="G217" s="209" t="s">
        <v>199</v>
      </c>
      <c r="H217" s="209" t="s">
        <v>200</v>
      </c>
      <c r="I217" s="124" t="s">
        <v>563</v>
      </c>
      <c r="J217" s="331" t="s">
        <v>957</v>
      </c>
      <c r="K217" s="77" t="s">
        <v>42</v>
      </c>
      <c r="L217" s="296">
        <v>1</v>
      </c>
    </row>
    <row r="218" spans="1:12" ht="39" customHeight="1" x14ac:dyDescent="0.25">
      <c r="A218" s="209"/>
      <c r="B218" s="209" t="s">
        <v>139</v>
      </c>
      <c r="C218" s="209"/>
      <c r="D218" s="209"/>
      <c r="E218" s="69">
        <v>10.3003</v>
      </c>
      <c r="F218" s="209"/>
      <c r="G218" s="209"/>
      <c r="H218" s="209"/>
      <c r="I218" s="27"/>
      <c r="J218" s="209"/>
      <c r="K218" s="300"/>
      <c r="L218" s="2"/>
    </row>
    <row r="219" spans="1:12" ht="23.25" customHeight="1" x14ac:dyDescent="0.25">
      <c r="A219" s="431" t="s">
        <v>201</v>
      </c>
      <c r="B219" s="435"/>
      <c r="C219" s="435"/>
      <c r="D219" s="435"/>
      <c r="E219" s="435"/>
      <c r="F219" s="435"/>
      <c r="G219" s="435"/>
      <c r="H219" s="435"/>
      <c r="I219" s="435"/>
      <c r="J219" s="433"/>
      <c r="K219" s="433"/>
      <c r="L219" s="434"/>
    </row>
    <row r="220" spans="1:12" ht="81.75" customHeight="1" x14ac:dyDescent="0.25">
      <c r="A220" s="209">
        <v>89</v>
      </c>
      <c r="B220" s="208" t="s">
        <v>202</v>
      </c>
      <c r="C220" s="208" t="s">
        <v>458</v>
      </c>
      <c r="D220" s="209" t="s">
        <v>203</v>
      </c>
      <c r="E220" s="29">
        <v>53</v>
      </c>
      <c r="F220" s="208" t="s">
        <v>564</v>
      </c>
      <c r="G220" s="29">
        <v>76</v>
      </c>
      <c r="H220" s="209" t="s">
        <v>503</v>
      </c>
      <c r="I220" s="124" t="s">
        <v>204</v>
      </c>
      <c r="J220" s="30"/>
      <c r="K220" s="158">
        <v>2024</v>
      </c>
      <c r="L220" s="77">
        <v>0.45</v>
      </c>
    </row>
    <row r="221" spans="1:12" ht="80.25" customHeight="1" x14ac:dyDescent="0.25">
      <c r="A221" s="209">
        <v>90</v>
      </c>
      <c r="B221" s="208" t="s">
        <v>205</v>
      </c>
      <c r="C221" s="208" t="s">
        <v>459</v>
      </c>
      <c r="D221" s="210" t="s">
        <v>438</v>
      </c>
      <c r="E221" s="210">
        <v>32.4</v>
      </c>
      <c r="F221" s="210"/>
      <c r="G221" s="109">
        <v>35.9</v>
      </c>
      <c r="H221" s="211" t="s">
        <v>168</v>
      </c>
      <c r="I221" s="124" t="s">
        <v>565</v>
      </c>
      <c r="J221" s="211"/>
      <c r="K221" s="211" t="s">
        <v>206</v>
      </c>
      <c r="L221" s="77">
        <v>0.1</v>
      </c>
    </row>
    <row r="222" spans="1:12" ht="187.5" customHeight="1" x14ac:dyDescent="0.25">
      <c r="A222" s="209">
        <v>91</v>
      </c>
      <c r="B222" s="208" t="s">
        <v>207</v>
      </c>
      <c r="C222" s="208" t="s">
        <v>460</v>
      </c>
      <c r="D222" s="210" t="s">
        <v>439</v>
      </c>
      <c r="E222" s="31">
        <v>19.82</v>
      </c>
      <c r="F222" s="32" t="s">
        <v>208</v>
      </c>
      <c r="G222" s="33" t="s">
        <v>209</v>
      </c>
      <c r="H222" s="31" t="s">
        <v>501</v>
      </c>
      <c r="I222" s="273" t="s">
        <v>841</v>
      </c>
      <c r="J222" s="278" t="s">
        <v>502</v>
      </c>
      <c r="K222" s="211" t="s">
        <v>42</v>
      </c>
      <c r="L222" s="157">
        <v>0.3</v>
      </c>
    </row>
    <row r="223" spans="1:12" x14ac:dyDescent="0.25">
      <c r="A223" s="209"/>
      <c r="B223" s="209" t="s">
        <v>139</v>
      </c>
      <c r="C223" s="209"/>
      <c r="D223" s="209"/>
      <c r="E223" s="34">
        <f>SUM(E220:E222)</f>
        <v>105.22</v>
      </c>
      <c r="F223" s="209"/>
      <c r="G223" s="209"/>
      <c r="H223" s="209" t="s">
        <v>566</v>
      </c>
      <c r="I223" s="27"/>
      <c r="J223" s="209"/>
      <c r="K223" s="300"/>
      <c r="L223" s="2"/>
    </row>
    <row r="224" spans="1:12" x14ac:dyDescent="0.25">
      <c r="A224" s="209"/>
      <c r="B224" s="431" t="s">
        <v>210</v>
      </c>
      <c r="C224" s="435"/>
      <c r="D224" s="435"/>
      <c r="E224" s="435"/>
      <c r="F224" s="435"/>
      <c r="G224" s="435"/>
      <c r="H224" s="435"/>
      <c r="I224" s="435"/>
      <c r="J224" s="435"/>
      <c r="K224" s="436"/>
      <c r="L224" s="437"/>
    </row>
    <row r="225" spans="1:50" ht="43.5" customHeight="1" x14ac:dyDescent="0.25">
      <c r="A225" s="209">
        <v>92</v>
      </c>
      <c r="B225" s="209" t="s">
        <v>211</v>
      </c>
      <c r="C225" s="208" t="s">
        <v>461</v>
      </c>
      <c r="D225" s="208" t="s">
        <v>212</v>
      </c>
      <c r="E225" s="209">
        <v>11.9049</v>
      </c>
      <c r="F225" s="209"/>
      <c r="G225" s="209" t="s">
        <v>213</v>
      </c>
      <c r="H225" s="209" t="s">
        <v>522</v>
      </c>
      <c r="I225" s="124" t="s">
        <v>842</v>
      </c>
      <c r="J225" s="209" t="s">
        <v>523</v>
      </c>
      <c r="K225" s="209" t="s">
        <v>214</v>
      </c>
      <c r="L225" s="157">
        <v>0.7</v>
      </c>
    </row>
    <row r="226" spans="1:50" ht="28.5" customHeight="1" x14ac:dyDescent="0.25">
      <c r="A226" s="209"/>
      <c r="B226" s="209" t="s">
        <v>139</v>
      </c>
      <c r="C226" s="208"/>
      <c r="D226" s="209"/>
      <c r="E226" s="69">
        <v>11.9049</v>
      </c>
      <c r="F226" s="209"/>
      <c r="G226" s="209"/>
      <c r="H226" s="209" t="s">
        <v>522</v>
      </c>
      <c r="I226" s="27"/>
      <c r="J226" s="209"/>
      <c r="K226" s="300"/>
      <c r="L226" s="2"/>
    </row>
    <row r="227" spans="1:50" ht="24" customHeight="1" x14ac:dyDescent="0.25">
      <c r="A227" s="298"/>
      <c r="B227" s="438" t="s">
        <v>215</v>
      </c>
      <c r="C227" s="439"/>
      <c r="D227" s="439"/>
      <c r="E227" s="439"/>
      <c r="F227" s="439"/>
      <c r="G227" s="439"/>
      <c r="H227" s="439"/>
      <c r="I227" s="439"/>
      <c r="J227" s="433"/>
      <c r="K227" s="433"/>
      <c r="L227" s="434"/>
    </row>
    <row r="228" spans="1:50" ht="84.75" customHeight="1" x14ac:dyDescent="0.25">
      <c r="A228" s="107">
        <v>93</v>
      </c>
      <c r="B228" s="107" t="s">
        <v>216</v>
      </c>
      <c r="C228" s="105" t="s">
        <v>462</v>
      </c>
      <c r="D228" s="105" t="s">
        <v>217</v>
      </c>
      <c r="E228" s="112">
        <v>7.41</v>
      </c>
      <c r="F228" s="105" t="s">
        <v>218</v>
      </c>
      <c r="G228" s="107"/>
      <c r="H228" s="45" t="s">
        <v>843</v>
      </c>
      <c r="I228" s="11" t="s">
        <v>219</v>
      </c>
      <c r="J228" s="298"/>
      <c r="K228" s="107" t="s">
        <v>420</v>
      </c>
      <c r="L228" s="77">
        <v>1</v>
      </c>
    </row>
    <row r="229" spans="1:50" ht="92.25" customHeight="1" x14ac:dyDescent="0.25">
      <c r="A229" s="107">
        <v>94</v>
      </c>
      <c r="B229" s="107" t="s">
        <v>216</v>
      </c>
      <c r="C229" s="105" t="s">
        <v>463</v>
      </c>
      <c r="D229" s="107" t="s">
        <v>220</v>
      </c>
      <c r="E229" s="112">
        <v>4.41</v>
      </c>
      <c r="F229" s="105" t="s">
        <v>221</v>
      </c>
      <c r="G229" s="107" t="s">
        <v>958</v>
      </c>
      <c r="H229" s="45"/>
      <c r="I229" s="11" t="s">
        <v>567</v>
      </c>
      <c r="J229" s="162" t="s">
        <v>568</v>
      </c>
      <c r="K229" s="162">
        <v>2020</v>
      </c>
      <c r="L229" s="77">
        <v>0.7</v>
      </c>
    </row>
    <row r="230" spans="1:50" ht="86.25" customHeight="1" x14ac:dyDescent="0.25">
      <c r="A230" s="107">
        <v>95</v>
      </c>
      <c r="B230" s="107" t="s">
        <v>216</v>
      </c>
      <c r="C230" s="105" t="s">
        <v>464</v>
      </c>
      <c r="D230" s="105" t="s">
        <v>440</v>
      </c>
      <c r="E230" s="112">
        <v>2.9009999999999998</v>
      </c>
      <c r="F230" s="107" t="s">
        <v>101</v>
      </c>
      <c r="G230" s="107" t="s">
        <v>959</v>
      </c>
      <c r="H230" s="45" t="s">
        <v>168</v>
      </c>
      <c r="I230" s="11" t="s">
        <v>421</v>
      </c>
      <c r="J230" s="162" t="s">
        <v>526</v>
      </c>
      <c r="K230" s="162">
        <v>2020</v>
      </c>
      <c r="L230" s="77">
        <v>0.8</v>
      </c>
    </row>
    <row r="231" spans="1:50" ht="88.5" customHeight="1" x14ac:dyDescent="0.25">
      <c r="A231" s="107">
        <v>96</v>
      </c>
      <c r="B231" s="105" t="s">
        <v>223</v>
      </c>
      <c r="C231" s="105" t="s">
        <v>465</v>
      </c>
      <c r="D231" s="107" t="s">
        <v>436</v>
      </c>
      <c r="E231" s="112">
        <v>5.79</v>
      </c>
      <c r="F231" s="107" t="s">
        <v>101</v>
      </c>
      <c r="G231" s="107" t="s">
        <v>224</v>
      </c>
      <c r="H231" s="45" t="s">
        <v>225</v>
      </c>
      <c r="I231" s="11" t="s">
        <v>569</v>
      </c>
      <c r="J231" s="298"/>
      <c r="K231" s="107">
        <v>2020</v>
      </c>
      <c r="L231" s="77">
        <v>0.9</v>
      </c>
    </row>
    <row r="232" spans="1:50" s="72" customFormat="1" ht="173.25" customHeight="1" x14ac:dyDescent="0.25">
      <c r="A232" s="107">
        <v>97</v>
      </c>
      <c r="B232" s="105" t="s">
        <v>227</v>
      </c>
      <c r="C232" s="105" t="s">
        <v>462</v>
      </c>
      <c r="D232" s="105" t="s">
        <v>439</v>
      </c>
      <c r="E232" s="112">
        <v>35.508800000000001</v>
      </c>
      <c r="F232" s="105" t="s">
        <v>228</v>
      </c>
      <c r="G232" s="105" t="s">
        <v>533</v>
      </c>
      <c r="H232" s="45" t="s">
        <v>534</v>
      </c>
      <c r="I232" s="11" t="s">
        <v>960</v>
      </c>
      <c r="J232" s="298"/>
      <c r="K232" s="87" t="s">
        <v>422</v>
      </c>
      <c r="L232" s="296">
        <v>0.4</v>
      </c>
      <c r="M232" s="95"/>
      <c r="N232" s="95"/>
      <c r="O232" s="95"/>
      <c r="P232" s="95"/>
      <c r="Q232" s="95"/>
      <c r="R232" s="95"/>
      <c r="S232" s="95"/>
      <c r="T232" s="95"/>
      <c r="U232" s="95"/>
      <c r="V232" s="95"/>
      <c r="W232" s="95"/>
      <c r="X232" s="95"/>
      <c r="Y232" s="95"/>
      <c r="Z232" s="95"/>
      <c r="AA232" s="95"/>
      <c r="AB232" s="95"/>
      <c r="AC232" s="95"/>
      <c r="AD232" s="95"/>
      <c r="AE232" s="95"/>
      <c r="AF232" s="95"/>
      <c r="AG232" s="95"/>
      <c r="AH232" s="95"/>
      <c r="AI232" s="95"/>
      <c r="AJ232" s="95"/>
      <c r="AK232" s="95"/>
      <c r="AL232" s="95"/>
      <c r="AM232" s="95"/>
      <c r="AN232" s="95"/>
      <c r="AO232" s="95"/>
      <c r="AP232" s="95"/>
      <c r="AQ232" s="95"/>
      <c r="AR232" s="95"/>
      <c r="AS232" s="95"/>
      <c r="AT232" s="95"/>
      <c r="AU232" s="95"/>
      <c r="AV232" s="95"/>
      <c r="AW232" s="95"/>
      <c r="AX232" s="95"/>
    </row>
    <row r="233" spans="1:50" s="72" customFormat="1" ht="78.75" customHeight="1" x14ac:dyDescent="0.25">
      <c r="A233" s="107">
        <v>98</v>
      </c>
      <c r="B233" s="107" t="s">
        <v>229</v>
      </c>
      <c r="C233" s="105" t="s">
        <v>230</v>
      </c>
      <c r="D233" s="105" t="s">
        <v>466</v>
      </c>
      <c r="E233" s="112">
        <v>42.247199999999999</v>
      </c>
      <c r="F233" s="113" t="s">
        <v>231</v>
      </c>
      <c r="G233" s="105" t="s">
        <v>232</v>
      </c>
      <c r="H233" s="45" t="s">
        <v>168</v>
      </c>
      <c r="I233" s="11" t="s">
        <v>961</v>
      </c>
      <c r="J233" s="107" t="s">
        <v>369</v>
      </c>
      <c r="K233" s="77" t="s">
        <v>422</v>
      </c>
      <c r="L233" s="296">
        <v>0.1</v>
      </c>
      <c r="M233" s="95"/>
      <c r="N233" s="95"/>
      <c r="O233" s="95"/>
      <c r="P233" s="95"/>
      <c r="Q233" s="95"/>
      <c r="R233" s="95"/>
      <c r="S233" s="95"/>
      <c r="T233" s="95"/>
      <c r="U233" s="95"/>
      <c r="V233" s="95"/>
      <c r="W233" s="95"/>
      <c r="X233" s="95"/>
      <c r="Y233" s="95"/>
      <c r="Z233" s="95"/>
      <c r="AA233" s="95"/>
      <c r="AB233" s="95"/>
      <c r="AC233" s="95"/>
      <c r="AD233" s="95"/>
      <c r="AE233" s="95"/>
      <c r="AF233" s="95"/>
      <c r="AG233" s="95"/>
      <c r="AH233" s="95"/>
      <c r="AI233" s="95"/>
      <c r="AJ233" s="95"/>
      <c r="AK233" s="95"/>
      <c r="AL233" s="95"/>
      <c r="AM233" s="95"/>
      <c r="AN233" s="95"/>
      <c r="AO233" s="95"/>
      <c r="AP233" s="95"/>
      <c r="AQ233" s="95"/>
      <c r="AR233" s="95"/>
      <c r="AS233" s="95"/>
      <c r="AT233" s="95"/>
      <c r="AU233" s="95"/>
      <c r="AV233" s="95"/>
      <c r="AW233" s="95"/>
      <c r="AX233" s="95"/>
    </row>
    <row r="234" spans="1:50" s="72" customFormat="1" ht="88.5" customHeight="1" x14ac:dyDescent="0.25">
      <c r="A234" s="107">
        <v>99</v>
      </c>
      <c r="B234" s="107" t="s">
        <v>229</v>
      </c>
      <c r="C234" s="105" t="s">
        <v>233</v>
      </c>
      <c r="D234" s="105" t="s">
        <v>234</v>
      </c>
      <c r="E234" s="112">
        <v>26.1234</v>
      </c>
      <c r="F234" s="105" t="s">
        <v>235</v>
      </c>
      <c r="G234" s="105" t="s">
        <v>844</v>
      </c>
      <c r="H234" s="108" t="s">
        <v>168</v>
      </c>
      <c r="I234" s="11" t="s">
        <v>962</v>
      </c>
      <c r="J234" s="298"/>
      <c r="K234" s="107" t="s">
        <v>571</v>
      </c>
      <c r="L234" s="77">
        <v>0.1</v>
      </c>
      <c r="M234" s="95"/>
      <c r="N234" s="95"/>
      <c r="O234" s="95"/>
      <c r="P234" s="95"/>
      <c r="Q234" s="95"/>
      <c r="R234" s="95"/>
      <c r="S234" s="95"/>
      <c r="T234" s="95"/>
      <c r="U234" s="95"/>
      <c r="V234" s="95"/>
      <c r="W234" s="95"/>
      <c r="X234" s="95"/>
      <c r="Y234" s="95"/>
      <c r="Z234" s="95"/>
      <c r="AA234" s="95"/>
      <c r="AB234" s="95"/>
      <c r="AC234" s="95"/>
      <c r="AD234" s="95"/>
      <c r="AE234" s="95"/>
      <c r="AF234" s="95"/>
      <c r="AG234" s="95"/>
      <c r="AH234" s="95"/>
      <c r="AI234" s="95"/>
      <c r="AJ234" s="95"/>
      <c r="AK234" s="95"/>
      <c r="AL234" s="95"/>
      <c r="AM234" s="95"/>
      <c r="AN234" s="95"/>
      <c r="AO234" s="95"/>
      <c r="AP234" s="95"/>
      <c r="AQ234" s="95"/>
      <c r="AR234" s="95"/>
      <c r="AS234" s="95"/>
      <c r="AT234" s="95"/>
      <c r="AU234" s="95"/>
      <c r="AV234" s="95"/>
      <c r="AW234" s="95"/>
      <c r="AX234" s="95"/>
    </row>
    <row r="235" spans="1:50" s="72" customFormat="1" ht="99.75" customHeight="1" x14ac:dyDescent="0.25">
      <c r="A235" s="107">
        <v>100</v>
      </c>
      <c r="B235" s="107" t="s">
        <v>423</v>
      </c>
      <c r="C235" s="111" t="s">
        <v>424</v>
      </c>
      <c r="D235" s="105" t="s">
        <v>425</v>
      </c>
      <c r="E235" s="112">
        <v>58.6417</v>
      </c>
      <c r="F235" s="105" t="s">
        <v>572</v>
      </c>
      <c r="G235" s="105"/>
      <c r="H235" s="108" t="s">
        <v>168</v>
      </c>
      <c r="I235" s="135" t="s">
        <v>573</v>
      </c>
      <c r="J235" s="80"/>
      <c r="K235" s="107" t="s">
        <v>570</v>
      </c>
      <c r="L235" s="296">
        <v>0</v>
      </c>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95"/>
      <c r="AS235" s="95"/>
      <c r="AT235" s="95"/>
      <c r="AU235" s="95"/>
      <c r="AV235" s="95"/>
      <c r="AW235" s="95"/>
      <c r="AX235" s="95"/>
    </row>
    <row r="236" spans="1:50" s="72" customFormat="1" ht="106.5" customHeight="1" x14ac:dyDescent="0.25">
      <c r="A236" s="107">
        <v>101</v>
      </c>
      <c r="B236" s="107" t="s">
        <v>427</v>
      </c>
      <c r="C236" s="111" t="s">
        <v>424</v>
      </c>
      <c r="D236" s="105" t="s">
        <v>441</v>
      </c>
      <c r="E236" s="112">
        <v>40.6297</v>
      </c>
      <c r="F236" s="105" t="s">
        <v>101</v>
      </c>
      <c r="G236" s="105" t="s">
        <v>426</v>
      </c>
      <c r="H236" s="108" t="s">
        <v>168</v>
      </c>
      <c r="I236" s="108" t="s">
        <v>963</v>
      </c>
      <c r="J236" s="80"/>
      <c r="K236" s="107">
        <v>2028</v>
      </c>
      <c r="L236" s="296">
        <v>0</v>
      </c>
      <c r="M236" s="95"/>
      <c r="N236" s="95"/>
      <c r="O236" s="95"/>
      <c r="P236" s="95"/>
      <c r="Q236" s="95"/>
      <c r="R236" s="95"/>
      <c r="S236" s="95"/>
      <c r="T236" s="95"/>
      <c r="U236" s="95"/>
      <c r="V236" s="95"/>
      <c r="W236" s="95"/>
      <c r="X236" s="95"/>
      <c r="Y236" s="95"/>
      <c r="Z236" s="95"/>
      <c r="AA236" s="95"/>
      <c r="AB236" s="95"/>
      <c r="AC236" s="95"/>
      <c r="AD236" s="95"/>
      <c r="AE236" s="95"/>
      <c r="AF236" s="95"/>
      <c r="AG236" s="95"/>
      <c r="AH236" s="95"/>
      <c r="AI236" s="95"/>
      <c r="AJ236" s="95"/>
      <c r="AK236" s="95"/>
      <c r="AL236" s="95"/>
      <c r="AM236" s="95"/>
      <c r="AN236" s="95"/>
      <c r="AO236" s="95"/>
      <c r="AP236" s="95"/>
      <c r="AQ236" s="95"/>
      <c r="AR236" s="95"/>
      <c r="AS236" s="95"/>
      <c r="AT236" s="95"/>
      <c r="AU236" s="95"/>
      <c r="AV236" s="95"/>
      <c r="AW236" s="95"/>
      <c r="AX236" s="95"/>
    </row>
    <row r="237" spans="1:50" s="73" customFormat="1" ht="100.5" customHeight="1" x14ac:dyDescent="0.25">
      <c r="A237" s="107">
        <v>102</v>
      </c>
      <c r="B237" s="107" t="s">
        <v>428</v>
      </c>
      <c r="C237" s="111" t="s">
        <v>424</v>
      </c>
      <c r="D237" s="105" t="s">
        <v>425</v>
      </c>
      <c r="E237" s="112">
        <v>12.3017</v>
      </c>
      <c r="F237" s="105" t="s">
        <v>101</v>
      </c>
      <c r="G237" s="105" t="s">
        <v>426</v>
      </c>
      <c r="H237" s="108" t="s">
        <v>168</v>
      </c>
      <c r="I237" s="108" t="s">
        <v>964</v>
      </c>
      <c r="J237" s="80"/>
      <c r="K237" s="107">
        <v>2028</v>
      </c>
      <c r="L237" s="296">
        <v>0</v>
      </c>
      <c r="M237" s="96"/>
      <c r="N237" s="96"/>
      <c r="O237" s="96"/>
      <c r="P237" s="96"/>
      <c r="Q237" s="96"/>
      <c r="R237" s="96"/>
      <c r="S237" s="96"/>
      <c r="T237" s="96"/>
      <c r="U237" s="96"/>
      <c r="V237" s="96"/>
      <c r="W237" s="96"/>
      <c r="X237" s="96"/>
      <c r="Y237" s="96"/>
      <c r="Z237" s="96"/>
      <c r="AA237" s="96"/>
      <c r="AB237" s="96"/>
      <c r="AC237" s="96"/>
      <c r="AD237" s="96"/>
      <c r="AE237" s="96"/>
      <c r="AF237" s="96"/>
      <c r="AG237" s="96"/>
      <c r="AH237" s="96"/>
      <c r="AI237" s="96"/>
      <c r="AJ237" s="96"/>
      <c r="AK237" s="96"/>
      <c r="AL237" s="96"/>
      <c r="AM237" s="96"/>
      <c r="AN237" s="96"/>
      <c r="AO237" s="96"/>
      <c r="AP237" s="96"/>
      <c r="AQ237" s="96"/>
      <c r="AR237" s="96"/>
      <c r="AS237" s="96"/>
      <c r="AT237" s="96"/>
      <c r="AU237" s="96"/>
      <c r="AV237" s="96"/>
      <c r="AW237" s="96"/>
      <c r="AX237" s="96"/>
    </row>
    <row r="238" spans="1:50" ht="76.5" x14ac:dyDescent="0.25">
      <c r="A238" s="107">
        <v>103</v>
      </c>
      <c r="B238" s="211" t="s">
        <v>429</v>
      </c>
      <c r="C238" s="111" t="s">
        <v>424</v>
      </c>
      <c r="D238" s="105" t="s">
        <v>430</v>
      </c>
      <c r="E238" s="112">
        <v>9.9636999999999993</v>
      </c>
      <c r="F238" s="105" t="s">
        <v>101</v>
      </c>
      <c r="G238" s="105" t="s">
        <v>426</v>
      </c>
      <c r="H238" s="108" t="s">
        <v>168</v>
      </c>
      <c r="I238" s="108" t="s">
        <v>965</v>
      </c>
      <c r="J238" s="80"/>
      <c r="K238" s="107">
        <v>2028</v>
      </c>
      <c r="L238" s="296">
        <v>0</v>
      </c>
    </row>
    <row r="239" spans="1:50" ht="76.5" x14ac:dyDescent="0.25">
      <c r="A239" s="107">
        <v>104</v>
      </c>
      <c r="B239" s="114" t="s">
        <v>431</v>
      </c>
      <c r="C239" s="111" t="s">
        <v>432</v>
      </c>
      <c r="D239" s="105" t="s">
        <v>437</v>
      </c>
      <c r="E239" s="112">
        <v>1.47</v>
      </c>
      <c r="F239" s="105" t="s">
        <v>101</v>
      </c>
      <c r="G239" s="105" t="s">
        <v>426</v>
      </c>
      <c r="H239" s="108" t="s">
        <v>168</v>
      </c>
      <c r="I239" s="108" t="s">
        <v>966</v>
      </c>
      <c r="J239" s="80"/>
      <c r="K239" s="107">
        <v>2028</v>
      </c>
      <c r="L239" s="296">
        <v>0.05</v>
      </c>
    </row>
    <row r="240" spans="1:50" ht="54" customHeight="1" x14ac:dyDescent="0.25">
      <c r="A240" s="115">
        <v>105</v>
      </c>
      <c r="B240" s="211" t="s">
        <v>433</v>
      </c>
      <c r="C240" s="105" t="s">
        <v>432</v>
      </c>
      <c r="D240" s="110" t="s">
        <v>436</v>
      </c>
      <c r="E240" s="109">
        <v>3</v>
      </c>
      <c r="F240" s="105" t="s">
        <v>101</v>
      </c>
      <c r="G240" s="105" t="s">
        <v>426</v>
      </c>
      <c r="H240" s="108" t="s">
        <v>168</v>
      </c>
      <c r="I240" s="108" t="s">
        <v>967</v>
      </c>
      <c r="J240" s="80"/>
      <c r="K240" s="107">
        <v>2028</v>
      </c>
      <c r="L240" s="296">
        <v>0.1</v>
      </c>
    </row>
    <row r="241" spans="1:50" ht="20.25" customHeight="1" x14ac:dyDescent="0.25">
      <c r="A241" s="298"/>
      <c r="B241" s="298" t="s">
        <v>139</v>
      </c>
      <c r="C241" s="299"/>
      <c r="D241" s="298"/>
      <c r="E241" s="116">
        <f>SUM(E228:E240)</f>
        <v>250.39720000000003</v>
      </c>
      <c r="F241" s="298"/>
      <c r="G241" s="298"/>
      <c r="H241" s="298"/>
      <c r="I241" s="68"/>
      <c r="J241" s="298"/>
      <c r="K241" s="300"/>
      <c r="L241" s="2"/>
    </row>
    <row r="242" spans="1:50" s="266" customFormat="1" ht="23.25" customHeight="1" x14ac:dyDescent="0.25">
      <c r="A242" s="438" t="s">
        <v>236</v>
      </c>
      <c r="B242" s="439"/>
      <c r="C242" s="439"/>
      <c r="D242" s="439"/>
      <c r="E242" s="439"/>
      <c r="F242" s="439"/>
      <c r="G242" s="439"/>
      <c r="H242" s="439"/>
      <c r="I242" s="439"/>
      <c r="J242" s="433"/>
      <c r="K242" s="433"/>
      <c r="L242" s="434"/>
      <c r="M242" s="79"/>
      <c r="N242" s="79"/>
      <c r="O242" s="79"/>
      <c r="P242" s="79"/>
      <c r="Q242" s="79"/>
      <c r="R242" s="79"/>
      <c r="S242" s="79"/>
      <c r="T242" s="79"/>
      <c r="U242" s="79"/>
      <c r="V242" s="79"/>
      <c r="W242" s="79"/>
      <c r="X242" s="79"/>
      <c r="Y242" s="79"/>
      <c r="Z242" s="79"/>
      <c r="AA242" s="79"/>
      <c r="AB242" s="79"/>
      <c r="AC242" s="79"/>
      <c r="AD242" s="79"/>
      <c r="AE242" s="79"/>
      <c r="AF242" s="79"/>
      <c r="AG242" s="79"/>
      <c r="AH242" s="79"/>
      <c r="AI242" s="79"/>
      <c r="AJ242" s="79"/>
      <c r="AK242" s="79"/>
      <c r="AL242" s="79"/>
      <c r="AM242" s="79"/>
      <c r="AN242" s="79"/>
      <c r="AO242" s="79"/>
      <c r="AP242" s="79"/>
      <c r="AQ242" s="79"/>
      <c r="AR242" s="79"/>
      <c r="AS242" s="79"/>
      <c r="AT242" s="79"/>
      <c r="AU242" s="79"/>
      <c r="AV242" s="79"/>
      <c r="AW242" s="79"/>
      <c r="AX242" s="79"/>
    </row>
    <row r="243" spans="1:50" s="280" customFormat="1" ht="180" customHeight="1" x14ac:dyDescent="0.25">
      <c r="A243" s="440">
        <v>106</v>
      </c>
      <c r="B243" s="442" t="s">
        <v>237</v>
      </c>
      <c r="C243" s="442"/>
      <c r="D243" s="442" t="s">
        <v>238</v>
      </c>
      <c r="E243" s="443" t="s">
        <v>968</v>
      </c>
      <c r="F243" s="444" t="s">
        <v>574</v>
      </c>
      <c r="G243" s="445" t="s">
        <v>845</v>
      </c>
      <c r="H243" s="444" t="s">
        <v>846</v>
      </c>
      <c r="I243" s="446" t="s">
        <v>972</v>
      </c>
      <c r="J243" s="444"/>
      <c r="K243" s="448"/>
      <c r="L243" s="448">
        <v>0.85</v>
      </c>
      <c r="M243" s="279"/>
      <c r="N243" s="279"/>
      <c r="O243" s="279"/>
      <c r="P243" s="279"/>
      <c r="Q243" s="279"/>
      <c r="R243" s="279"/>
      <c r="S243" s="279"/>
      <c r="T243" s="279"/>
      <c r="U243" s="279"/>
      <c r="V243" s="279"/>
      <c r="W243" s="279"/>
      <c r="X243" s="279"/>
      <c r="Y243" s="279"/>
      <c r="Z243" s="279"/>
      <c r="AA243" s="279"/>
      <c r="AB243" s="279"/>
      <c r="AC243" s="279"/>
      <c r="AD243" s="279"/>
      <c r="AE243" s="279"/>
      <c r="AF243" s="279"/>
      <c r="AG243" s="279"/>
      <c r="AH243" s="279"/>
      <c r="AI243" s="279"/>
      <c r="AJ243" s="279"/>
      <c r="AK243" s="279"/>
      <c r="AL243" s="279"/>
      <c r="AM243" s="279"/>
      <c r="AN243" s="279"/>
      <c r="AO243" s="279"/>
      <c r="AP243" s="279"/>
      <c r="AQ243" s="279"/>
      <c r="AR243" s="279"/>
      <c r="AS243" s="279"/>
      <c r="AT243" s="279"/>
      <c r="AU243" s="279"/>
      <c r="AV243" s="279"/>
      <c r="AW243" s="279"/>
      <c r="AX243" s="279"/>
    </row>
    <row r="244" spans="1:50" ht="15" hidden="1" customHeight="1" x14ac:dyDescent="0.25">
      <c r="A244" s="441"/>
      <c r="B244" s="442"/>
      <c r="C244" s="442"/>
      <c r="D244" s="442"/>
      <c r="E244" s="443"/>
      <c r="F244" s="444"/>
      <c r="G244" s="445"/>
      <c r="H244" s="445"/>
      <c r="I244" s="447"/>
      <c r="J244" s="444"/>
      <c r="K244" s="441"/>
      <c r="L244" s="441"/>
    </row>
    <row r="245" spans="1:50" ht="75.75" customHeight="1" x14ac:dyDescent="0.25">
      <c r="A245" s="298"/>
      <c r="B245" s="298" t="s">
        <v>359</v>
      </c>
      <c r="C245" s="298"/>
      <c r="D245" s="298"/>
      <c r="E245" s="310">
        <v>1073.8209999999999</v>
      </c>
      <c r="F245" s="298"/>
      <c r="G245" s="298" t="s">
        <v>969</v>
      </c>
      <c r="H245" s="298" t="s">
        <v>970</v>
      </c>
      <c r="I245" s="15"/>
      <c r="J245" s="299" t="s">
        <v>971</v>
      </c>
      <c r="K245" s="300"/>
      <c r="L245" s="2"/>
    </row>
    <row r="246" spans="1:50" ht="25.5" customHeight="1" x14ac:dyDescent="0.25">
      <c r="A246" s="131"/>
      <c r="B246" s="542" t="s">
        <v>278</v>
      </c>
      <c r="C246" s="501"/>
      <c r="D246" s="501"/>
      <c r="E246" s="501"/>
      <c r="F246" s="501"/>
      <c r="G246" s="501"/>
      <c r="H246" s="501"/>
      <c r="I246" s="501"/>
      <c r="J246" s="501"/>
      <c r="K246" s="501"/>
      <c r="L246" s="517"/>
    </row>
    <row r="247" spans="1:50" ht="19.149999999999999" customHeight="1" x14ac:dyDescent="0.25">
      <c r="A247" s="131"/>
      <c r="B247" s="543" t="s">
        <v>388</v>
      </c>
      <c r="C247" s="540"/>
      <c r="D247" s="540"/>
      <c r="E247" s="540"/>
      <c r="F247" s="540"/>
      <c r="G247" s="540"/>
      <c r="H247" s="540"/>
      <c r="I247" s="540"/>
      <c r="J247" s="540"/>
      <c r="K247" s="540"/>
      <c r="L247" s="2"/>
    </row>
    <row r="248" spans="1:50" ht="216" customHeight="1" x14ac:dyDescent="0.25">
      <c r="A248" s="107">
        <v>107</v>
      </c>
      <c r="B248" s="304" t="s">
        <v>383</v>
      </c>
      <c r="C248" s="332" t="s">
        <v>384</v>
      </c>
      <c r="D248" s="167" t="s">
        <v>385</v>
      </c>
      <c r="E248" s="167">
        <v>5.0599999999999996</v>
      </c>
      <c r="F248" s="167" t="s">
        <v>386</v>
      </c>
      <c r="G248" s="167" t="s">
        <v>609</v>
      </c>
      <c r="H248" s="167">
        <v>0</v>
      </c>
      <c r="I248" s="167" t="s">
        <v>751</v>
      </c>
      <c r="J248" s="167" t="s">
        <v>387</v>
      </c>
      <c r="K248" s="167">
        <v>2024</v>
      </c>
      <c r="L248" s="167" t="s">
        <v>752</v>
      </c>
    </row>
    <row r="249" spans="1:50" x14ac:dyDescent="0.25">
      <c r="A249" s="107"/>
      <c r="B249" s="526" t="s">
        <v>279</v>
      </c>
      <c r="C249" s="527"/>
      <c r="D249" s="527"/>
      <c r="E249" s="527"/>
      <c r="F249" s="527"/>
      <c r="G249" s="527"/>
      <c r="H249" s="527"/>
      <c r="I249" s="527"/>
      <c r="J249" s="527"/>
      <c r="K249" s="527"/>
      <c r="L249" s="528"/>
    </row>
    <row r="250" spans="1:50" ht="191.25" customHeight="1" x14ac:dyDescent="0.25">
      <c r="A250" s="107">
        <v>108</v>
      </c>
      <c r="B250" s="297" t="s">
        <v>389</v>
      </c>
      <c r="C250" s="333" t="s">
        <v>390</v>
      </c>
      <c r="D250" s="167" t="s">
        <v>385</v>
      </c>
      <c r="E250" s="167">
        <v>1.2</v>
      </c>
      <c r="F250" s="167" t="s">
        <v>101</v>
      </c>
      <c r="G250" s="167" t="s">
        <v>608</v>
      </c>
      <c r="H250" s="167" t="s">
        <v>392</v>
      </c>
      <c r="I250" s="304" t="s">
        <v>591</v>
      </c>
      <c r="J250" s="164" t="s">
        <v>391</v>
      </c>
      <c r="K250" s="167">
        <v>2024</v>
      </c>
      <c r="L250" s="167" t="s">
        <v>393</v>
      </c>
    </row>
    <row r="251" spans="1:50" ht="29.25" customHeight="1" x14ac:dyDescent="0.25">
      <c r="A251" s="131"/>
      <c r="B251" s="132" t="s">
        <v>359</v>
      </c>
      <c r="C251" s="132"/>
      <c r="D251" s="132"/>
      <c r="E251" s="130">
        <v>6.26</v>
      </c>
      <c r="F251" s="132"/>
      <c r="G251" s="172">
        <v>27.54</v>
      </c>
      <c r="H251" s="239">
        <v>0.1</v>
      </c>
      <c r="I251" s="68"/>
      <c r="J251" s="131"/>
      <c r="K251" s="77"/>
      <c r="L251" s="2"/>
    </row>
    <row r="252" spans="1:50" ht="9.75" customHeight="1" x14ac:dyDescent="0.25">
      <c r="A252" s="131"/>
      <c r="B252" s="60"/>
      <c r="C252" s="61"/>
      <c r="D252" s="61"/>
      <c r="E252" s="62"/>
      <c r="F252" s="61"/>
      <c r="G252" s="63"/>
      <c r="H252" s="63"/>
      <c r="I252" s="64"/>
      <c r="J252" s="63"/>
      <c r="K252" s="89"/>
      <c r="L252" s="2"/>
    </row>
    <row r="253" spans="1:50" ht="27.75" customHeight="1" x14ac:dyDescent="0.25">
      <c r="A253" s="131"/>
      <c r="B253" s="529" t="s">
        <v>280</v>
      </c>
      <c r="C253" s="530"/>
      <c r="D253" s="530"/>
      <c r="E253" s="530"/>
      <c r="F253" s="530"/>
      <c r="G253" s="530"/>
      <c r="H253" s="530"/>
      <c r="I253" s="530"/>
      <c r="J253" s="530"/>
      <c r="K253" s="530"/>
      <c r="L253" s="434"/>
    </row>
    <row r="254" spans="1:50" ht="181.5" customHeight="1" x14ac:dyDescent="0.25">
      <c r="A254" s="107">
        <v>109</v>
      </c>
      <c r="B254" s="37" t="s">
        <v>895</v>
      </c>
      <c r="C254" s="358" t="s">
        <v>276</v>
      </c>
      <c r="D254" s="37" t="s">
        <v>282</v>
      </c>
      <c r="E254" s="139">
        <v>22.126000000000001</v>
      </c>
      <c r="F254" s="37" t="s">
        <v>896</v>
      </c>
      <c r="G254" s="359" t="s">
        <v>594</v>
      </c>
      <c r="H254" s="359" t="s">
        <v>595</v>
      </c>
      <c r="I254" s="37" t="s">
        <v>897</v>
      </c>
      <c r="J254" s="359" t="s">
        <v>626</v>
      </c>
      <c r="K254" s="359" t="s">
        <v>116</v>
      </c>
      <c r="L254" s="360">
        <v>0.4</v>
      </c>
    </row>
    <row r="255" spans="1:50" ht="117.75" customHeight="1" x14ac:dyDescent="0.25">
      <c r="A255" s="107">
        <v>110</v>
      </c>
      <c r="B255" s="65" t="s">
        <v>281</v>
      </c>
      <c r="C255" s="43" t="s">
        <v>592</v>
      </c>
      <c r="D255" s="43" t="s">
        <v>394</v>
      </c>
      <c r="E255" s="129">
        <v>49.779000000000003</v>
      </c>
      <c r="F255" s="43" t="s">
        <v>101</v>
      </c>
      <c r="G255" s="43" t="s">
        <v>593</v>
      </c>
      <c r="H255" s="168">
        <v>0</v>
      </c>
      <c r="I255" s="43" t="s">
        <v>898</v>
      </c>
      <c r="J255" s="123" t="s">
        <v>753</v>
      </c>
      <c r="K255" s="168" t="s">
        <v>56</v>
      </c>
      <c r="L255" s="50">
        <v>0</v>
      </c>
    </row>
    <row r="256" spans="1:50" ht="25.5" customHeight="1" x14ac:dyDescent="0.25">
      <c r="A256" s="179"/>
      <c r="B256" s="180" t="s">
        <v>434</v>
      </c>
      <c r="C256" s="179"/>
      <c r="D256" s="179"/>
      <c r="E256" s="180">
        <f>SUM(E254:E255)</f>
        <v>71.905000000000001</v>
      </c>
      <c r="F256" s="159"/>
      <c r="G256" s="159">
        <v>36.76</v>
      </c>
      <c r="H256" s="159">
        <v>3.8</v>
      </c>
      <c r="I256" s="15"/>
      <c r="J256" s="179">
        <v>110</v>
      </c>
      <c r="K256" s="181"/>
      <c r="L256" s="188">
        <v>0.32</v>
      </c>
    </row>
    <row r="257" spans="1:50" ht="25.5" customHeight="1" x14ac:dyDescent="0.25">
      <c r="A257" s="533" t="s">
        <v>257</v>
      </c>
      <c r="B257" s="534"/>
      <c r="C257" s="534"/>
      <c r="D257" s="534"/>
      <c r="E257" s="534"/>
      <c r="F257" s="534"/>
      <c r="G257" s="534"/>
      <c r="H257" s="534"/>
      <c r="I257" s="534"/>
      <c r="J257" s="534"/>
      <c r="K257" s="534"/>
      <c r="L257" s="502"/>
    </row>
    <row r="258" spans="1:50" ht="25.5" customHeight="1" x14ac:dyDescent="0.25">
      <c r="A258" s="493" t="s">
        <v>255</v>
      </c>
      <c r="B258" s="432"/>
      <c r="C258" s="432"/>
      <c r="D258" s="432"/>
      <c r="E258" s="432"/>
      <c r="F258" s="432"/>
      <c r="G258" s="432"/>
      <c r="H258" s="432"/>
      <c r="I258" s="432"/>
      <c r="J258" s="432"/>
      <c r="K258" s="433"/>
      <c r="L258" s="434"/>
    </row>
    <row r="259" spans="1:50" ht="43.5" customHeight="1" x14ac:dyDescent="0.25">
      <c r="A259" s="308">
        <v>111</v>
      </c>
      <c r="B259" s="155" t="s">
        <v>256</v>
      </c>
      <c r="C259" s="136" t="s">
        <v>345</v>
      </c>
      <c r="D259" s="136" t="s">
        <v>258</v>
      </c>
      <c r="E259" s="136">
        <v>12.29</v>
      </c>
      <c r="F259" s="136" t="s">
        <v>346</v>
      </c>
      <c r="G259" s="136" t="s">
        <v>611</v>
      </c>
      <c r="H259" s="136" t="s">
        <v>344</v>
      </c>
      <c r="I259" s="155" t="s">
        <v>347</v>
      </c>
      <c r="J259" s="361" t="s">
        <v>66</v>
      </c>
      <c r="K259" s="362" t="s">
        <v>259</v>
      </c>
      <c r="L259" s="138">
        <v>100</v>
      </c>
    </row>
    <row r="260" spans="1:50" ht="25.5" customHeight="1" x14ac:dyDescent="0.25">
      <c r="A260" s="141"/>
      <c r="B260" s="518" t="s">
        <v>348</v>
      </c>
      <c r="C260" s="519"/>
      <c r="D260" s="519"/>
      <c r="E260" s="519"/>
      <c r="F260" s="519"/>
      <c r="G260" s="519"/>
      <c r="H260" s="519"/>
      <c r="I260" s="519"/>
      <c r="J260" s="519"/>
      <c r="K260" s="519"/>
      <c r="L260" s="520"/>
    </row>
    <row r="261" spans="1:50" ht="57" customHeight="1" x14ac:dyDescent="0.25">
      <c r="A261" s="141">
        <v>112</v>
      </c>
      <c r="B261" s="137" t="s">
        <v>349</v>
      </c>
      <c r="C261" s="134" t="s">
        <v>350</v>
      </c>
      <c r="D261" s="136" t="s">
        <v>351</v>
      </c>
      <c r="E261" s="138">
        <v>11.116099999999999</v>
      </c>
      <c r="F261" s="138" t="s">
        <v>66</v>
      </c>
      <c r="G261" s="136" t="s">
        <v>911</v>
      </c>
      <c r="H261" s="138">
        <v>0</v>
      </c>
      <c r="I261" s="134" t="s">
        <v>912</v>
      </c>
      <c r="J261" s="138" t="s">
        <v>66</v>
      </c>
      <c r="K261" s="137" t="s">
        <v>193</v>
      </c>
      <c r="L261" s="136" t="s">
        <v>913</v>
      </c>
    </row>
    <row r="262" spans="1:50" ht="15.75" customHeight="1" x14ac:dyDescent="0.25">
      <c r="A262" s="141"/>
      <c r="B262" s="544" t="s">
        <v>352</v>
      </c>
      <c r="C262" s="545"/>
      <c r="D262" s="545"/>
      <c r="E262" s="545"/>
      <c r="F262" s="545"/>
      <c r="G262" s="545"/>
      <c r="H262" s="545"/>
      <c r="I262" s="545"/>
      <c r="J262" s="545"/>
      <c r="K262" s="545"/>
      <c r="L262" s="546"/>
    </row>
    <row r="263" spans="1:50" ht="123.75" customHeight="1" x14ac:dyDescent="0.25">
      <c r="A263" s="141">
        <v>113</v>
      </c>
      <c r="B263" s="137" t="s">
        <v>353</v>
      </c>
      <c r="C263" s="134" t="s">
        <v>355</v>
      </c>
      <c r="D263" s="136" t="s">
        <v>351</v>
      </c>
      <c r="E263" s="138">
        <v>9.9803999999999995</v>
      </c>
      <c r="F263" s="138" t="s">
        <v>66</v>
      </c>
      <c r="G263" s="136" t="s">
        <v>914</v>
      </c>
      <c r="H263" s="138">
        <v>0</v>
      </c>
      <c r="I263" s="134" t="s">
        <v>915</v>
      </c>
      <c r="J263" s="136" t="s">
        <v>916</v>
      </c>
      <c r="K263" s="134" t="s">
        <v>56</v>
      </c>
      <c r="L263" s="136" t="s">
        <v>1102</v>
      </c>
    </row>
    <row r="264" spans="1:50" ht="20.25" customHeight="1" x14ac:dyDescent="0.25">
      <c r="A264" s="513" t="s">
        <v>354</v>
      </c>
      <c r="B264" s="547"/>
      <c r="C264" s="547"/>
      <c r="D264" s="547"/>
      <c r="E264" s="547"/>
      <c r="F264" s="547"/>
      <c r="G264" s="547"/>
      <c r="H264" s="547"/>
      <c r="I264" s="547"/>
      <c r="J264" s="547"/>
      <c r="K264" s="547"/>
      <c r="L264" s="548"/>
    </row>
    <row r="265" spans="1:50" ht="27.75" customHeight="1" x14ac:dyDescent="0.25">
      <c r="A265" s="141">
        <v>114</v>
      </c>
      <c r="B265" s="137" t="s">
        <v>356</v>
      </c>
      <c r="C265" s="134" t="s">
        <v>358</v>
      </c>
      <c r="D265" s="136" t="s">
        <v>357</v>
      </c>
      <c r="E265" s="138">
        <v>29.131499999999999</v>
      </c>
      <c r="F265" s="138" t="s">
        <v>66</v>
      </c>
      <c r="G265" s="136" t="s">
        <v>917</v>
      </c>
      <c r="H265" s="138">
        <v>0</v>
      </c>
      <c r="I265" s="134" t="s">
        <v>918</v>
      </c>
      <c r="J265" s="138" t="s">
        <v>919</v>
      </c>
      <c r="K265" s="137" t="s">
        <v>335</v>
      </c>
      <c r="L265" s="134" t="s">
        <v>920</v>
      </c>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row>
    <row r="266" spans="1:50" ht="19.5" customHeight="1" x14ac:dyDescent="0.25">
      <c r="A266" s="141"/>
      <c r="B266" s="363" t="s">
        <v>359</v>
      </c>
      <c r="C266" s="137"/>
      <c r="D266" s="364"/>
      <c r="E266" s="364">
        <v>62.518000000000001</v>
      </c>
      <c r="F266" s="364"/>
      <c r="G266" s="364" t="s">
        <v>921</v>
      </c>
      <c r="H266" s="364" t="s">
        <v>910</v>
      </c>
      <c r="I266" s="365"/>
      <c r="J266" s="365" t="s">
        <v>922</v>
      </c>
      <c r="K266" s="366"/>
      <c r="L266" s="367"/>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row>
    <row r="267" spans="1:50" ht="20.25" customHeight="1" x14ac:dyDescent="0.25">
      <c r="A267" s="505" t="s">
        <v>241</v>
      </c>
      <c r="B267" s="521"/>
      <c r="C267" s="521"/>
      <c r="D267" s="521"/>
      <c r="E267" s="521"/>
      <c r="F267" s="521"/>
      <c r="G267" s="521"/>
      <c r="H267" s="521"/>
      <c r="I267" s="521"/>
      <c r="J267" s="521"/>
      <c r="K267" s="521"/>
      <c r="L267" s="522"/>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row>
    <row r="268" spans="1:50" ht="24.75" customHeight="1" x14ac:dyDescent="0.25">
      <c r="A268" s="539" t="s">
        <v>671</v>
      </c>
      <c r="B268" s="540"/>
      <c r="C268" s="540"/>
      <c r="D268" s="540"/>
      <c r="E268" s="540"/>
      <c r="F268" s="540"/>
      <c r="G268" s="540"/>
      <c r="H268" s="540"/>
      <c r="I268" s="540"/>
      <c r="J268" s="540"/>
      <c r="K268" s="540"/>
      <c r="L268" s="541"/>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row>
    <row r="269" spans="1:50" ht="27.75" customHeight="1" x14ac:dyDescent="0.25">
      <c r="A269" s="535">
        <v>115</v>
      </c>
      <c r="B269" s="535" t="s">
        <v>303</v>
      </c>
      <c r="C269" s="537" t="s">
        <v>240</v>
      </c>
      <c r="D269" s="141" t="s">
        <v>672</v>
      </c>
      <c r="E269" s="203">
        <v>52.94</v>
      </c>
      <c r="F269" s="203" t="s">
        <v>673</v>
      </c>
      <c r="G269" s="203" t="s">
        <v>596</v>
      </c>
      <c r="H269" s="203" t="s">
        <v>304</v>
      </c>
      <c r="I269" s="204" t="s">
        <v>674</v>
      </c>
      <c r="J269" s="203" t="s">
        <v>677</v>
      </c>
      <c r="K269" s="171" t="s">
        <v>675</v>
      </c>
      <c r="L269" s="50">
        <v>0.05</v>
      </c>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row>
    <row r="270" spans="1:50" ht="63" customHeight="1" x14ac:dyDescent="0.25">
      <c r="A270" s="536"/>
      <c r="B270" s="441"/>
      <c r="C270" s="538"/>
      <c r="D270" s="203" t="s">
        <v>676</v>
      </c>
      <c r="E270" s="203">
        <v>0.21</v>
      </c>
      <c r="F270" s="201" t="s">
        <v>305</v>
      </c>
      <c r="G270" s="203" t="s">
        <v>306</v>
      </c>
      <c r="H270" s="201" t="s">
        <v>304</v>
      </c>
      <c r="I270" s="203" t="s">
        <v>307</v>
      </c>
      <c r="J270" s="201">
        <v>0</v>
      </c>
      <c r="K270" s="171">
        <v>2021</v>
      </c>
      <c r="L270" s="200">
        <v>0.1</v>
      </c>
    </row>
    <row r="271" spans="1:50" ht="24" customHeight="1" x14ac:dyDescent="0.25">
      <c r="B271" s="3" t="s">
        <v>359</v>
      </c>
      <c r="E271" s="56">
        <f>SUM(E269:E270)</f>
        <v>53.15</v>
      </c>
      <c r="G271" s="2">
        <v>37.700000000000003</v>
      </c>
      <c r="H271" s="2">
        <v>0</v>
      </c>
      <c r="J271" s="2">
        <v>77</v>
      </c>
      <c r="K271" s="185"/>
      <c r="L271" s="205">
        <v>0.15</v>
      </c>
    </row>
    <row r="272" spans="1:50" ht="21" customHeight="1" x14ac:dyDescent="0.25">
      <c r="A272" s="505" t="s">
        <v>247</v>
      </c>
      <c r="B272" s="521"/>
      <c r="C272" s="521"/>
      <c r="D272" s="521"/>
      <c r="E272" s="521"/>
      <c r="F272" s="521"/>
      <c r="G272" s="521"/>
      <c r="H272" s="521"/>
      <c r="I272" s="521"/>
      <c r="J272" s="521"/>
      <c r="K272" s="521"/>
      <c r="L272" s="522"/>
    </row>
    <row r="273" spans="1:12" ht="121.5" customHeight="1" x14ac:dyDescent="0.25">
      <c r="A273" s="129">
        <v>116</v>
      </c>
      <c r="B273" s="129" t="s">
        <v>242</v>
      </c>
      <c r="C273" s="123" t="s">
        <v>467</v>
      </c>
      <c r="D273" s="167" t="s">
        <v>243</v>
      </c>
      <c r="E273" s="167">
        <v>5.9607000000000001</v>
      </c>
      <c r="F273" s="167" t="s">
        <v>244</v>
      </c>
      <c r="G273" s="167" t="s">
        <v>245</v>
      </c>
      <c r="H273" s="167">
        <v>0</v>
      </c>
      <c r="I273" s="167" t="s">
        <v>864</v>
      </c>
      <c r="J273" s="167">
        <v>0</v>
      </c>
      <c r="K273" s="77" t="s">
        <v>246</v>
      </c>
      <c r="L273" s="169">
        <v>0</v>
      </c>
    </row>
    <row r="274" spans="1:12" ht="25.5" customHeight="1" x14ac:dyDescent="0.25">
      <c r="A274" s="6"/>
      <c r="B274" s="182" t="s">
        <v>248</v>
      </c>
      <c r="C274" s="6"/>
      <c r="D274" s="6"/>
      <c r="E274" s="182">
        <f>SUM(E273:E273)</f>
        <v>5.9607000000000001</v>
      </c>
      <c r="F274" s="6"/>
      <c r="G274" s="178">
        <v>8.36</v>
      </c>
      <c r="H274" s="4">
        <v>0</v>
      </c>
      <c r="I274" s="178"/>
      <c r="J274" s="2">
        <v>0</v>
      </c>
      <c r="K274" s="181"/>
      <c r="L274" s="2"/>
    </row>
    <row r="275" spans="1:12" ht="23.25" customHeight="1" x14ac:dyDescent="0.25">
      <c r="A275" s="500" t="s">
        <v>261</v>
      </c>
      <c r="B275" s="501"/>
      <c r="C275" s="501"/>
      <c r="D275" s="501"/>
      <c r="E275" s="501"/>
      <c r="F275" s="501"/>
      <c r="G275" s="501"/>
      <c r="H275" s="501"/>
      <c r="I275" s="501"/>
      <c r="J275" s="501"/>
      <c r="K275" s="501"/>
      <c r="L275" s="502"/>
    </row>
    <row r="276" spans="1:12" ht="84.75" customHeight="1" x14ac:dyDescent="0.25">
      <c r="A276" s="414">
        <v>117</v>
      </c>
      <c r="B276" s="414" t="s">
        <v>266</v>
      </c>
      <c r="C276" s="414" t="s">
        <v>973</v>
      </c>
      <c r="D276" s="414" t="s">
        <v>267</v>
      </c>
      <c r="E276" s="414">
        <v>64</v>
      </c>
      <c r="F276" s="414" t="s">
        <v>974</v>
      </c>
      <c r="G276" s="414" t="s">
        <v>975</v>
      </c>
      <c r="H276" s="414"/>
      <c r="I276" s="37" t="s">
        <v>976</v>
      </c>
      <c r="J276" s="414" t="s">
        <v>268</v>
      </c>
      <c r="K276" s="66" t="s">
        <v>268</v>
      </c>
      <c r="L276" s="296">
        <v>0.45</v>
      </c>
    </row>
    <row r="277" spans="1:12" ht="24.75" customHeight="1" x14ac:dyDescent="0.25">
      <c r="A277" s="415"/>
      <c r="B277" s="415"/>
      <c r="C277" s="415"/>
      <c r="D277" s="415"/>
      <c r="E277" s="415"/>
      <c r="F277" s="415"/>
      <c r="G277" s="415"/>
      <c r="H277" s="415"/>
      <c r="I277" s="37" t="s">
        <v>977</v>
      </c>
      <c r="J277" s="415"/>
      <c r="K277" s="67" t="s">
        <v>268</v>
      </c>
      <c r="L277" s="296">
        <v>0.3</v>
      </c>
    </row>
    <row r="278" spans="1:12" ht="23.25" customHeight="1" x14ac:dyDescent="0.25">
      <c r="A278" s="415"/>
      <c r="B278" s="415"/>
      <c r="C278" s="415"/>
      <c r="D278" s="415"/>
      <c r="E278" s="415"/>
      <c r="F278" s="415"/>
      <c r="G278" s="415"/>
      <c r="H278" s="415"/>
      <c r="I278" s="37" t="s">
        <v>978</v>
      </c>
      <c r="J278" s="415"/>
      <c r="K278" s="77" t="s">
        <v>193</v>
      </c>
      <c r="L278" s="296">
        <v>0.05</v>
      </c>
    </row>
    <row r="279" spans="1:12" ht="21" customHeight="1" x14ac:dyDescent="0.25">
      <c r="A279" s="415"/>
      <c r="B279" s="415"/>
      <c r="C279" s="415"/>
      <c r="D279" s="415"/>
      <c r="E279" s="415"/>
      <c r="F279" s="415"/>
      <c r="G279" s="415"/>
      <c r="H279" s="415"/>
      <c r="I279" s="37" t="s">
        <v>979</v>
      </c>
      <c r="J279" s="415"/>
      <c r="K279" s="549" t="s">
        <v>268</v>
      </c>
      <c r="L279" s="448">
        <v>0.3</v>
      </c>
    </row>
    <row r="280" spans="1:12" ht="23.25" customHeight="1" x14ac:dyDescent="0.25">
      <c r="A280" s="415"/>
      <c r="B280" s="415"/>
      <c r="C280" s="415"/>
      <c r="D280" s="415"/>
      <c r="E280" s="415"/>
      <c r="F280" s="415"/>
      <c r="G280" s="415"/>
      <c r="H280" s="415"/>
      <c r="I280" s="37" t="s">
        <v>980</v>
      </c>
      <c r="J280" s="415"/>
      <c r="K280" s="550"/>
      <c r="L280" s="531"/>
    </row>
    <row r="281" spans="1:12" ht="24" customHeight="1" x14ac:dyDescent="0.25">
      <c r="A281" s="415"/>
      <c r="B281" s="415"/>
      <c r="C281" s="415"/>
      <c r="D281" s="415"/>
      <c r="E281" s="415"/>
      <c r="F281" s="415"/>
      <c r="G281" s="415"/>
      <c r="H281" s="415"/>
      <c r="I281" s="37" t="s">
        <v>981</v>
      </c>
      <c r="J281" s="415"/>
      <c r="K281" s="550"/>
      <c r="L281" s="531"/>
    </row>
    <row r="282" spans="1:12" ht="20.25" customHeight="1" x14ac:dyDescent="0.25">
      <c r="A282" s="415"/>
      <c r="B282" s="415"/>
      <c r="C282" s="415"/>
      <c r="D282" s="415"/>
      <c r="E282" s="415"/>
      <c r="F282" s="415"/>
      <c r="G282" s="415"/>
      <c r="H282" s="415"/>
      <c r="I282" s="37" t="s">
        <v>982</v>
      </c>
      <c r="J282" s="415"/>
      <c r="K282" s="550"/>
      <c r="L282" s="531"/>
    </row>
    <row r="283" spans="1:12" ht="23.25" customHeight="1" x14ac:dyDescent="0.25">
      <c r="A283" s="415"/>
      <c r="B283" s="415"/>
      <c r="C283" s="415"/>
      <c r="D283" s="415"/>
      <c r="E283" s="415"/>
      <c r="F283" s="415"/>
      <c r="G283" s="415"/>
      <c r="H283" s="415"/>
      <c r="I283" s="37" t="s">
        <v>983</v>
      </c>
      <c r="J283" s="415"/>
      <c r="K283" s="550"/>
      <c r="L283" s="531"/>
    </row>
    <row r="284" spans="1:12" ht="26.25" customHeight="1" x14ac:dyDescent="0.25">
      <c r="A284" s="415"/>
      <c r="B284" s="415"/>
      <c r="C284" s="415"/>
      <c r="D284" s="415"/>
      <c r="E284" s="415"/>
      <c r="F284" s="415"/>
      <c r="G284" s="415"/>
      <c r="H284" s="415"/>
      <c r="I284" s="37" t="s">
        <v>984</v>
      </c>
      <c r="J284" s="415"/>
      <c r="K284" s="550"/>
      <c r="L284" s="531"/>
    </row>
    <row r="285" spans="1:12" ht="23.25" customHeight="1" x14ac:dyDescent="0.25">
      <c r="A285" s="415"/>
      <c r="B285" s="415"/>
      <c r="C285" s="415"/>
      <c r="D285" s="415"/>
      <c r="E285" s="415"/>
      <c r="F285" s="415"/>
      <c r="G285" s="415"/>
      <c r="H285" s="415"/>
      <c r="I285" s="37" t="s">
        <v>985</v>
      </c>
      <c r="J285" s="415"/>
      <c r="K285" s="550"/>
      <c r="L285" s="531"/>
    </row>
    <row r="286" spans="1:12" ht="30" customHeight="1" x14ac:dyDescent="0.25">
      <c r="A286" s="415"/>
      <c r="B286" s="415"/>
      <c r="C286" s="415"/>
      <c r="D286" s="415"/>
      <c r="E286" s="415"/>
      <c r="F286" s="415"/>
      <c r="G286" s="415"/>
      <c r="H286" s="415"/>
      <c r="I286" s="37" t="s">
        <v>986</v>
      </c>
      <c r="J286" s="415"/>
      <c r="K286" s="550"/>
      <c r="L286" s="531"/>
    </row>
    <row r="287" spans="1:12" ht="27" customHeight="1" x14ac:dyDescent="0.25">
      <c r="A287" s="415"/>
      <c r="B287" s="415"/>
      <c r="C287" s="415"/>
      <c r="D287" s="415"/>
      <c r="E287" s="415"/>
      <c r="F287" s="415"/>
      <c r="G287" s="415"/>
      <c r="H287" s="415"/>
      <c r="I287" s="37" t="s">
        <v>987</v>
      </c>
      <c r="J287" s="415"/>
      <c r="K287" s="550"/>
      <c r="L287" s="531"/>
    </row>
    <row r="288" spans="1:12" ht="25.5" customHeight="1" x14ac:dyDescent="0.25">
      <c r="A288" s="415"/>
      <c r="B288" s="415"/>
      <c r="C288" s="415"/>
      <c r="D288" s="415"/>
      <c r="E288" s="415"/>
      <c r="F288" s="415"/>
      <c r="G288" s="415"/>
      <c r="H288" s="415"/>
      <c r="I288" s="37" t="s">
        <v>988</v>
      </c>
      <c r="J288" s="415"/>
      <c r="K288" s="550"/>
      <c r="L288" s="531"/>
    </row>
    <row r="289" spans="1:12" ht="23.25" customHeight="1" x14ac:dyDescent="0.25">
      <c r="A289" s="415"/>
      <c r="B289" s="415"/>
      <c r="C289" s="415"/>
      <c r="D289" s="415"/>
      <c r="E289" s="415"/>
      <c r="F289" s="415"/>
      <c r="G289" s="415"/>
      <c r="H289" s="415"/>
      <c r="I289" s="37" t="s">
        <v>989</v>
      </c>
      <c r="J289" s="415"/>
      <c r="K289" s="550"/>
      <c r="L289" s="531"/>
    </row>
    <row r="290" spans="1:12" ht="21" customHeight="1" x14ac:dyDescent="0.25">
      <c r="A290" s="415"/>
      <c r="B290" s="415"/>
      <c r="C290" s="415"/>
      <c r="D290" s="415"/>
      <c r="E290" s="415"/>
      <c r="F290" s="415"/>
      <c r="G290" s="415"/>
      <c r="H290" s="415"/>
      <c r="I290" s="37" t="s">
        <v>990</v>
      </c>
      <c r="J290" s="415"/>
      <c r="K290" s="551"/>
      <c r="L290" s="532"/>
    </row>
    <row r="291" spans="1:12" ht="19.5" customHeight="1" x14ac:dyDescent="0.25">
      <c r="A291" s="415"/>
      <c r="B291" s="415"/>
      <c r="C291" s="415"/>
      <c r="D291" s="415"/>
      <c r="E291" s="415"/>
      <c r="F291" s="415"/>
      <c r="G291" s="415"/>
      <c r="H291" s="415"/>
      <c r="I291" s="37" t="s">
        <v>991</v>
      </c>
      <c r="J291" s="415"/>
      <c r="K291" s="304"/>
      <c r="L291" s="295">
        <v>0.54</v>
      </c>
    </row>
    <row r="292" spans="1:12" ht="21" customHeight="1" x14ac:dyDescent="0.25">
      <c r="A292" s="415"/>
      <c r="B292" s="415"/>
      <c r="C292" s="415"/>
      <c r="D292" s="415"/>
      <c r="E292" s="415"/>
      <c r="F292" s="415"/>
      <c r="G292" s="415"/>
      <c r="H292" s="415"/>
      <c r="I292" s="37" t="s">
        <v>992</v>
      </c>
      <c r="J292" s="415"/>
      <c r="K292" s="304"/>
      <c r="L292" s="295">
        <v>0</v>
      </c>
    </row>
    <row r="293" spans="1:12" x14ac:dyDescent="0.25">
      <c r="A293" s="415"/>
      <c r="B293" s="415"/>
      <c r="C293" s="415"/>
      <c r="D293" s="415"/>
      <c r="E293" s="415"/>
      <c r="F293" s="415"/>
      <c r="G293" s="415"/>
      <c r="H293" s="415"/>
      <c r="I293" s="37" t="s">
        <v>993</v>
      </c>
      <c r="J293" s="415"/>
      <c r="K293" s="304"/>
      <c r="L293" s="295">
        <v>0</v>
      </c>
    </row>
    <row r="294" spans="1:12" ht="18" customHeight="1" x14ac:dyDescent="0.25">
      <c r="A294" s="415"/>
      <c r="B294" s="415"/>
      <c r="C294" s="415"/>
      <c r="D294" s="415"/>
      <c r="E294" s="415"/>
      <c r="F294" s="415"/>
      <c r="G294" s="415"/>
      <c r="H294" s="415"/>
      <c r="I294" s="37" t="s">
        <v>994</v>
      </c>
      <c r="J294" s="415"/>
      <c r="K294" s="466" t="s">
        <v>887</v>
      </c>
      <c r="L294" s="466"/>
    </row>
    <row r="295" spans="1:12" ht="12" customHeight="1" x14ac:dyDescent="0.25">
      <c r="A295" s="415"/>
      <c r="B295" s="415"/>
      <c r="C295" s="415"/>
      <c r="D295" s="415"/>
      <c r="E295" s="415"/>
      <c r="F295" s="415"/>
      <c r="G295" s="415"/>
      <c r="H295" s="415"/>
      <c r="I295" s="37" t="s">
        <v>995</v>
      </c>
      <c r="J295" s="415"/>
      <c r="K295" s="466"/>
      <c r="L295" s="466"/>
    </row>
    <row r="296" spans="1:12" hidden="1" x14ac:dyDescent="0.25">
      <c r="A296" s="415"/>
      <c r="B296" s="415"/>
      <c r="C296" s="415"/>
      <c r="D296" s="415"/>
      <c r="E296" s="415"/>
      <c r="F296" s="415"/>
      <c r="G296" s="415"/>
      <c r="H296" s="415"/>
      <c r="I296" s="380" t="s">
        <v>996</v>
      </c>
      <c r="J296" s="415"/>
      <c r="K296" s="466"/>
      <c r="L296" s="466"/>
    </row>
    <row r="297" spans="1:12" hidden="1" x14ac:dyDescent="0.25">
      <c r="A297" s="415"/>
      <c r="B297" s="415"/>
      <c r="C297" s="415"/>
      <c r="D297" s="415"/>
      <c r="E297" s="415"/>
      <c r="F297" s="415"/>
      <c r="G297" s="415"/>
      <c r="H297" s="415"/>
      <c r="I297" s="37" t="s">
        <v>997</v>
      </c>
      <c r="J297" s="415"/>
      <c r="K297" s="466"/>
      <c r="L297" s="466"/>
    </row>
    <row r="298" spans="1:12" hidden="1" x14ac:dyDescent="0.25">
      <c r="A298" s="415"/>
      <c r="B298" s="415"/>
      <c r="C298" s="415"/>
      <c r="D298" s="415"/>
      <c r="E298" s="415"/>
      <c r="F298" s="415"/>
      <c r="G298" s="415"/>
      <c r="H298" s="415"/>
      <c r="I298" s="37" t="s">
        <v>998</v>
      </c>
      <c r="J298" s="415"/>
      <c r="K298" s="466"/>
      <c r="L298" s="466"/>
    </row>
    <row r="299" spans="1:12" ht="12.75" hidden="1" customHeight="1" x14ac:dyDescent="0.25">
      <c r="A299" s="415"/>
      <c r="B299" s="415"/>
      <c r="C299" s="415"/>
      <c r="D299" s="415"/>
      <c r="E299" s="415"/>
      <c r="F299" s="415"/>
      <c r="G299" s="415"/>
      <c r="H299" s="415"/>
      <c r="I299" s="37" t="s">
        <v>999</v>
      </c>
      <c r="J299" s="415"/>
      <c r="K299" s="466"/>
      <c r="L299" s="466"/>
    </row>
    <row r="300" spans="1:12" hidden="1" x14ac:dyDescent="0.25">
      <c r="A300" s="415"/>
      <c r="B300" s="415"/>
      <c r="C300" s="415"/>
      <c r="D300" s="415"/>
      <c r="E300" s="415"/>
      <c r="F300" s="415"/>
      <c r="G300" s="415"/>
      <c r="H300" s="415"/>
      <c r="I300" s="37" t="s">
        <v>1000</v>
      </c>
      <c r="J300" s="415"/>
      <c r="K300" s="466"/>
      <c r="L300" s="466"/>
    </row>
    <row r="301" spans="1:12" ht="25.5" hidden="1" x14ac:dyDescent="0.25">
      <c r="A301" s="415"/>
      <c r="B301" s="415"/>
      <c r="C301" s="415"/>
      <c r="D301" s="415"/>
      <c r="E301" s="415"/>
      <c r="F301" s="415"/>
      <c r="G301" s="415"/>
      <c r="H301" s="415"/>
      <c r="I301" s="37" t="s">
        <v>1001</v>
      </c>
      <c r="J301" s="415"/>
      <c r="K301" s="466"/>
      <c r="L301" s="466"/>
    </row>
    <row r="302" spans="1:12" ht="25.5" hidden="1" x14ac:dyDescent="0.25">
      <c r="A302" s="415"/>
      <c r="B302" s="415"/>
      <c r="C302" s="415"/>
      <c r="D302" s="415"/>
      <c r="E302" s="415"/>
      <c r="F302" s="415"/>
      <c r="G302" s="415"/>
      <c r="H302" s="415"/>
      <c r="I302" s="37" t="s">
        <v>1002</v>
      </c>
      <c r="J302" s="415"/>
      <c r="K302" s="466"/>
      <c r="L302" s="466"/>
    </row>
    <row r="303" spans="1:12" ht="25.5" hidden="1" x14ac:dyDescent="0.25">
      <c r="A303" s="415"/>
      <c r="B303" s="415"/>
      <c r="C303" s="415"/>
      <c r="D303" s="415"/>
      <c r="E303" s="415"/>
      <c r="F303" s="415"/>
      <c r="G303" s="415"/>
      <c r="H303" s="415"/>
      <c r="I303" s="37" t="s">
        <v>1003</v>
      </c>
      <c r="J303" s="415"/>
      <c r="K303" s="466"/>
      <c r="L303" s="466"/>
    </row>
    <row r="304" spans="1:12" ht="25.5" hidden="1" x14ac:dyDescent="0.25">
      <c r="A304" s="415"/>
      <c r="B304" s="415"/>
      <c r="C304" s="415"/>
      <c r="D304" s="415"/>
      <c r="E304" s="415"/>
      <c r="F304" s="415"/>
      <c r="G304" s="415"/>
      <c r="H304" s="415"/>
      <c r="I304" s="37" t="s">
        <v>1004</v>
      </c>
      <c r="J304" s="415"/>
      <c r="K304" s="466"/>
      <c r="L304" s="466"/>
    </row>
    <row r="305" spans="1:12" ht="25.5" hidden="1" x14ac:dyDescent="0.25">
      <c r="A305" s="415"/>
      <c r="B305" s="415"/>
      <c r="C305" s="415"/>
      <c r="D305" s="415"/>
      <c r="E305" s="415"/>
      <c r="F305" s="415"/>
      <c r="G305" s="415"/>
      <c r="H305" s="415"/>
      <c r="I305" s="37" t="s">
        <v>1005</v>
      </c>
      <c r="J305" s="415"/>
      <c r="K305" s="466"/>
      <c r="L305" s="466"/>
    </row>
    <row r="306" spans="1:12" ht="25.5" hidden="1" x14ac:dyDescent="0.25">
      <c r="A306" s="415"/>
      <c r="B306" s="415"/>
      <c r="C306" s="415"/>
      <c r="D306" s="415"/>
      <c r="E306" s="415"/>
      <c r="F306" s="415"/>
      <c r="G306" s="415"/>
      <c r="H306" s="415"/>
      <c r="I306" s="37" t="s">
        <v>1006</v>
      </c>
      <c r="J306" s="415"/>
      <c r="K306" s="466"/>
      <c r="L306" s="466"/>
    </row>
    <row r="307" spans="1:12" ht="25.5" hidden="1" x14ac:dyDescent="0.25">
      <c r="A307" s="415"/>
      <c r="B307" s="415"/>
      <c r="C307" s="415"/>
      <c r="D307" s="415"/>
      <c r="E307" s="415"/>
      <c r="F307" s="415"/>
      <c r="G307" s="415"/>
      <c r="H307" s="415"/>
      <c r="I307" s="37" t="s">
        <v>1007</v>
      </c>
      <c r="J307" s="415"/>
      <c r="K307" s="466"/>
      <c r="L307" s="466"/>
    </row>
    <row r="308" spans="1:12" ht="25.5" hidden="1" x14ac:dyDescent="0.25">
      <c r="A308" s="415"/>
      <c r="B308" s="415"/>
      <c r="C308" s="415"/>
      <c r="D308" s="415"/>
      <c r="E308" s="415"/>
      <c r="F308" s="415"/>
      <c r="G308" s="415"/>
      <c r="H308" s="415"/>
      <c r="I308" s="37" t="s">
        <v>1008</v>
      </c>
      <c r="J308" s="415"/>
      <c r="K308" s="466"/>
      <c r="L308" s="466"/>
    </row>
    <row r="309" spans="1:12" ht="25.5" hidden="1" x14ac:dyDescent="0.25">
      <c r="A309" s="415"/>
      <c r="B309" s="415"/>
      <c r="C309" s="415"/>
      <c r="D309" s="415"/>
      <c r="E309" s="415"/>
      <c r="F309" s="415"/>
      <c r="G309" s="415"/>
      <c r="H309" s="415"/>
      <c r="I309" s="37" t="s">
        <v>1009</v>
      </c>
      <c r="J309" s="415"/>
      <c r="K309" s="466"/>
      <c r="L309" s="466"/>
    </row>
    <row r="310" spans="1:12" ht="25.5" hidden="1" x14ac:dyDescent="0.25">
      <c r="A310" s="415"/>
      <c r="B310" s="415"/>
      <c r="C310" s="415"/>
      <c r="D310" s="415"/>
      <c r="E310" s="415"/>
      <c r="F310" s="415"/>
      <c r="G310" s="415"/>
      <c r="H310" s="415"/>
      <c r="I310" s="37" t="s">
        <v>1010</v>
      </c>
      <c r="J310" s="415"/>
      <c r="K310" s="466"/>
      <c r="L310" s="466"/>
    </row>
    <row r="311" spans="1:12" ht="25.5" hidden="1" x14ac:dyDescent="0.25">
      <c r="A311" s="415"/>
      <c r="B311" s="415"/>
      <c r="C311" s="415"/>
      <c r="D311" s="415"/>
      <c r="E311" s="415"/>
      <c r="F311" s="415"/>
      <c r="G311" s="415"/>
      <c r="H311" s="415"/>
      <c r="I311" s="37" t="s">
        <v>1011</v>
      </c>
      <c r="J311" s="415"/>
      <c r="K311" s="466"/>
      <c r="L311" s="466"/>
    </row>
    <row r="312" spans="1:12" ht="2.25" hidden="1" customHeight="1" x14ac:dyDescent="0.25">
      <c r="A312" s="415"/>
      <c r="B312" s="415"/>
      <c r="C312" s="415"/>
      <c r="D312" s="415"/>
      <c r="E312" s="415"/>
      <c r="F312" s="415"/>
      <c r="G312" s="415"/>
      <c r="H312" s="415"/>
      <c r="I312" s="37" t="s">
        <v>1012</v>
      </c>
      <c r="J312" s="415"/>
      <c r="K312" s="466"/>
      <c r="L312" s="466"/>
    </row>
    <row r="313" spans="1:12" ht="25.5" hidden="1" x14ac:dyDescent="0.25">
      <c r="A313" s="415"/>
      <c r="B313" s="415"/>
      <c r="C313" s="415"/>
      <c r="D313" s="415"/>
      <c r="E313" s="415"/>
      <c r="F313" s="415"/>
      <c r="G313" s="415"/>
      <c r="H313" s="415"/>
      <c r="I313" s="37" t="s">
        <v>1013</v>
      </c>
      <c r="J313" s="415"/>
      <c r="K313" s="466"/>
      <c r="L313" s="466"/>
    </row>
    <row r="314" spans="1:12" ht="25.5" hidden="1" x14ac:dyDescent="0.25">
      <c r="A314" s="415"/>
      <c r="B314" s="415"/>
      <c r="C314" s="415"/>
      <c r="D314" s="415"/>
      <c r="E314" s="415"/>
      <c r="F314" s="415"/>
      <c r="G314" s="415"/>
      <c r="H314" s="415"/>
      <c r="I314" s="37" t="s">
        <v>1014</v>
      </c>
      <c r="J314" s="415"/>
      <c r="K314" s="466"/>
      <c r="L314" s="466"/>
    </row>
    <row r="315" spans="1:12" ht="25.5" hidden="1" x14ac:dyDescent="0.25">
      <c r="A315" s="416"/>
      <c r="B315" s="415"/>
      <c r="C315" s="415"/>
      <c r="D315" s="415"/>
      <c r="E315" s="415"/>
      <c r="F315" s="415"/>
      <c r="G315" s="415"/>
      <c r="H315" s="415"/>
      <c r="I315" s="37" t="s">
        <v>1015</v>
      </c>
      <c r="J315" s="415"/>
      <c r="K315" s="466"/>
      <c r="L315" s="466"/>
    </row>
    <row r="316" spans="1:12" ht="38.25" hidden="1" x14ac:dyDescent="0.25">
      <c r="A316" s="307"/>
      <c r="B316" s="415"/>
      <c r="C316" s="415"/>
      <c r="D316" s="415"/>
      <c r="E316" s="415"/>
      <c r="F316" s="415"/>
      <c r="G316" s="415"/>
      <c r="H316" s="415"/>
      <c r="I316" s="37" t="s">
        <v>1016</v>
      </c>
      <c r="J316" s="415"/>
      <c r="K316" s="466"/>
      <c r="L316" s="466"/>
    </row>
    <row r="317" spans="1:12" ht="38.25" hidden="1" x14ac:dyDescent="0.25">
      <c r="A317" s="307"/>
      <c r="B317" s="415"/>
      <c r="C317" s="415"/>
      <c r="D317" s="415"/>
      <c r="E317" s="415"/>
      <c r="F317" s="415"/>
      <c r="G317" s="415"/>
      <c r="H317" s="415"/>
      <c r="I317" s="37" t="s">
        <v>1017</v>
      </c>
      <c r="J317" s="415"/>
      <c r="K317" s="466"/>
      <c r="L317" s="466"/>
    </row>
    <row r="318" spans="1:12" ht="38.25" hidden="1" x14ac:dyDescent="0.25">
      <c r="A318" s="307"/>
      <c r="B318" s="415"/>
      <c r="C318" s="415"/>
      <c r="D318" s="415"/>
      <c r="E318" s="415"/>
      <c r="F318" s="415"/>
      <c r="G318" s="415"/>
      <c r="H318" s="415"/>
      <c r="I318" s="37" t="s">
        <v>1018</v>
      </c>
      <c r="J318" s="415"/>
      <c r="K318" s="466"/>
      <c r="L318" s="466"/>
    </row>
    <row r="319" spans="1:12" ht="38.25" hidden="1" x14ac:dyDescent="0.25">
      <c r="A319" s="307"/>
      <c r="B319" s="415"/>
      <c r="C319" s="415"/>
      <c r="D319" s="415"/>
      <c r="E319" s="415"/>
      <c r="F319" s="415"/>
      <c r="G319" s="415"/>
      <c r="H319" s="415"/>
      <c r="I319" s="37" t="s">
        <v>1019</v>
      </c>
      <c r="J319" s="415"/>
      <c r="K319" s="466"/>
      <c r="L319" s="466"/>
    </row>
    <row r="320" spans="1:12" ht="38.25" hidden="1" x14ac:dyDescent="0.25">
      <c r="A320" s="307"/>
      <c r="B320" s="415"/>
      <c r="C320" s="415"/>
      <c r="D320" s="415"/>
      <c r="E320" s="415"/>
      <c r="F320" s="415"/>
      <c r="G320" s="415"/>
      <c r="H320" s="415"/>
      <c r="I320" s="37" t="s">
        <v>1020</v>
      </c>
      <c r="J320" s="415"/>
      <c r="K320" s="466"/>
      <c r="L320" s="466"/>
    </row>
    <row r="321" spans="1:50" ht="38.25" hidden="1" x14ac:dyDescent="0.25">
      <c r="A321" s="307"/>
      <c r="B321" s="415"/>
      <c r="C321" s="415"/>
      <c r="D321" s="415"/>
      <c r="E321" s="415"/>
      <c r="F321" s="415"/>
      <c r="G321" s="415"/>
      <c r="H321" s="415"/>
      <c r="I321" s="37" t="s">
        <v>1021</v>
      </c>
      <c r="J321" s="415"/>
      <c r="K321" s="466"/>
      <c r="L321" s="466"/>
    </row>
    <row r="322" spans="1:50" ht="25.5" hidden="1" x14ac:dyDescent="0.25">
      <c r="A322" s="307"/>
      <c r="B322" s="415"/>
      <c r="C322" s="415"/>
      <c r="D322" s="415"/>
      <c r="E322" s="415"/>
      <c r="F322" s="415"/>
      <c r="G322" s="415"/>
      <c r="H322" s="415"/>
      <c r="I322" s="37" t="s">
        <v>1022</v>
      </c>
      <c r="J322" s="415"/>
      <c r="K322" s="466"/>
      <c r="L322" s="466"/>
    </row>
    <row r="323" spans="1:50" ht="14.25" hidden="1" customHeight="1" x14ac:dyDescent="0.25">
      <c r="A323" s="307"/>
      <c r="B323" s="415"/>
      <c r="C323" s="415"/>
      <c r="D323" s="415"/>
      <c r="E323" s="415"/>
      <c r="F323" s="415"/>
      <c r="G323" s="415"/>
      <c r="H323" s="415"/>
      <c r="I323" s="37" t="s">
        <v>1023</v>
      </c>
      <c r="J323" s="415"/>
      <c r="K323" s="466"/>
      <c r="L323" s="466"/>
    </row>
    <row r="324" spans="1:50" ht="38.25" hidden="1" x14ac:dyDescent="0.25">
      <c r="A324" s="307"/>
      <c r="B324" s="415"/>
      <c r="C324" s="415"/>
      <c r="D324" s="415"/>
      <c r="E324" s="415"/>
      <c r="F324" s="415"/>
      <c r="G324" s="415"/>
      <c r="H324" s="415"/>
      <c r="I324" s="37" t="s">
        <v>1024</v>
      </c>
      <c r="J324" s="415"/>
      <c r="K324" s="466"/>
      <c r="L324" s="466"/>
    </row>
    <row r="325" spans="1:50" ht="38.25" hidden="1" x14ac:dyDescent="0.25">
      <c r="A325" s="307"/>
      <c r="B325" s="415"/>
      <c r="C325" s="415"/>
      <c r="D325" s="415"/>
      <c r="E325" s="415"/>
      <c r="F325" s="415"/>
      <c r="G325" s="415"/>
      <c r="H325" s="415"/>
      <c r="I325" s="37" t="s">
        <v>1025</v>
      </c>
      <c r="J325" s="415"/>
      <c r="K325" s="466"/>
      <c r="L325" s="466"/>
    </row>
    <row r="326" spans="1:50" ht="38.25" hidden="1" x14ac:dyDescent="0.25">
      <c r="A326" s="307"/>
      <c r="B326" s="415"/>
      <c r="C326" s="415"/>
      <c r="D326" s="415"/>
      <c r="E326" s="415"/>
      <c r="F326" s="415"/>
      <c r="G326" s="415"/>
      <c r="H326" s="415"/>
      <c r="I326" s="37" t="s">
        <v>1026</v>
      </c>
      <c r="J326" s="415"/>
      <c r="K326" s="466"/>
      <c r="L326" s="466"/>
    </row>
    <row r="327" spans="1:50" ht="38.25" hidden="1" x14ac:dyDescent="0.25">
      <c r="A327" s="307"/>
      <c r="B327" s="415"/>
      <c r="C327" s="415"/>
      <c r="D327" s="415"/>
      <c r="E327" s="415"/>
      <c r="F327" s="415"/>
      <c r="G327" s="415"/>
      <c r="H327" s="415"/>
      <c r="I327" s="37" t="s">
        <v>1027</v>
      </c>
      <c r="J327" s="415"/>
      <c r="K327" s="466"/>
      <c r="L327" s="466"/>
    </row>
    <row r="328" spans="1:50" ht="36.75" hidden="1" customHeight="1" x14ac:dyDescent="0.25">
      <c r="A328" s="307"/>
      <c r="B328" s="415"/>
      <c r="C328" s="415"/>
      <c r="D328" s="415"/>
      <c r="E328" s="415"/>
      <c r="F328" s="415"/>
      <c r="G328" s="415"/>
      <c r="H328" s="415"/>
      <c r="I328" s="37" t="s">
        <v>1028</v>
      </c>
      <c r="J328" s="415"/>
      <c r="K328" s="466"/>
      <c r="L328" s="466"/>
    </row>
    <row r="329" spans="1:50" ht="38.25" hidden="1" x14ac:dyDescent="0.25">
      <c r="A329" s="307"/>
      <c r="B329" s="415"/>
      <c r="C329" s="415"/>
      <c r="D329" s="415"/>
      <c r="E329" s="415"/>
      <c r="F329" s="415"/>
      <c r="G329" s="415"/>
      <c r="H329" s="415"/>
      <c r="I329" s="37" t="s">
        <v>1029</v>
      </c>
      <c r="J329" s="415"/>
      <c r="K329" s="466"/>
      <c r="L329" s="466"/>
    </row>
    <row r="330" spans="1:50" ht="38.25" hidden="1" x14ac:dyDescent="0.25">
      <c r="A330" s="307"/>
      <c r="B330" s="415"/>
      <c r="C330" s="415"/>
      <c r="D330" s="415"/>
      <c r="E330" s="415"/>
      <c r="F330" s="415"/>
      <c r="G330" s="415"/>
      <c r="H330" s="415"/>
      <c r="I330" s="37" t="s">
        <v>1030</v>
      </c>
      <c r="J330" s="415"/>
      <c r="K330" s="466"/>
      <c r="L330" s="466"/>
    </row>
    <row r="331" spans="1:50" ht="38.25" hidden="1" x14ac:dyDescent="0.25">
      <c r="A331" s="307"/>
      <c r="B331" s="415"/>
      <c r="C331" s="415"/>
      <c r="D331" s="415"/>
      <c r="E331" s="415"/>
      <c r="F331" s="415"/>
      <c r="G331" s="415"/>
      <c r="H331" s="415"/>
      <c r="I331" s="37" t="s">
        <v>1031</v>
      </c>
      <c r="J331" s="415"/>
      <c r="K331" s="466"/>
      <c r="L331" s="466"/>
    </row>
    <row r="332" spans="1:50" ht="17.25" hidden="1" customHeight="1" x14ac:dyDescent="0.25">
      <c r="A332" s="307"/>
      <c r="B332" s="415"/>
      <c r="C332" s="415"/>
      <c r="D332" s="415"/>
      <c r="E332" s="415"/>
      <c r="F332" s="415"/>
      <c r="G332" s="415"/>
      <c r="H332" s="415"/>
      <c r="I332" s="37" t="s">
        <v>1032</v>
      </c>
      <c r="J332" s="415"/>
      <c r="K332" s="466"/>
      <c r="L332" s="466"/>
    </row>
    <row r="333" spans="1:50" s="243" customFormat="1" ht="27" hidden="1" customHeight="1" x14ac:dyDescent="0.2">
      <c r="A333" s="307"/>
      <c r="B333" s="415"/>
      <c r="C333" s="415"/>
      <c r="D333" s="415"/>
      <c r="E333" s="415"/>
      <c r="F333" s="415"/>
      <c r="G333" s="415"/>
      <c r="H333" s="415"/>
      <c r="I333" s="37" t="s">
        <v>1033</v>
      </c>
      <c r="J333" s="415"/>
      <c r="K333" s="2"/>
      <c r="L333" s="2"/>
      <c r="M333" s="242"/>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242"/>
      <c r="AL333" s="242"/>
      <c r="AM333" s="242"/>
      <c r="AN333" s="242"/>
      <c r="AO333" s="242"/>
      <c r="AP333" s="242"/>
      <c r="AQ333" s="242"/>
      <c r="AR333" s="242"/>
      <c r="AS333" s="242"/>
      <c r="AT333" s="242"/>
      <c r="AU333" s="242"/>
      <c r="AV333" s="242"/>
      <c r="AW333" s="242"/>
      <c r="AX333" s="242"/>
    </row>
    <row r="334" spans="1:50" ht="38.25" hidden="1" x14ac:dyDescent="0.25">
      <c r="A334" s="307"/>
      <c r="B334" s="415"/>
      <c r="C334" s="415"/>
      <c r="D334" s="415"/>
      <c r="E334" s="415"/>
      <c r="F334" s="415"/>
      <c r="G334" s="415"/>
      <c r="H334" s="415"/>
      <c r="I334" s="37" t="s">
        <v>1034</v>
      </c>
      <c r="J334" s="415"/>
      <c r="K334" s="2"/>
      <c r="L334" s="2"/>
    </row>
    <row r="335" spans="1:50" ht="38.25" hidden="1" x14ac:dyDescent="0.25">
      <c r="A335" s="307"/>
      <c r="B335" s="415"/>
      <c r="C335" s="415"/>
      <c r="D335" s="415"/>
      <c r="E335" s="415"/>
      <c r="F335" s="415"/>
      <c r="G335" s="415"/>
      <c r="H335" s="415"/>
      <c r="I335" s="37" t="s">
        <v>1035</v>
      </c>
      <c r="J335" s="415"/>
      <c r="K335" s="250"/>
      <c r="L335" s="250"/>
    </row>
    <row r="336" spans="1:50" ht="38.25" hidden="1" x14ac:dyDescent="0.25">
      <c r="A336" s="307"/>
      <c r="B336" s="415"/>
      <c r="C336" s="415"/>
      <c r="D336" s="415"/>
      <c r="E336" s="415"/>
      <c r="F336" s="415"/>
      <c r="G336" s="415"/>
      <c r="H336" s="415"/>
      <c r="I336" s="37" t="s">
        <v>1036</v>
      </c>
      <c r="J336" s="415"/>
      <c r="K336" s="2"/>
      <c r="L336" s="2"/>
    </row>
    <row r="337" spans="1:12" ht="38.25" hidden="1" x14ac:dyDescent="0.25">
      <c r="A337" s="307"/>
      <c r="B337" s="415"/>
      <c r="C337" s="415"/>
      <c r="D337" s="415"/>
      <c r="E337" s="415"/>
      <c r="F337" s="415"/>
      <c r="G337" s="415"/>
      <c r="H337" s="415"/>
      <c r="I337" s="37" t="s">
        <v>1037</v>
      </c>
      <c r="J337" s="415"/>
      <c r="K337" s="2"/>
      <c r="L337" s="2"/>
    </row>
    <row r="338" spans="1:12" ht="38.25" hidden="1" x14ac:dyDescent="0.25">
      <c r="A338" s="307"/>
      <c r="B338" s="415"/>
      <c r="C338" s="415"/>
      <c r="D338" s="415"/>
      <c r="E338" s="415"/>
      <c r="F338" s="415"/>
      <c r="G338" s="415"/>
      <c r="H338" s="415"/>
      <c r="I338" s="37" t="s">
        <v>1038</v>
      </c>
      <c r="J338" s="415"/>
      <c r="K338" s="2"/>
      <c r="L338" s="2"/>
    </row>
    <row r="339" spans="1:12" ht="38.25" hidden="1" x14ac:dyDescent="0.25">
      <c r="A339" s="307"/>
      <c r="B339" s="415"/>
      <c r="C339" s="415"/>
      <c r="D339" s="415"/>
      <c r="E339" s="415"/>
      <c r="F339" s="415"/>
      <c r="G339" s="415"/>
      <c r="H339" s="415"/>
      <c r="I339" s="37" t="s">
        <v>1039</v>
      </c>
      <c r="J339" s="415"/>
      <c r="K339" s="2"/>
      <c r="L339" s="2"/>
    </row>
    <row r="340" spans="1:12" ht="38.25" hidden="1" x14ac:dyDescent="0.25">
      <c r="A340" s="307"/>
      <c r="B340" s="415"/>
      <c r="C340" s="415"/>
      <c r="D340" s="415"/>
      <c r="E340" s="415"/>
      <c r="F340" s="415"/>
      <c r="G340" s="415"/>
      <c r="H340" s="415"/>
      <c r="I340" s="37" t="s">
        <v>1040</v>
      </c>
      <c r="J340" s="415"/>
      <c r="K340" s="2"/>
      <c r="L340" s="2"/>
    </row>
    <row r="341" spans="1:12" ht="38.25" hidden="1" x14ac:dyDescent="0.25">
      <c r="A341" s="307"/>
      <c r="B341" s="415"/>
      <c r="C341" s="415"/>
      <c r="D341" s="415"/>
      <c r="E341" s="415"/>
      <c r="F341" s="415"/>
      <c r="G341" s="415"/>
      <c r="H341" s="415"/>
      <c r="I341" s="37" t="s">
        <v>1041</v>
      </c>
      <c r="J341" s="415"/>
      <c r="K341" s="2"/>
      <c r="L341" s="2"/>
    </row>
    <row r="342" spans="1:12" ht="38.25" hidden="1" x14ac:dyDescent="0.25">
      <c r="A342" s="307"/>
      <c r="B342" s="415"/>
      <c r="C342" s="415"/>
      <c r="D342" s="415"/>
      <c r="E342" s="415"/>
      <c r="F342" s="415"/>
      <c r="G342" s="415"/>
      <c r="H342" s="415"/>
      <c r="I342" s="37" t="s">
        <v>1042</v>
      </c>
      <c r="J342" s="415"/>
      <c r="K342" s="2"/>
      <c r="L342" s="2"/>
    </row>
    <row r="343" spans="1:12" ht="51" x14ac:dyDescent="0.25">
      <c r="A343" s="414"/>
      <c r="B343" s="414" t="s">
        <v>269</v>
      </c>
      <c r="C343" s="38" t="s">
        <v>973</v>
      </c>
      <c r="D343" s="425" t="s">
        <v>1043</v>
      </c>
      <c r="E343" s="425">
        <v>55.2</v>
      </c>
      <c r="F343" s="417" t="s">
        <v>1044</v>
      </c>
      <c r="G343" s="414" t="s">
        <v>270</v>
      </c>
      <c r="H343" s="414"/>
      <c r="I343" s="37" t="s">
        <v>1045</v>
      </c>
      <c r="J343" s="414" t="s">
        <v>268</v>
      </c>
      <c r="K343" s="2"/>
      <c r="L343" s="2"/>
    </row>
    <row r="344" spans="1:12" ht="38.25" x14ac:dyDescent="0.25">
      <c r="A344" s="415"/>
      <c r="B344" s="415"/>
      <c r="C344" s="353"/>
      <c r="D344" s="426"/>
      <c r="E344" s="426"/>
      <c r="F344" s="418"/>
      <c r="G344" s="415"/>
      <c r="H344" s="415"/>
      <c r="I344" s="37" t="s">
        <v>1046</v>
      </c>
      <c r="J344" s="415"/>
      <c r="K344" s="2"/>
      <c r="L344" s="2"/>
    </row>
    <row r="345" spans="1:12" ht="38.25" x14ac:dyDescent="0.25">
      <c r="A345" s="415"/>
      <c r="B345" s="415"/>
      <c r="C345" s="353"/>
      <c r="D345" s="426"/>
      <c r="E345" s="426"/>
      <c r="F345" s="418"/>
      <c r="G345" s="415"/>
      <c r="H345" s="415"/>
      <c r="I345" s="37" t="s">
        <v>1047</v>
      </c>
      <c r="J345" s="415"/>
      <c r="K345" s="2"/>
      <c r="L345" s="2"/>
    </row>
    <row r="346" spans="1:12" ht="38.25" x14ac:dyDescent="0.25">
      <c r="A346" s="415"/>
      <c r="B346" s="415"/>
      <c r="C346" s="353"/>
      <c r="D346" s="426"/>
      <c r="E346" s="426"/>
      <c r="F346" s="418"/>
      <c r="G346" s="415"/>
      <c r="H346" s="415"/>
      <c r="I346" s="37" t="s">
        <v>1048</v>
      </c>
      <c r="J346" s="415"/>
      <c r="K346" s="2"/>
      <c r="L346" s="2"/>
    </row>
    <row r="347" spans="1:12" ht="38.25" x14ac:dyDescent="0.25">
      <c r="A347" s="415"/>
      <c r="B347" s="415"/>
      <c r="C347" s="353"/>
      <c r="D347" s="426"/>
      <c r="E347" s="426"/>
      <c r="F347" s="418"/>
      <c r="G347" s="415"/>
      <c r="H347" s="415"/>
      <c r="I347" s="37" t="s">
        <v>1049</v>
      </c>
      <c r="J347" s="415"/>
      <c r="K347" s="2"/>
      <c r="L347" s="2"/>
    </row>
    <row r="348" spans="1:12" ht="38.25" x14ac:dyDescent="0.25">
      <c r="A348" s="415"/>
      <c r="B348" s="415"/>
      <c r="C348" s="353"/>
      <c r="D348" s="426"/>
      <c r="E348" s="426"/>
      <c r="F348" s="418"/>
      <c r="G348" s="415"/>
      <c r="H348" s="415"/>
      <c r="I348" s="37" t="s">
        <v>1050</v>
      </c>
      <c r="J348" s="415"/>
      <c r="K348" s="2"/>
      <c r="L348" s="2"/>
    </row>
    <row r="349" spans="1:12" ht="38.25" x14ac:dyDescent="0.25">
      <c r="A349" s="415"/>
      <c r="B349" s="415"/>
      <c r="C349" s="353"/>
      <c r="D349" s="426"/>
      <c r="E349" s="426"/>
      <c r="F349" s="418"/>
      <c r="G349" s="415"/>
      <c r="H349" s="415"/>
      <c r="I349" s="37" t="s">
        <v>1051</v>
      </c>
      <c r="J349" s="415"/>
      <c r="K349" s="2"/>
      <c r="L349" s="2"/>
    </row>
    <row r="350" spans="1:12" ht="38.25" x14ac:dyDescent="0.25">
      <c r="A350" s="415"/>
      <c r="B350" s="415"/>
      <c r="C350" s="353"/>
      <c r="D350" s="426"/>
      <c r="E350" s="426"/>
      <c r="F350" s="418"/>
      <c r="G350" s="415"/>
      <c r="H350" s="415"/>
      <c r="I350" s="37" t="s">
        <v>1052</v>
      </c>
      <c r="J350" s="415"/>
      <c r="K350" s="2"/>
      <c r="L350" s="2"/>
    </row>
    <row r="351" spans="1:12" ht="49.5" customHeight="1" x14ac:dyDescent="0.25">
      <c r="A351" s="415"/>
      <c r="B351" s="415"/>
      <c r="C351" s="353"/>
      <c r="D351" s="426"/>
      <c r="E351" s="426"/>
      <c r="F351" s="418"/>
      <c r="G351" s="415"/>
      <c r="H351" s="415"/>
      <c r="I351" s="37" t="s">
        <v>1053</v>
      </c>
      <c r="J351" s="415"/>
      <c r="K351" s="2"/>
      <c r="L351" s="2"/>
    </row>
    <row r="352" spans="1:12" ht="38.25" hidden="1" x14ac:dyDescent="0.25">
      <c r="A352" s="415"/>
      <c r="B352" s="415"/>
      <c r="C352" s="353"/>
      <c r="D352" s="426"/>
      <c r="E352" s="426"/>
      <c r="F352" s="418"/>
      <c r="G352" s="415"/>
      <c r="H352" s="415"/>
      <c r="I352" s="37" t="s">
        <v>1054</v>
      </c>
      <c r="J352" s="415"/>
      <c r="K352" s="2"/>
      <c r="L352" s="2"/>
    </row>
    <row r="353" spans="1:12" ht="39.75" hidden="1" customHeight="1" x14ac:dyDescent="0.25">
      <c r="A353" s="415"/>
      <c r="B353" s="415"/>
      <c r="C353" s="353"/>
      <c r="D353" s="426"/>
      <c r="E353" s="426"/>
      <c r="F353" s="419"/>
      <c r="G353" s="415"/>
      <c r="H353" s="415"/>
      <c r="I353" s="37" t="s">
        <v>1055</v>
      </c>
      <c r="J353" s="415"/>
      <c r="K353" s="2"/>
      <c r="L353" s="2"/>
    </row>
    <row r="354" spans="1:12" ht="38.25" x14ac:dyDescent="0.25">
      <c r="A354" s="414">
        <v>119</v>
      </c>
      <c r="B354" s="414" t="s">
        <v>882</v>
      </c>
      <c r="C354" s="414" t="s">
        <v>883</v>
      </c>
      <c r="D354" s="413" t="s">
        <v>1114</v>
      </c>
      <c r="E354" s="414">
        <v>33.799999999999997</v>
      </c>
      <c r="F354" s="417" t="s">
        <v>879</v>
      </c>
      <c r="G354" s="414" t="s">
        <v>880</v>
      </c>
      <c r="H354" s="414" t="s">
        <v>1056</v>
      </c>
      <c r="I354" s="37" t="s">
        <v>1086</v>
      </c>
      <c r="J354" s="428"/>
      <c r="K354" s="2"/>
      <c r="L354" s="2"/>
    </row>
    <row r="355" spans="1:12" ht="38.25" x14ac:dyDescent="0.25">
      <c r="A355" s="415"/>
      <c r="B355" s="415"/>
      <c r="C355" s="415"/>
      <c r="D355" s="413"/>
      <c r="E355" s="415"/>
      <c r="F355" s="418"/>
      <c r="G355" s="415"/>
      <c r="H355" s="415"/>
      <c r="I355" s="37" t="s">
        <v>1087</v>
      </c>
      <c r="J355" s="430"/>
      <c r="K355" s="2"/>
      <c r="L355" s="2"/>
    </row>
    <row r="356" spans="1:12" ht="38.25" x14ac:dyDescent="0.25">
      <c r="A356" s="415"/>
      <c r="B356" s="415"/>
      <c r="C356" s="415"/>
      <c r="D356" s="413"/>
      <c r="E356" s="415"/>
      <c r="F356" s="418"/>
      <c r="G356" s="415"/>
      <c r="H356" s="415"/>
      <c r="I356" s="37" t="s">
        <v>1091</v>
      </c>
      <c r="J356" s="430"/>
      <c r="K356" s="2"/>
      <c r="L356" s="2"/>
    </row>
    <row r="357" spans="1:12" ht="38.25" x14ac:dyDescent="0.25">
      <c r="A357" s="415"/>
      <c r="B357" s="415"/>
      <c r="C357" s="415"/>
      <c r="D357" s="413"/>
      <c r="E357" s="415"/>
      <c r="F357" s="418"/>
      <c r="G357" s="415"/>
      <c r="H357" s="415"/>
      <c r="I357" s="37" t="s">
        <v>1088</v>
      </c>
      <c r="J357" s="430"/>
      <c r="K357" s="2"/>
      <c r="L357" s="2"/>
    </row>
    <row r="358" spans="1:12" ht="38.25" x14ac:dyDescent="0.25">
      <c r="A358" s="415"/>
      <c r="B358" s="415"/>
      <c r="C358" s="415"/>
      <c r="D358" s="413"/>
      <c r="E358" s="415"/>
      <c r="F358" s="418"/>
      <c r="G358" s="415"/>
      <c r="H358" s="415"/>
      <c r="I358" s="37" t="s">
        <v>1089</v>
      </c>
      <c r="J358" s="430"/>
      <c r="K358" s="2"/>
      <c r="L358" s="2"/>
    </row>
    <row r="359" spans="1:12" ht="38.25" x14ac:dyDescent="0.25">
      <c r="A359" s="415"/>
      <c r="B359" s="415"/>
      <c r="C359" s="415"/>
      <c r="D359" s="413"/>
      <c r="E359" s="415"/>
      <c r="F359" s="418"/>
      <c r="G359" s="415"/>
      <c r="H359" s="415"/>
      <c r="I359" s="37" t="s">
        <v>1090</v>
      </c>
      <c r="J359" s="430"/>
      <c r="K359" s="2"/>
      <c r="L359" s="2"/>
    </row>
    <row r="360" spans="1:12" ht="25.5" x14ac:dyDescent="0.25">
      <c r="A360" s="415"/>
      <c r="B360" s="415"/>
      <c r="C360" s="415"/>
      <c r="D360" s="413"/>
      <c r="E360" s="415"/>
      <c r="F360" s="418"/>
      <c r="G360" s="415"/>
      <c r="H360" s="415"/>
      <c r="I360" s="37" t="s">
        <v>1092</v>
      </c>
      <c r="J360" s="430"/>
      <c r="K360" s="2"/>
      <c r="L360" s="2"/>
    </row>
    <row r="361" spans="1:12" ht="25.5" x14ac:dyDescent="0.25">
      <c r="A361" s="415"/>
      <c r="B361" s="415"/>
      <c r="C361" s="415"/>
      <c r="D361" s="413"/>
      <c r="E361" s="415"/>
      <c r="F361" s="418"/>
      <c r="G361" s="415"/>
      <c r="H361" s="415"/>
      <c r="I361" s="37" t="s">
        <v>1093</v>
      </c>
      <c r="J361" s="430"/>
      <c r="K361" s="2"/>
      <c r="L361" s="2"/>
    </row>
    <row r="362" spans="1:12" ht="38.25" x14ac:dyDescent="0.25">
      <c r="A362" s="415"/>
      <c r="B362" s="415"/>
      <c r="C362" s="415"/>
      <c r="D362" s="413"/>
      <c r="E362" s="415"/>
      <c r="F362" s="418"/>
      <c r="G362" s="415"/>
      <c r="H362" s="415"/>
      <c r="I362" s="37" t="s">
        <v>1094</v>
      </c>
      <c r="J362" s="430"/>
      <c r="K362" s="2"/>
      <c r="L362" s="2"/>
    </row>
    <row r="363" spans="1:12" ht="25.5" x14ac:dyDescent="0.25">
      <c r="A363" s="415"/>
      <c r="B363" s="415"/>
      <c r="C363" s="415"/>
      <c r="D363" s="413"/>
      <c r="E363" s="415"/>
      <c r="F363" s="418"/>
      <c r="G363" s="415"/>
      <c r="H363" s="415"/>
      <c r="I363" s="37" t="s">
        <v>1095</v>
      </c>
      <c r="J363" s="430"/>
      <c r="K363" s="2"/>
      <c r="L363" s="2"/>
    </row>
    <row r="364" spans="1:12" ht="25.5" x14ac:dyDescent="0.25">
      <c r="A364" s="415"/>
      <c r="B364" s="415"/>
      <c r="C364" s="415"/>
      <c r="D364" s="413"/>
      <c r="E364" s="415"/>
      <c r="F364" s="418"/>
      <c r="G364" s="415"/>
      <c r="H364" s="415"/>
      <c r="I364" s="37" t="s">
        <v>1096</v>
      </c>
      <c r="J364" s="430"/>
      <c r="K364" s="2"/>
      <c r="L364" s="2"/>
    </row>
    <row r="365" spans="1:12" ht="41.25" customHeight="1" x14ac:dyDescent="0.25">
      <c r="A365" s="415"/>
      <c r="B365" s="415"/>
      <c r="C365" s="415"/>
      <c r="D365" s="413"/>
      <c r="E365" s="416"/>
      <c r="F365" s="418"/>
      <c r="G365" s="415"/>
      <c r="H365" s="415"/>
      <c r="I365" s="37" t="s">
        <v>1097</v>
      </c>
      <c r="J365" s="430"/>
      <c r="K365" s="2"/>
      <c r="L365" s="2"/>
    </row>
    <row r="366" spans="1:12" x14ac:dyDescent="0.25">
      <c r="A366" s="307"/>
      <c r="B366" s="413" t="s">
        <v>882</v>
      </c>
      <c r="C366" s="413" t="s">
        <v>883</v>
      </c>
      <c r="D366" s="415" t="s">
        <v>1057</v>
      </c>
      <c r="E366" s="425">
        <v>19.28</v>
      </c>
      <c r="F366" s="418" t="s">
        <v>881</v>
      </c>
      <c r="G366" s="415" t="s">
        <v>1058</v>
      </c>
      <c r="H366" s="415" t="s">
        <v>1059</v>
      </c>
      <c r="I366" s="414" t="s">
        <v>1098</v>
      </c>
      <c r="J366" s="369"/>
      <c r="K366" s="2"/>
      <c r="L366" s="2"/>
    </row>
    <row r="367" spans="1:12" x14ac:dyDescent="0.25">
      <c r="A367" s="307"/>
      <c r="B367" s="413"/>
      <c r="C367" s="413"/>
      <c r="D367" s="415"/>
      <c r="E367" s="426"/>
      <c r="F367" s="418"/>
      <c r="G367" s="415"/>
      <c r="H367" s="415"/>
      <c r="I367" s="415"/>
      <c r="J367" s="369"/>
      <c r="K367" s="2"/>
      <c r="L367" s="2"/>
    </row>
    <row r="368" spans="1:12" ht="60.75" customHeight="1" x14ac:dyDescent="0.25">
      <c r="A368" s="37"/>
      <c r="B368" s="413"/>
      <c r="C368" s="413"/>
      <c r="D368" s="415"/>
      <c r="E368" s="426"/>
      <c r="F368" s="418"/>
      <c r="G368" s="415"/>
      <c r="H368" s="415"/>
      <c r="I368" s="415"/>
      <c r="J368" s="428"/>
      <c r="K368" s="2"/>
      <c r="L368" s="2"/>
    </row>
    <row r="369" spans="1:12" ht="409.5" hidden="1" customHeight="1" x14ac:dyDescent="0.25">
      <c r="A369" s="37"/>
      <c r="B369" s="413"/>
      <c r="C369" s="413"/>
      <c r="D369" s="320"/>
      <c r="E369" s="427"/>
      <c r="F369" s="419"/>
      <c r="G369" s="416"/>
      <c r="H369" s="416"/>
      <c r="I369" s="415"/>
      <c r="J369" s="429"/>
      <c r="K369" s="2"/>
      <c r="L369" s="2"/>
    </row>
    <row r="370" spans="1:12" ht="103.5" customHeight="1" thickBot="1" x14ac:dyDescent="0.3">
      <c r="A370" s="37"/>
      <c r="B370" s="303" t="s">
        <v>882</v>
      </c>
      <c r="C370" s="141" t="s">
        <v>883</v>
      </c>
      <c r="D370" s="37" t="s">
        <v>884</v>
      </c>
      <c r="E370" s="39">
        <v>31.62</v>
      </c>
      <c r="F370" s="32" t="s">
        <v>885</v>
      </c>
      <c r="G370" s="37" t="s">
        <v>886</v>
      </c>
      <c r="H370" s="37">
        <v>117.3</v>
      </c>
      <c r="I370" s="381" t="s">
        <v>1099</v>
      </c>
      <c r="J370" s="371"/>
      <c r="K370" s="2"/>
      <c r="L370" s="2"/>
    </row>
    <row r="371" spans="1:12" ht="184.5" customHeight="1" thickBot="1" x14ac:dyDescent="0.3">
      <c r="A371" s="37"/>
      <c r="B371" s="303" t="s">
        <v>882</v>
      </c>
      <c r="C371" s="141" t="s">
        <v>883</v>
      </c>
      <c r="D371" s="37" t="s">
        <v>1115</v>
      </c>
      <c r="E371" s="141">
        <v>51</v>
      </c>
      <c r="F371" s="32" t="s">
        <v>1060</v>
      </c>
      <c r="G371" s="37" t="s">
        <v>1061</v>
      </c>
      <c r="H371" s="37"/>
      <c r="I371" s="382"/>
      <c r="J371" s="371"/>
      <c r="K371" s="2"/>
      <c r="L371" s="2"/>
    </row>
    <row r="372" spans="1:12" x14ac:dyDescent="0.25">
      <c r="A372" s="37"/>
      <c r="B372" s="412"/>
      <c r="C372" s="141"/>
      <c r="D372" s="414" t="s">
        <v>1116</v>
      </c>
      <c r="E372" s="414">
        <v>221.64</v>
      </c>
      <c r="F372" s="417" t="s">
        <v>1062</v>
      </c>
      <c r="G372" s="414" t="s">
        <v>1063</v>
      </c>
      <c r="H372" s="414" t="s">
        <v>1064</v>
      </c>
      <c r="I372" s="420" t="s">
        <v>1100</v>
      </c>
      <c r="J372" s="414" t="s">
        <v>887</v>
      </c>
    </row>
    <row r="373" spans="1:12" ht="409.6" customHeight="1" thickBot="1" x14ac:dyDescent="0.3">
      <c r="A373" s="37"/>
      <c r="B373" s="383"/>
      <c r="C373" s="141"/>
      <c r="D373" s="415"/>
      <c r="E373" s="415"/>
      <c r="F373" s="418"/>
      <c r="G373" s="415"/>
      <c r="H373" s="415"/>
      <c r="I373" s="415"/>
      <c r="J373" s="415"/>
    </row>
    <row r="374" spans="1:12" ht="167.25" customHeight="1" thickBot="1" x14ac:dyDescent="0.3">
      <c r="A374" s="37"/>
      <c r="B374" s="384" t="s">
        <v>1065</v>
      </c>
      <c r="C374" s="37" t="s">
        <v>973</v>
      </c>
      <c r="D374" s="416"/>
      <c r="E374" s="416"/>
      <c r="F374" s="419"/>
      <c r="G374" s="416"/>
      <c r="H374" s="416"/>
      <c r="I374" s="416"/>
      <c r="J374" s="416"/>
      <c r="K374" s="2"/>
      <c r="L374" s="2"/>
    </row>
    <row r="375" spans="1:12" ht="249.75" customHeight="1" x14ac:dyDescent="0.25">
      <c r="A375" s="37"/>
      <c r="B375" s="383"/>
      <c r="C375" s="320"/>
      <c r="D375" s="308" t="s">
        <v>1066</v>
      </c>
      <c r="E375" s="308"/>
      <c r="F375" s="385" t="s">
        <v>1067</v>
      </c>
      <c r="G375" s="37"/>
      <c r="H375" s="37"/>
      <c r="I375" s="37" t="s">
        <v>1101</v>
      </c>
      <c r="J375" s="370"/>
      <c r="K375" s="2"/>
      <c r="L375" s="2"/>
    </row>
    <row r="376" spans="1:12" ht="30" x14ac:dyDescent="0.25">
      <c r="A376" s="372"/>
      <c r="B376" s="373" t="s">
        <v>1104</v>
      </c>
      <c r="C376" s="372"/>
      <c r="D376" s="372"/>
      <c r="E376" s="372"/>
      <c r="F376" s="372"/>
      <c r="G376" s="372"/>
      <c r="H376" s="372"/>
      <c r="I376" s="372"/>
      <c r="J376" s="372"/>
      <c r="K376" s="2"/>
      <c r="L376" s="2"/>
    </row>
    <row r="377" spans="1:12" ht="26.25" customHeight="1" x14ac:dyDescent="0.25">
      <c r="A377" s="421" t="s">
        <v>1105</v>
      </c>
      <c r="B377" s="422"/>
      <c r="C377" s="422"/>
      <c r="D377" s="422"/>
      <c r="E377" s="422"/>
      <c r="F377" s="422"/>
      <c r="G377" s="422"/>
      <c r="H377" s="422"/>
      <c r="I377" s="422"/>
      <c r="J377" s="423"/>
      <c r="K377" s="411"/>
      <c r="L377" s="411"/>
    </row>
    <row r="378" spans="1:12" ht="367.5" customHeight="1" x14ac:dyDescent="0.25">
      <c r="A378" s="374" t="s">
        <v>5</v>
      </c>
      <c r="B378" s="372" t="s">
        <v>1068</v>
      </c>
      <c r="C378" s="372" t="s">
        <v>1069</v>
      </c>
      <c r="D378" s="372" t="s">
        <v>1070</v>
      </c>
      <c r="E378" s="372">
        <v>24.5</v>
      </c>
      <c r="F378" s="372" t="s">
        <v>1071</v>
      </c>
      <c r="G378" s="372" t="s">
        <v>1122</v>
      </c>
      <c r="H378" s="375"/>
      <c r="I378" s="376" t="s">
        <v>1072</v>
      </c>
      <c r="J378" s="372" t="s">
        <v>1106</v>
      </c>
      <c r="K378" s="2"/>
      <c r="L378" s="2"/>
    </row>
    <row r="379" spans="1:12" ht="171" x14ac:dyDescent="0.25">
      <c r="A379" s="374" t="s">
        <v>62</v>
      </c>
      <c r="B379" s="372" t="s">
        <v>1073</v>
      </c>
      <c r="C379" s="372" t="s">
        <v>1069</v>
      </c>
      <c r="D379" s="372" t="s">
        <v>1070</v>
      </c>
      <c r="E379" s="372">
        <v>118.3</v>
      </c>
      <c r="F379" s="372" t="s">
        <v>1071</v>
      </c>
      <c r="G379" s="372" t="s">
        <v>1074</v>
      </c>
      <c r="H379" s="375"/>
      <c r="I379" s="376" t="s">
        <v>1075</v>
      </c>
      <c r="J379" s="372" t="s">
        <v>1076</v>
      </c>
      <c r="K379" s="2"/>
      <c r="L379" s="2"/>
    </row>
    <row r="380" spans="1:12" ht="156.75" x14ac:dyDescent="0.25">
      <c r="A380" s="374">
        <v>3</v>
      </c>
      <c r="B380" s="372" t="s">
        <v>1077</v>
      </c>
      <c r="C380" s="372" t="s">
        <v>1078</v>
      </c>
      <c r="D380" s="372" t="s">
        <v>1070</v>
      </c>
      <c r="E380" s="372">
        <v>80.2</v>
      </c>
      <c r="F380" s="372" t="s">
        <v>1079</v>
      </c>
      <c r="G380" s="372" t="s">
        <v>1121</v>
      </c>
      <c r="H380" s="375"/>
      <c r="I380" s="372" t="s">
        <v>1080</v>
      </c>
      <c r="J380" s="372" t="s">
        <v>1081</v>
      </c>
      <c r="K380" s="2"/>
      <c r="L380" s="2"/>
    </row>
    <row r="381" spans="1:12" ht="31.5" x14ac:dyDescent="0.25">
      <c r="A381" s="374"/>
      <c r="B381" s="374"/>
      <c r="C381" s="377" t="s">
        <v>4</v>
      </c>
      <c r="D381" s="374"/>
      <c r="E381" s="374">
        <f>E378+E379+E380</f>
        <v>223</v>
      </c>
      <c r="F381" s="375"/>
      <c r="G381" s="374" t="s">
        <v>1120</v>
      </c>
      <c r="H381" s="375"/>
      <c r="I381" s="374"/>
      <c r="J381" s="374">
        <v>1426</v>
      </c>
      <c r="K381" s="2"/>
      <c r="L381" s="2"/>
    </row>
    <row r="382" spans="1:12" x14ac:dyDescent="0.25">
      <c r="A382" s="424" t="s">
        <v>1082</v>
      </c>
      <c r="B382" s="424"/>
      <c r="C382" s="424"/>
      <c r="D382" s="424"/>
      <c r="E382" s="424"/>
      <c r="F382" s="424"/>
      <c r="G382" s="424"/>
      <c r="H382" s="424"/>
      <c r="I382" s="424"/>
      <c r="J382" s="424"/>
      <c r="K382" s="2"/>
      <c r="L382" s="2"/>
    </row>
    <row r="383" spans="1:12" ht="99.75" x14ac:dyDescent="0.25">
      <c r="A383" s="374" t="s">
        <v>5</v>
      </c>
      <c r="B383" s="372" t="s">
        <v>1083</v>
      </c>
      <c r="C383" s="372" t="s">
        <v>1084</v>
      </c>
      <c r="D383" s="372" t="s">
        <v>1070</v>
      </c>
      <c r="E383" s="374">
        <v>54.265300000000003</v>
      </c>
      <c r="F383" s="374" t="s">
        <v>66</v>
      </c>
      <c r="G383" s="374" t="s">
        <v>1118</v>
      </c>
      <c r="H383" s="374" t="s">
        <v>66</v>
      </c>
      <c r="I383" s="32" t="s">
        <v>1085</v>
      </c>
      <c r="J383" s="32">
        <v>119</v>
      </c>
      <c r="K383" s="2"/>
      <c r="L383" s="2"/>
    </row>
    <row r="384" spans="1:12" ht="31.5" x14ac:dyDescent="0.25">
      <c r="A384" s="374"/>
      <c r="B384" s="377" t="s">
        <v>4</v>
      </c>
      <c r="C384" s="374"/>
      <c r="D384" s="374"/>
      <c r="E384" s="374">
        <v>54.265300000000003</v>
      </c>
      <c r="F384" s="374"/>
      <c r="G384" s="374" t="s">
        <v>1119</v>
      </c>
      <c r="H384" s="374"/>
      <c r="I384" s="374"/>
      <c r="J384" s="374">
        <v>119</v>
      </c>
      <c r="K384" s="2"/>
      <c r="L384" s="2"/>
    </row>
    <row r="385" spans="1:12" ht="15.75" x14ac:dyDescent="0.25">
      <c r="A385" s="374"/>
      <c r="B385" s="377"/>
      <c r="C385" s="374"/>
      <c r="D385" s="374"/>
      <c r="E385" s="374"/>
      <c r="F385" s="374"/>
      <c r="G385" s="374"/>
      <c r="H385" s="374"/>
      <c r="I385" s="374"/>
      <c r="J385" s="374"/>
      <c r="K385" s="2"/>
      <c r="L385" s="2"/>
    </row>
    <row r="386" spans="1:12" ht="36" customHeight="1" x14ac:dyDescent="0.25">
      <c r="B386" s="577" t="s">
        <v>1117</v>
      </c>
      <c r="C386" s="578"/>
      <c r="D386" s="577"/>
      <c r="E386" s="579">
        <f>F386+E371+E370+E366+E354+E343+E276+E274+E271+E266+E251+E245+E161+E144+E141+E137+E106+E98+E93+E86+E70+E23+E19+E11+E7+T391+E372+E384+E381</f>
        <v>3486.1214</v>
      </c>
      <c r="F386" s="577"/>
      <c r="G386" s="580">
        <v>4240</v>
      </c>
      <c r="H386" s="577"/>
      <c r="I386" s="577"/>
      <c r="J386" s="577"/>
      <c r="K386" s="581"/>
      <c r="L386" s="582">
        <v>0.23599999999999999</v>
      </c>
    </row>
  </sheetData>
  <mergeCells count="177">
    <mergeCell ref="A48:L48"/>
    <mergeCell ref="A104:L104"/>
    <mergeCell ref="A13:L13"/>
    <mergeCell ref="A16:L16"/>
    <mergeCell ref="C79:C81"/>
    <mergeCell ref="K79:K81"/>
    <mergeCell ref="B162:L162"/>
    <mergeCell ref="A79:A81"/>
    <mergeCell ref="D79:D81"/>
    <mergeCell ref="A94:L94"/>
    <mergeCell ref="A99:L99"/>
    <mergeCell ref="A100:L100"/>
    <mergeCell ref="A107:L107"/>
    <mergeCell ref="B159:L159"/>
    <mergeCell ref="A138:L138"/>
    <mergeCell ref="A45:L45"/>
    <mergeCell ref="F77:F78"/>
    <mergeCell ref="A118:L118"/>
    <mergeCell ref="A134:L134"/>
    <mergeCell ref="A183:L183"/>
    <mergeCell ref="B186:L186"/>
    <mergeCell ref="A163:L163"/>
    <mergeCell ref="F167:F169"/>
    <mergeCell ref="B190:L190"/>
    <mergeCell ref="B194:L194"/>
    <mergeCell ref="B199:L199"/>
    <mergeCell ref="B206:L206"/>
    <mergeCell ref="B209:L209"/>
    <mergeCell ref="B253:L253"/>
    <mergeCell ref="L279:L290"/>
    <mergeCell ref="A257:L257"/>
    <mergeCell ref="A258:L258"/>
    <mergeCell ref="A269:A270"/>
    <mergeCell ref="B269:B270"/>
    <mergeCell ref="C269:C270"/>
    <mergeCell ref="A268:L268"/>
    <mergeCell ref="B246:L246"/>
    <mergeCell ref="B247:K247"/>
    <mergeCell ref="A272:L272"/>
    <mergeCell ref="B260:L260"/>
    <mergeCell ref="B262:L262"/>
    <mergeCell ref="A264:L264"/>
    <mergeCell ref="A267:L267"/>
    <mergeCell ref="A276:A315"/>
    <mergeCell ref="B276:B342"/>
    <mergeCell ref="K279:K290"/>
    <mergeCell ref="C276:C342"/>
    <mergeCell ref="D276:D342"/>
    <mergeCell ref="E276:E342"/>
    <mergeCell ref="F276:F342"/>
    <mergeCell ref="G276:G342"/>
    <mergeCell ref="L294:L332"/>
    <mergeCell ref="K294:K332"/>
    <mergeCell ref="B5:L5"/>
    <mergeCell ref="B12:L12"/>
    <mergeCell ref="B31:L31"/>
    <mergeCell ref="A67:L67"/>
    <mergeCell ref="A64:L64"/>
    <mergeCell ref="A60:L60"/>
    <mergeCell ref="A146:L146"/>
    <mergeCell ref="B157:L157"/>
    <mergeCell ref="B8:L8"/>
    <mergeCell ref="B9:L9"/>
    <mergeCell ref="B20:L20"/>
    <mergeCell ref="B21:L21"/>
    <mergeCell ref="B145:L145"/>
    <mergeCell ref="A38:L38"/>
    <mergeCell ref="A53:L53"/>
    <mergeCell ref="C77:C78"/>
    <mergeCell ref="B24:L24"/>
    <mergeCell ref="A32:L32"/>
    <mergeCell ref="B35:L35"/>
    <mergeCell ref="A41:L41"/>
    <mergeCell ref="A275:L275"/>
    <mergeCell ref="B249:L249"/>
    <mergeCell ref="A1:L1"/>
    <mergeCell ref="A151:L151"/>
    <mergeCell ref="A56:L56"/>
    <mergeCell ref="C42:C43"/>
    <mergeCell ref="C49:C51"/>
    <mergeCell ref="F49:F51"/>
    <mergeCell ref="B155:L155"/>
    <mergeCell ref="G167:G169"/>
    <mergeCell ref="F79:F81"/>
    <mergeCell ref="A83:L83"/>
    <mergeCell ref="A72:L72"/>
    <mergeCell ref="A71:L71"/>
    <mergeCell ref="A76:L76"/>
    <mergeCell ref="A87:L87"/>
    <mergeCell ref="A88:L88"/>
    <mergeCell ref="A139:L139"/>
    <mergeCell ref="A95:L95"/>
    <mergeCell ref="A121:L121"/>
    <mergeCell ref="A108:L108"/>
    <mergeCell ref="A111:L111"/>
    <mergeCell ref="A128:L128"/>
    <mergeCell ref="A125:L125"/>
    <mergeCell ref="A131:L131"/>
    <mergeCell ref="A142:L142"/>
    <mergeCell ref="J210:J211"/>
    <mergeCell ref="K210:K211"/>
    <mergeCell ref="L210:L211"/>
    <mergeCell ref="A212:A213"/>
    <mergeCell ref="B212:B213"/>
    <mergeCell ref="C212:C213"/>
    <mergeCell ref="D212:D213"/>
    <mergeCell ref="E212:E213"/>
    <mergeCell ref="F212:F213"/>
    <mergeCell ref="G212:G213"/>
    <mergeCell ref="H212:H213"/>
    <mergeCell ref="I212:I213"/>
    <mergeCell ref="J212:J213"/>
    <mergeCell ref="K212:K213"/>
    <mergeCell ref="L212:L213"/>
    <mergeCell ref="A210:A211"/>
    <mergeCell ref="B210:B211"/>
    <mergeCell ref="C210:C211"/>
    <mergeCell ref="D210:D211"/>
    <mergeCell ref="E210:E211"/>
    <mergeCell ref="F210:F211"/>
    <mergeCell ref="G210:G211"/>
    <mergeCell ref="H210:H211"/>
    <mergeCell ref="I210:I211"/>
    <mergeCell ref="B216:L216"/>
    <mergeCell ref="A219:L219"/>
    <mergeCell ref="B224:L224"/>
    <mergeCell ref="B227:L227"/>
    <mergeCell ref="A242:L242"/>
    <mergeCell ref="A243:A244"/>
    <mergeCell ref="B243:B244"/>
    <mergeCell ref="C243:C244"/>
    <mergeCell ref="D243:D244"/>
    <mergeCell ref="E243:E244"/>
    <mergeCell ref="F243:F244"/>
    <mergeCell ref="G243:G244"/>
    <mergeCell ref="H243:H244"/>
    <mergeCell ref="I243:I244"/>
    <mergeCell ref="J243:J244"/>
    <mergeCell ref="K243:K244"/>
    <mergeCell ref="L243:L244"/>
    <mergeCell ref="H276:H342"/>
    <mergeCell ref="J276:J342"/>
    <mergeCell ref="A343:A353"/>
    <mergeCell ref="B343:B353"/>
    <mergeCell ref="D343:D353"/>
    <mergeCell ref="E343:E353"/>
    <mergeCell ref="F343:F353"/>
    <mergeCell ref="G343:G353"/>
    <mergeCell ref="H343:H353"/>
    <mergeCell ref="J343:J353"/>
    <mergeCell ref="A354:A365"/>
    <mergeCell ref="B354:B365"/>
    <mergeCell ref="C354:C365"/>
    <mergeCell ref="D354:D365"/>
    <mergeCell ref="E354:E365"/>
    <mergeCell ref="F354:F365"/>
    <mergeCell ref="G354:G365"/>
    <mergeCell ref="H354:H365"/>
    <mergeCell ref="J354:J365"/>
    <mergeCell ref="A382:J382"/>
    <mergeCell ref="D366:D368"/>
    <mergeCell ref="E366:E369"/>
    <mergeCell ref="F366:F369"/>
    <mergeCell ref="G366:G369"/>
    <mergeCell ref="H366:H369"/>
    <mergeCell ref="I366:I369"/>
    <mergeCell ref="J368:J369"/>
    <mergeCell ref="C366:C369"/>
    <mergeCell ref="B366:B369"/>
    <mergeCell ref="D372:D374"/>
    <mergeCell ref="E372:E374"/>
    <mergeCell ref="F372:F374"/>
    <mergeCell ref="G372:G374"/>
    <mergeCell ref="H372:H374"/>
    <mergeCell ref="I372:I374"/>
    <mergeCell ref="J372:J374"/>
    <mergeCell ref="A377:J377"/>
  </mergeCells>
  <pageMargins left="0.70866141732283472" right="0.70866141732283472" top="0.74803149606299213" bottom="0.74803149606299213" header="0.31496062992125984" footer="0.31496062992125984"/>
  <pageSetup paperSize="9" scale="47" fitToHeight="0" orientation="landscape" horizontalDpi="4294967294" verticalDpi="4294967294" r:id="rId1"/>
  <rowBreaks count="7" manualBreakCount="7">
    <brk id="28" max="11" man="1"/>
    <brk id="42" max="11" man="1"/>
    <brk id="57" max="11" man="1"/>
    <brk id="155" max="16383" man="1"/>
    <brk id="159" max="16383" man="1"/>
    <brk id="228" max="16383" man="1"/>
    <brk id="261"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1" sqref="A41"/>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construc37</dc:creator>
  <cp:lastModifiedBy>Минстрой 87. Наталья Игнатьева</cp:lastModifiedBy>
  <cp:lastPrinted>2021-07-06T14:50:28Z</cp:lastPrinted>
  <dcterms:created xsi:type="dcterms:W3CDTF">2016-07-07T08:52:08Z</dcterms:created>
  <dcterms:modified xsi:type="dcterms:W3CDTF">2021-07-06T14:51:10Z</dcterms:modified>
</cp:coreProperties>
</file>