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8" windowWidth="13020" windowHeight="6876"/>
  </bookViews>
  <sheets>
    <sheet name="01.10.2021" sheetId="14" r:id="rId1"/>
  </sheets>
  <definedNames>
    <definedName name="_xlnm.Print_Area" localSheetId="0">'01.10.2021'!$A$1:$E$99</definedName>
  </definedNames>
  <calcPr calcId="145621"/>
</workbook>
</file>

<file path=xl/calcChain.xml><?xml version="1.0" encoding="utf-8"?>
<calcChain xmlns="http://schemas.openxmlformats.org/spreadsheetml/2006/main">
  <c r="D38" i="14" l="1"/>
  <c r="E38" i="14"/>
  <c r="C38" i="14"/>
  <c r="D11" i="14" l="1"/>
  <c r="E11" i="14"/>
  <c r="C11" i="14"/>
  <c r="C76" i="14" l="1"/>
  <c r="D76" i="14"/>
  <c r="B98" i="14"/>
  <c r="E97" i="14"/>
  <c r="E96" i="14" s="1"/>
  <c r="D97" i="14"/>
  <c r="C97" i="14"/>
  <c r="C96" i="14" s="1"/>
  <c r="B95" i="14"/>
  <c r="B94" i="14"/>
  <c r="E93" i="14"/>
  <c r="E92" i="14" s="1"/>
  <c r="D93" i="14"/>
  <c r="D92" i="14" s="1"/>
  <c r="C93" i="14"/>
  <c r="B91" i="14"/>
  <c r="E90" i="14"/>
  <c r="D90" i="14"/>
  <c r="C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E76" i="14"/>
  <c r="B74" i="14"/>
  <c r="B73" i="14"/>
  <c r="B72" i="14"/>
  <c r="B71" i="14"/>
  <c r="B70" i="14"/>
  <c r="B69" i="14"/>
  <c r="B68" i="14"/>
  <c r="B67" i="14"/>
  <c r="B66" i="14"/>
  <c r="B65" i="14"/>
  <c r="B64" i="14"/>
  <c r="E63" i="14"/>
  <c r="E62" i="14" s="1"/>
  <c r="D63" i="14"/>
  <c r="D62" i="14" s="1"/>
  <c r="C63" i="14"/>
  <c r="C62" i="14" s="1"/>
  <c r="B61" i="14"/>
  <c r="B60" i="14"/>
  <c r="B59" i="14"/>
  <c r="B58" i="14"/>
  <c r="B57" i="14"/>
  <c r="B56" i="14"/>
  <c r="B55" i="14"/>
  <c r="B54" i="14"/>
  <c r="B53" i="14"/>
  <c r="B52" i="14"/>
  <c r="B51" i="14"/>
  <c r="B50" i="14"/>
  <c r="E49" i="14"/>
  <c r="D49" i="14"/>
  <c r="C49" i="14"/>
  <c r="B48" i="14"/>
  <c r="B47" i="14"/>
  <c r="B46" i="14"/>
  <c r="B45" i="14"/>
  <c r="B44" i="14"/>
  <c r="B43" i="14"/>
  <c r="B42" i="14"/>
  <c r="B41" i="14"/>
  <c r="B40" i="14"/>
  <c r="B39" i="14"/>
  <c r="B37" i="14"/>
  <c r="B36" i="14"/>
  <c r="B35" i="14"/>
  <c r="E34" i="14"/>
  <c r="D34" i="14"/>
  <c r="C34" i="14"/>
  <c r="B32" i="14"/>
  <c r="B31" i="14"/>
  <c r="E30" i="14"/>
  <c r="D30" i="14"/>
  <c r="C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E75" i="14" l="1"/>
  <c r="E10" i="14"/>
  <c r="B93" i="14"/>
  <c r="B76" i="14"/>
  <c r="B97" i="14"/>
  <c r="D33" i="14"/>
  <c r="D96" i="14"/>
  <c r="B96" i="14" s="1"/>
  <c r="C92" i="14"/>
  <c r="B92" i="14" s="1"/>
  <c r="B90" i="14"/>
  <c r="B38" i="14"/>
  <c r="C33" i="14"/>
  <c r="E33" i="14"/>
  <c r="B34" i="14"/>
  <c r="B30" i="14"/>
  <c r="D10" i="14"/>
  <c r="B11" i="14"/>
  <c r="C10" i="14"/>
  <c r="B49" i="14"/>
  <c r="B63" i="14"/>
  <c r="B62" i="14" s="1"/>
  <c r="C75" i="14"/>
  <c r="D75" i="14"/>
  <c r="E99" i="14" l="1"/>
  <c r="B75" i="14"/>
  <c r="D99" i="14"/>
  <c r="B33" i="14"/>
  <c r="B10" i="14"/>
  <c r="C99" i="14"/>
  <c r="B99" i="14" l="1"/>
</calcChain>
</file>

<file path=xl/sharedStrings.xml><?xml version="1.0" encoding="utf-8"?>
<sst xmlns="http://schemas.openxmlformats.org/spreadsheetml/2006/main" count="93" uniqueCount="93">
  <si>
    <t>в том числе:</t>
  </si>
  <si>
    <t>Другие вопросы в области национальной экономики</t>
  </si>
  <si>
    <t>Коммунальное хозяйство</t>
  </si>
  <si>
    <t>Общее образование</t>
  </si>
  <si>
    <t>Строительство автодороги по ул.Ярмарочная</t>
  </si>
  <si>
    <t>Благоустройство</t>
  </si>
  <si>
    <t>Сбор, удаление отходов и очистка сточных вод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</si>
  <si>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</si>
  <si>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общеобразовательной школы поз. 37 в мкр. 3 района "Садовый" г. Чебоксары Чувашской Республики</t>
  </si>
  <si>
    <t>Жилищное хозяйство</t>
  </si>
  <si>
    <t>в том числе за счет средств</t>
  </si>
  <si>
    <t>всего</t>
  </si>
  <si>
    <t xml:space="preserve">бюджета города Чебоксары </t>
  </si>
  <si>
    <t>федерального бюджета</t>
  </si>
  <si>
    <t>Наименование отраслей, главных распорядителей бюджетных средств, объектов, вводимая мощность в соответствующих единицах измерения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</si>
  <si>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</si>
  <si>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</si>
  <si>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республикан      ского                  бюджета Чувашской Республики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</si>
  <si>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</si>
  <si>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</si>
  <si>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</si>
  <si>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</si>
  <si>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Строительство внутрипоселковых газораспределительных сетей в пос.Сосновка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</si>
  <si>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</si>
  <si>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</si>
  <si>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</si>
  <si>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</si>
  <si>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Культура, кинематография</t>
  </si>
  <si>
    <t>Культура</t>
  </si>
  <si>
    <t>Реконструкция Лапсарского проезда со строительством подъеза к д. 65 по Лапсарскому проезду в г. Чебоксары</t>
  </si>
  <si>
    <t>Реконструкция моста по ул. Полевая</t>
  </si>
  <si>
    <t>Реконструкция моста по ул.Грибоедова</t>
  </si>
  <si>
    <t>Строительство (приобретение) жилья для граждан по решению судов</t>
  </si>
  <si>
    <t>Строительство приюта для животных в г. Чебоксары</t>
  </si>
  <si>
    <t>Строительство (приобретение) жилья для малоимущих граждан</t>
  </si>
  <si>
    <t>Строительство наружного освещения на территории жилого дома по пр. 9-ой Пятилетки, 19/37</t>
  </si>
  <si>
    <t>Строительство наружного освещения в мкр.Соляное</t>
  </si>
  <si>
    <t>Строительство ливневых очистных сооружений в районе Марпосадского шоссе</t>
  </si>
  <si>
    <t>Строительство многофункционального центра культуры и досуга в Заволжье г. Чебоксары</t>
  </si>
  <si>
    <t>Строительство автомобильной дороги ул.1-ая Южная в г.Чебоксары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</si>
  <si>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</si>
  <si>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Строительство автодороги по ул. Н.Рождественского от ул. Энгельса до ул. Гагарина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</si>
  <si>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</si>
  <si>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 xml:space="preserve">Строительство коллектора ливневой канализации от индустриального парка (II очередь) до существующего коллектора ливневой канализации по пр. Тракторостроителей </t>
  </si>
  <si>
    <t>Строительство наружного освещения по ул.Кадыкова, между ул. Баумана и ул. Гастелло и тротуару (нечетная сторона)</t>
  </si>
  <si>
    <t>Строительство наружного освещения вдоль тротуара по ул. 50 лет Октября (нечетная сторона)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</si>
  <si>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</si>
  <si>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</si>
  <si>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</si>
  <si>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Строительство наружного освещения ул.Лебедева, вдоль проезжей части около домов №15 А, №15 Б, №11 корп.1.по ул. Сверчкова</t>
  </si>
  <si>
    <t>Объем финансирования (млн. рублей)</t>
  </si>
  <si>
    <t>НАЦИОНАЛЬНАЯ ЭКОНОМИКА - ВСЕГО</t>
  </si>
  <si>
    <t>Дорожное хозяйство (дорожные фонды)</t>
  </si>
  <si>
    <t>Реконструкция автомобильной дороги по пр. И. Яковлева от Канашского шоссе до кольца пр. 9-ой Пятилетки г. Чебоксары. 4 этап.</t>
  </si>
  <si>
    <t>Реконструкция автомобильной дороги по ул. Гражданская (от кольца по ул. Гражданская до ул. Социалистическая)</t>
  </si>
  <si>
    <t>Строительство третьего транспортного полукольца г. Чебоксары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</si>
  <si>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</si>
  <si>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</si>
  <si>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Магистральная дорога районного значения N 2 в границах микрорайонов N 4 и 5 жилого района "Новый город" г.Чебоксары</t>
  </si>
  <si>
    <t>Строительство дороги N 2 в I очереди 7 микрорайона центральной части г. Чебоксары</t>
  </si>
  <si>
    <t>Строительство дорог (I, II этапы) в микрорайоне "Олимп" по ул. З. Яковлевой, 58 г. Чебоксары</t>
  </si>
  <si>
    <t>Строительство автодорог по улицам №1,2,3,4,5 в микрорайоне "Университетский-2" СЗР г. Чебоксары</t>
  </si>
  <si>
    <t>Строительство автомобильной дороги по ул. А.Асламаса в 14 мкр г.Чебоксары</t>
  </si>
  <si>
    <t>Строительство участка автомобильной дороги в микрорайоне «Соляное» от остановки Элеватор возле д. № 10 по проезду Соляное до д. 11 по ул. Прогрессивная и к детскому саду</t>
  </si>
  <si>
    <t>Строительство автомобильной дороги от детского сада  по ул. Прогрессивная до проезда Соляное</t>
  </si>
  <si>
    <t>ЖИЛИЩНО - КОММУНАЛЬНОЕ ХОЗЯЙСТВО - ВСЕГО</t>
  </si>
  <si>
    <t xml:space="preserve">Переселение граждан из ветхого и аварийного жилого фонда 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</si>
  <si>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</si>
  <si>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Очистные сооружения поверхностного стока поз. 53, I очередь 7 микрорайона центральной части г. Чебоксары (Центр VII)</t>
  </si>
  <si>
    <t>Строительство снегоплавильной станции в городе Чебоксары</t>
  </si>
  <si>
    <t xml:space="preserve">Строительство наружного освещения г. Чебоксары </t>
  </si>
  <si>
    <t>Строительство сетей наружного освещения в пос.Пролетарский</t>
  </si>
  <si>
    <t>Строительство сетей наружного освещения по ул.Крупская и ул.Кременского</t>
  </si>
  <si>
    <t>ОХРАНА ОКРУЖАЮЩЕЙ СРЕДЫ</t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</si>
  <si>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</si>
  <si>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</si>
  <si>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Строительство локальных очистных сооружений на водовыпуске в районе ул.Пирогова (№75)</t>
  </si>
  <si>
    <t>Строительство локальных очистных сооружений на водовыпуске в районе Гагаринского моста (№44)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</si>
  <si>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</si>
  <si>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Ягодного пер. (№83)</t>
  </si>
  <si>
    <t>Строительство локальных очистных сооружений на водовыпуске в районе пр.Машиностроителей  (№21)</t>
  </si>
  <si>
    <t>Строительство локальных очистных сооружений на водовыпуске в районе ул.Гладкова (№64)</t>
  </si>
  <si>
    <t>ОБРАЗОВАНИЕ - ВСЕГО</t>
  </si>
  <si>
    <t xml:space="preserve">     Дошкольное образование</t>
  </si>
  <si>
    <t>Строительство детского сада на 110 мест  в 14 мкр. в НЮР г. Чебоксары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</si>
  <si>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</si>
  <si>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объекта "Дошкольное образовательное учреждение на 160 мест поз. 1.28 в мкр. № 1 жилого района "Новый город" в г. Чебоксары"</t>
  </si>
  <si>
    <t>Строительство выставочно - экспозиционного, туристического павильона на Красной площади г. Чебоксары</t>
  </si>
  <si>
    <t>Физическая культура и спорт</t>
  </si>
  <si>
    <t>Массовый спорт</t>
  </si>
  <si>
    <t>Реконструкция футбольного поля МБУДО «ДЮСШ «Энергия» в г. Чебоксары Чувашской Республики</t>
  </si>
  <si>
    <t>ВСЕГО РАСХОДОВ</t>
  </si>
  <si>
    <t xml:space="preserve">Расшифровка плановых назначений адресной инвестиционной программы города Чебоксары на 01.10.2021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</si>
</sst>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u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2" fontId="10" fillId="0" borderId="0" xfId="0" applyNumberFormat="1" applyFont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left" vertical="top"/>
    </xf>
    <xf numFmtId="164" fontId="9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2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horizontal="justify" vertical="top" wrapText="1"/>
    </xf>
    <xf numFmtId="2" fontId="11" fillId="0" borderId="0" xfId="0" applyNumberFormat="1" applyFont="1" applyAlignment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2" fontId="12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view="pageBreakPreview" zoomScaleNormal="70" zoomScaleSheetLayoutView="100" workbookViewId="0">
      <selection activeCell="C78" sqref="C78"/>
    </sheetView>
  </sheetViews>
  <sheetFormatPr defaultRowHeight="14.4" x14ac:dyDescent="0.3"/>
  <cols>
    <col min="1" max="1" width="109.33203125" customWidth="1"/>
    <col min="2" max="2" width="15" customWidth="1"/>
    <col min="3" max="3" width="14" customWidth="1"/>
    <col min="4" max="4" width="15.5546875" customWidth="1"/>
    <col min="5" max="5" width="11.6640625" customWidth="1"/>
  </cols>
  <sheetData>
    <row r="1" spans="1:5" ht="9.6" customHeight="1" x14ac:dyDescent="0.3">
      <c r="A1" s="12"/>
    </row>
    <row r="2" spans="1:5" ht="11.4" customHeight="1" x14ac:dyDescent="0.3">
      <c r="A2" s="12"/>
    </row>
    <row r="3" spans="1:5" ht="18.75" customHeight="1" x14ac:dyDescent="0.3">
      <c r="A3" s="37" t="s">
        <v>92</v>
      </c>
      <c r="B3" s="37"/>
      <c r="C3" s="37"/>
      <c r="D3" s="37"/>
      <c r="E3" s="37"/>
    </row>
    <row r="4" spans="1:5" ht="5.4" customHeight="1" x14ac:dyDescent="0.3">
      <c r="A4" s="38"/>
      <c r="B4" s="39"/>
      <c r="C4" s="39"/>
      <c r="D4" s="39"/>
      <c r="E4" s="8"/>
    </row>
    <row r="5" spans="1:5" ht="15.6" x14ac:dyDescent="0.3">
      <c r="A5" s="2"/>
      <c r="B5" s="2"/>
      <c r="C5" s="2"/>
      <c r="D5" s="40"/>
      <c r="E5" s="40"/>
    </row>
    <row r="6" spans="1:5" ht="18.75" customHeight="1" x14ac:dyDescent="0.3">
      <c r="A6" s="41" t="s">
        <v>14</v>
      </c>
      <c r="B6" s="44" t="s">
        <v>50</v>
      </c>
      <c r="C6" s="44"/>
      <c r="D6" s="44"/>
      <c r="E6" s="44"/>
    </row>
    <row r="7" spans="1:5" ht="15.6" x14ac:dyDescent="0.3">
      <c r="A7" s="42"/>
      <c r="B7" s="44" t="s">
        <v>11</v>
      </c>
      <c r="C7" s="44" t="s">
        <v>10</v>
      </c>
      <c r="D7" s="44"/>
      <c r="E7" s="44"/>
    </row>
    <row r="8" spans="1:5" ht="84" customHeight="1" x14ac:dyDescent="0.3">
      <c r="A8" s="43"/>
      <c r="B8" s="44"/>
      <c r="C8" s="3" t="s">
        <v>13</v>
      </c>
      <c r="D8" s="3" t="s">
        <v>17</v>
      </c>
      <c r="E8" s="3" t="s">
        <v>12</v>
      </c>
    </row>
    <row r="9" spans="1:5" ht="18.600000000000001" customHeight="1" x14ac:dyDescent="0.3">
      <c r="A9" s="4" t="s">
        <v>0</v>
      </c>
      <c r="B9" s="5"/>
      <c r="C9" s="6"/>
      <c r="D9" s="6"/>
      <c r="E9" s="6"/>
    </row>
    <row r="10" spans="1:5" ht="18" customHeight="1" x14ac:dyDescent="0.3">
      <c r="A10" s="22" t="s">
        <v>51</v>
      </c>
      <c r="B10" s="26">
        <f>B11+B30</f>
        <v>1543.5</v>
      </c>
      <c r="C10" s="26">
        <f>C11+C30</f>
        <v>1085.4000000000001</v>
      </c>
      <c r="D10" s="26">
        <f>D11+D30</f>
        <v>295.19999999999993</v>
      </c>
      <c r="E10" s="26">
        <f>E11+E30</f>
        <v>162.9</v>
      </c>
    </row>
    <row r="11" spans="1:5" ht="18" customHeight="1" x14ac:dyDescent="0.3">
      <c r="A11" s="22" t="s">
        <v>52</v>
      </c>
      <c r="B11" s="23">
        <f>C11+D11+E11</f>
        <v>744.09999999999991</v>
      </c>
      <c r="C11" s="23">
        <f>C12+C13+C14+C15+C16+C17+C18+C19+C20+C21+C22+C23+C24+C25+C26+C27+C28+C29</f>
        <v>356.6</v>
      </c>
      <c r="D11" s="23">
        <f t="shared" ref="D11:E11" si="0">D12+D13+D14+D15+D16+D17+D18+D19+D20+D21+D22+D23+D24+D25+D26+D27+D28+D29</f>
        <v>257.99999999999994</v>
      </c>
      <c r="E11" s="23">
        <f t="shared" si="0"/>
        <v>129.5</v>
      </c>
    </row>
    <row r="12" spans="1:5" ht="31.2" x14ac:dyDescent="0.3">
      <c r="A12" s="4" t="s">
        <v>53</v>
      </c>
      <c r="B12" s="13">
        <f t="shared" ref="B12:B32" si="1">C12+D12+E12</f>
        <v>2.2999999999999998</v>
      </c>
      <c r="C12" s="13"/>
      <c r="D12" s="13"/>
      <c r="E12" s="13">
        <v>2.2999999999999998</v>
      </c>
    </row>
    <row r="13" spans="1:5" ht="31.2" customHeight="1" x14ac:dyDescent="0.3">
      <c r="A13" s="7" t="s">
        <v>54</v>
      </c>
      <c r="B13" s="13">
        <f t="shared" si="1"/>
        <v>205.79999999999998</v>
      </c>
      <c r="C13" s="13">
        <v>38.5</v>
      </c>
      <c r="D13" s="13">
        <v>129.19999999999999</v>
      </c>
      <c r="E13" s="13">
        <v>38.1</v>
      </c>
    </row>
    <row r="14" spans="1:5" ht="15.6" x14ac:dyDescent="0.3">
      <c r="A14" s="15" t="s">
        <v>55</v>
      </c>
      <c r="B14" s="13">
        <f t="shared" si="1"/>
        <v>54.400000000000006</v>
      </c>
      <c r="C14" s="13"/>
      <c r="D14" s="13">
        <v>37.200000000000003</v>
      </c>
      <c r="E14" s="13">
        <v>17.2</v>
      </c>
    </row>
    <row r="15" spans="1:5" ht="15.6" x14ac:dyDescent="0.3">
      <c r="A15" s="7" t="s">
        <v>4</v>
      </c>
      <c r="B15" s="13">
        <f t="shared" si="1"/>
        <v>0.1</v>
      </c>
      <c r="C15" s="13"/>
      <c r="D15" s="13"/>
      <c r="E15" s="13">
        <v>0.1</v>
      </c>
    </row>
    <row r="16" spans="1:5" ht="15.6" x14ac:dyDescent="0.3">
      <c r="A16" s="4" t="s">
        <v>39</v>
      </c>
      <c r="B16" s="13">
        <f t="shared" si="1"/>
        <v>1.9</v>
      </c>
      <c r="C16" s="24"/>
      <c r="D16" s="24"/>
      <c r="E16" s="24">
        <v>1.9</v>
      </c>
    </row>
    <row r="17" spans="1:5" ht="31.2" x14ac:dyDescent="0.3">
      <c r="A17" s="15" t="s">
        <v>29</v>
      </c>
      <c r="B17" s="13">
        <f t="shared" si="1"/>
        <v>4.7</v>
      </c>
      <c r="C17" s="13"/>
      <c r="D17" s="13"/>
      <c r="E17" s="13">
        <v>4.7</v>
      </c>
    </row>
    <row r="18" spans="1:5" ht="62.4" x14ac:dyDescent="0.3">
      <c r="A18" s="15" t="s">
        <v>56</v>
      </c>
      <c r="B18" s="13">
        <f t="shared" si="1"/>
        <v>7.9</v>
      </c>
      <c r="C18" s="13"/>
      <c r="D18" s="13"/>
      <c r="E18" s="13">
        <v>7.9</v>
      </c>
    </row>
    <row r="19" spans="1:5" ht="31.2" x14ac:dyDescent="0.3">
      <c r="A19" s="15" t="s">
        <v>57</v>
      </c>
      <c r="B19" s="13">
        <f t="shared" si="1"/>
        <v>11.5</v>
      </c>
      <c r="C19" s="13"/>
      <c r="D19" s="13"/>
      <c r="E19" s="13">
        <v>11.5</v>
      </c>
    </row>
    <row r="20" spans="1:5" ht="15.6" x14ac:dyDescent="0.3">
      <c r="A20" s="16" t="s">
        <v>30</v>
      </c>
      <c r="B20" s="13">
        <f t="shared" si="1"/>
        <v>3</v>
      </c>
      <c r="C20" s="13"/>
      <c r="D20" s="13"/>
      <c r="E20" s="13">
        <v>3</v>
      </c>
    </row>
    <row r="21" spans="1:5" ht="15.6" x14ac:dyDescent="0.3">
      <c r="A21" s="16" t="s">
        <v>31</v>
      </c>
      <c r="B21" s="13">
        <f t="shared" si="1"/>
        <v>3</v>
      </c>
      <c r="C21" s="13"/>
      <c r="D21" s="13"/>
      <c r="E21" s="13">
        <v>3</v>
      </c>
    </row>
    <row r="22" spans="1:5" ht="18.600000000000001" customHeight="1" x14ac:dyDescent="0.3">
      <c r="A22" s="4" t="s">
        <v>41</v>
      </c>
      <c r="B22" s="13">
        <f t="shared" si="1"/>
        <v>4.2</v>
      </c>
      <c r="C22" s="13"/>
      <c r="D22" s="13"/>
      <c r="E22" s="13">
        <v>4.2</v>
      </c>
    </row>
    <row r="23" spans="1:5" ht="31.2" x14ac:dyDescent="0.3">
      <c r="A23" s="4" t="s">
        <v>58</v>
      </c>
      <c r="B23" s="13">
        <f t="shared" si="1"/>
        <v>308.89999999999998</v>
      </c>
      <c r="C23" s="13">
        <v>202</v>
      </c>
      <c r="D23" s="13">
        <v>85.7</v>
      </c>
      <c r="E23" s="13">
        <v>21.2</v>
      </c>
    </row>
    <row r="24" spans="1:5" ht="15.6" x14ac:dyDescent="0.3">
      <c r="A24" s="4" t="s">
        <v>59</v>
      </c>
      <c r="B24" s="13">
        <f t="shared" si="1"/>
        <v>93.2</v>
      </c>
      <c r="C24" s="13">
        <v>86</v>
      </c>
      <c r="D24" s="13">
        <v>4.4000000000000004</v>
      </c>
      <c r="E24" s="13">
        <v>2.8</v>
      </c>
    </row>
    <row r="25" spans="1:5" ht="15.6" x14ac:dyDescent="0.3">
      <c r="A25" s="4" t="s">
        <v>60</v>
      </c>
      <c r="B25" s="13">
        <f t="shared" si="1"/>
        <v>32.700000000000003</v>
      </c>
      <c r="C25" s="13">
        <v>30.1</v>
      </c>
      <c r="D25" s="13">
        <v>1.5</v>
      </c>
      <c r="E25" s="13">
        <v>1.1000000000000001</v>
      </c>
    </row>
    <row r="26" spans="1:5" ht="15.6" x14ac:dyDescent="0.3">
      <c r="A26" s="4" t="s">
        <v>61</v>
      </c>
      <c r="B26" s="13">
        <f t="shared" si="1"/>
        <v>0.2</v>
      </c>
      <c r="C26" s="13"/>
      <c r="D26" s="13"/>
      <c r="E26" s="13">
        <v>0.2</v>
      </c>
    </row>
    <row r="27" spans="1:5" ht="16.2" customHeight="1" x14ac:dyDescent="0.3">
      <c r="A27" s="4" t="s">
        <v>62</v>
      </c>
      <c r="B27" s="13">
        <f t="shared" si="1"/>
        <v>8.1999999999999993</v>
      </c>
      <c r="C27" s="13"/>
      <c r="D27" s="13"/>
      <c r="E27" s="13">
        <v>8.1999999999999993</v>
      </c>
    </row>
    <row r="28" spans="1:5" ht="18" customHeight="1" x14ac:dyDescent="0.3">
      <c r="A28" s="4" t="s">
        <v>63</v>
      </c>
      <c r="B28" s="13">
        <f t="shared" si="1"/>
        <v>1.2</v>
      </c>
      <c r="C28" s="13"/>
      <c r="D28" s="13"/>
      <c r="E28" s="13">
        <v>1.2</v>
      </c>
    </row>
    <row r="29" spans="1:5" ht="15.6" x14ac:dyDescent="0.3">
      <c r="A29" s="4" t="s">
        <v>64</v>
      </c>
      <c r="B29" s="13">
        <f t="shared" si="1"/>
        <v>0.9</v>
      </c>
      <c r="C29" s="13"/>
      <c r="D29" s="13"/>
      <c r="E29" s="13">
        <v>0.9</v>
      </c>
    </row>
    <row r="30" spans="1:5" ht="15.6" x14ac:dyDescent="0.3">
      <c r="A30" s="17" t="s">
        <v>1</v>
      </c>
      <c r="B30" s="25">
        <f t="shared" si="1"/>
        <v>799.4</v>
      </c>
      <c r="C30" s="25">
        <f>C31+C32</f>
        <v>728.8</v>
      </c>
      <c r="D30" s="25">
        <f t="shared" ref="D30:E30" si="2">D31+D32</f>
        <v>37.200000000000003</v>
      </c>
      <c r="E30" s="25">
        <f t="shared" si="2"/>
        <v>33.4</v>
      </c>
    </row>
    <row r="31" spans="1:5" ht="62.4" x14ac:dyDescent="0.3">
      <c r="A31" s="15" t="s">
        <v>15</v>
      </c>
      <c r="B31" s="13">
        <f t="shared" si="1"/>
        <v>796.9</v>
      </c>
      <c r="C31" s="13">
        <v>728.8</v>
      </c>
      <c r="D31" s="13">
        <v>37.200000000000003</v>
      </c>
      <c r="E31" s="13">
        <v>30.9</v>
      </c>
    </row>
    <row r="32" spans="1:5" ht="19.2" customHeight="1" x14ac:dyDescent="0.3">
      <c r="A32" s="15" t="s">
        <v>33</v>
      </c>
      <c r="B32" s="13">
        <f t="shared" si="1"/>
        <v>2.5</v>
      </c>
      <c r="C32" s="13"/>
      <c r="D32" s="13"/>
      <c r="E32" s="13">
        <v>2.5</v>
      </c>
    </row>
    <row r="33" spans="1:5" ht="15.6" x14ac:dyDescent="0.3">
      <c r="A33" s="27" t="s">
        <v>65</v>
      </c>
      <c r="B33" s="26">
        <f>B34+B38+B49</f>
        <v>284.90000000000003</v>
      </c>
      <c r="C33" s="26">
        <f>C34+C38+C49</f>
        <v>46.099999999999994</v>
      </c>
      <c r="D33" s="26">
        <f>D34+D38+D49</f>
        <v>130.60000000000002</v>
      </c>
      <c r="E33" s="26">
        <f>E34+E38+E49</f>
        <v>108.2</v>
      </c>
    </row>
    <row r="34" spans="1:5" ht="15.6" x14ac:dyDescent="0.3">
      <c r="A34" s="17" t="s">
        <v>9</v>
      </c>
      <c r="B34" s="25">
        <f>C34+D34+E34</f>
        <v>36.6</v>
      </c>
      <c r="C34" s="25">
        <f>C35+C36+C37</f>
        <v>0</v>
      </c>
      <c r="D34" s="25">
        <f t="shared" ref="D34:E34" si="3">D35+D36+D37</f>
        <v>0</v>
      </c>
      <c r="E34" s="25">
        <f t="shared" si="3"/>
        <v>36.6</v>
      </c>
    </row>
    <row r="35" spans="1:5" ht="15.6" x14ac:dyDescent="0.3">
      <c r="A35" s="15" t="s">
        <v>32</v>
      </c>
      <c r="B35" s="13">
        <f>C35+D35+E35</f>
        <v>1.7</v>
      </c>
      <c r="C35" s="13"/>
      <c r="D35" s="13"/>
      <c r="E35" s="13">
        <v>1.7</v>
      </c>
    </row>
    <row r="36" spans="1:5" ht="15.6" x14ac:dyDescent="0.3">
      <c r="A36" s="15" t="s">
        <v>34</v>
      </c>
      <c r="B36" s="13">
        <f>C36+D36+E36</f>
        <v>9.3000000000000007</v>
      </c>
      <c r="C36" s="13"/>
      <c r="D36" s="13"/>
      <c r="E36" s="13">
        <v>9.3000000000000007</v>
      </c>
    </row>
    <row r="37" spans="1:5" ht="15.6" x14ac:dyDescent="0.3">
      <c r="A37" s="15" t="s">
        <v>66</v>
      </c>
      <c r="B37" s="13">
        <f>C37+D37+E37</f>
        <v>25.6</v>
      </c>
      <c r="C37" s="13"/>
      <c r="D37" s="13"/>
      <c r="E37" s="13">
        <v>25.6</v>
      </c>
    </row>
    <row r="38" spans="1:5" ht="15.6" x14ac:dyDescent="0.3">
      <c r="A38" s="14" t="s">
        <v>2</v>
      </c>
      <c r="B38" s="25">
        <f t="shared" ref="B38:B61" si="4">C38+D38+E38</f>
        <v>233.60000000000002</v>
      </c>
      <c r="C38" s="25">
        <f>C39+C40+C42+C41+C43+C44+C45+C46+C47+C48</f>
        <v>46.099999999999994</v>
      </c>
      <c r="D38" s="25">
        <f t="shared" ref="D38:E38" si="5">D39+D40+D42+D41+D43+D44+D45+D46+D47+D48</f>
        <v>130.60000000000002</v>
      </c>
      <c r="E38" s="25">
        <f t="shared" si="5"/>
        <v>56.899999999999991</v>
      </c>
    </row>
    <row r="39" spans="1:5" ht="31.2" x14ac:dyDescent="0.3">
      <c r="A39" s="4" t="s">
        <v>42</v>
      </c>
      <c r="B39" s="13">
        <f t="shared" si="4"/>
        <v>11</v>
      </c>
      <c r="C39" s="13"/>
      <c r="D39" s="13"/>
      <c r="E39" s="13">
        <v>11</v>
      </c>
    </row>
    <row r="40" spans="1:5" ht="31.2" x14ac:dyDescent="0.3">
      <c r="A40" s="4" t="s">
        <v>16</v>
      </c>
      <c r="B40" s="13">
        <f t="shared" si="4"/>
        <v>32.799999999999997</v>
      </c>
      <c r="C40" s="13">
        <v>32.4</v>
      </c>
      <c r="D40" s="13">
        <v>0.3</v>
      </c>
      <c r="E40" s="13">
        <v>0.1</v>
      </c>
    </row>
    <row r="41" spans="1:5" ht="31.2" x14ac:dyDescent="0.3">
      <c r="A41" s="4" t="s">
        <v>67</v>
      </c>
      <c r="B41" s="13">
        <f t="shared" si="4"/>
        <v>9.4</v>
      </c>
      <c r="C41" s="13"/>
      <c r="D41" s="13"/>
      <c r="E41" s="13">
        <v>9.4</v>
      </c>
    </row>
    <row r="42" spans="1:5" ht="31.2" x14ac:dyDescent="0.3">
      <c r="A42" s="15" t="s">
        <v>68</v>
      </c>
      <c r="B42" s="13">
        <f t="shared" si="4"/>
        <v>14.899999999999999</v>
      </c>
      <c r="C42" s="13">
        <v>13.7</v>
      </c>
      <c r="D42" s="13">
        <v>0.7</v>
      </c>
      <c r="E42" s="13">
        <v>0.5</v>
      </c>
    </row>
    <row r="43" spans="1:5" ht="31.2" x14ac:dyDescent="0.3">
      <c r="A43" s="15" t="s">
        <v>43</v>
      </c>
      <c r="B43" s="13">
        <f t="shared" si="4"/>
        <v>0.5</v>
      </c>
      <c r="C43" s="13"/>
      <c r="D43" s="13"/>
      <c r="E43" s="13">
        <v>0.5</v>
      </c>
    </row>
    <row r="44" spans="1:5" ht="31.2" x14ac:dyDescent="0.3">
      <c r="A44" s="10" t="s">
        <v>18</v>
      </c>
      <c r="B44" s="13">
        <f t="shared" si="4"/>
        <v>1</v>
      </c>
      <c r="C44" s="13"/>
      <c r="D44" s="13">
        <v>0.8</v>
      </c>
      <c r="E44" s="13">
        <v>0.2</v>
      </c>
    </row>
    <row r="45" spans="1:5" ht="15.6" x14ac:dyDescent="0.3">
      <c r="A45" s="10" t="s">
        <v>19</v>
      </c>
      <c r="B45" s="13">
        <f t="shared" si="4"/>
        <v>8.1</v>
      </c>
      <c r="C45" s="13"/>
      <c r="D45" s="13">
        <v>6.4</v>
      </c>
      <c r="E45" s="13">
        <v>1.7</v>
      </c>
    </row>
    <row r="46" spans="1:5" ht="31.2" x14ac:dyDescent="0.3">
      <c r="A46" s="10" t="s">
        <v>20</v>
      </c>
      <c r="B46" s="13">
        <f t="shared" si="4"/>
        <v>3.2</v>
      </c>
      <c r="C46" s="13"/>
      <c r="D46" s="13">
        <v>2.5</v>
      </c>
      <c r="E46" s="13">
        <v>0.7</v>
      </c>
    </row>
    <row r="47" spans="1:5" ht="31.2" x14ac:dyDescent="0.3">
      <c r="A47" s="10" t="s">
        <v>21</v>
      </c>
      <c r="B47" s="13">
        <f t="shared" si="4"/>
        <v>11.4</v>
      </c>
      <c r="C47" s="13"/>
      <c r="D47" s="13">
        <v>9</v>
      </c>
      <c r="E47" s="13">
        <v>2.4</v>
      </c>
    </row>
    <row r="48" spans="1:5" ht="15.6" x14ac:dyDescent="0.3">
      <c r="A48" s="15" t="s">
        <v>22</v>
      </c>
      <c r="B48" s="13">
        <f t="shared" si="4"/>
        <v>141.30000000000001</v>
      </c>
      <c r="C48" s="13"/>
      <c r="D48" s="13">
        <v>110.9</v>
      </c>
      <c r="E48" s="13">
        <v>30.4</v>
      </c>
    </row>
    <row r="49" spans="1:5" ht="15.6" x14ac:dyDescent="0.3">
      <c r="A49" s="18" t="s">
        <v>5</v>
      </c>
      <c r="B49" s="25">
        <f t="shared" si="4"/>
        <v>14.700000000000003</v>
      </c>
      <c r="C49" s="25">
        <f>C50+C51+C52+C53+C54+C55+C56+C57+C58+C59+C60+C61</f>
        <v>0</v>
      </c>
      <c r="D49" s="25">
        <f t="shared" ref="D49:E49" si="6">D50+D51+D52+D53+D54+D55+D56+D57+D58+D59+D60+D61</f>
        <v>0</v>
      </c>
      <c r="E49" s="25">
        <f t="shared" si="6"/>
        <v>14.700000000000003</v>
      </c>
    </row>
    <row r="50" spans="1:5" ht="15.6" x14ac:dyDescent="0.3">
      <c r="A50" s="10" t="s">
        <v>69</v>
      </c>
      <c r="B50" s="13">
        <f t="shared" si="4"/>
        <v>5.4</v>
      </c>
      <c r="C50" s="13"/>
      <c r="D50" s="13"/>
      <c r="E50" s="13">
        <v>5.4</v>
      </c>
    </row>
    <row r="51" spans="1:5" ht="15.6" x14ac:dyDescent="0.3">
      <c r="A51" s="10" t="s">
        <v>70</v>
      </c>
      <c r="B51" s="13">
        <f t="shared" si="4"/>
        <v>0.6</v>
      </c>
      <c r="C51" s="13"/>
      <c r="D51" s="13"/>
      <c r="E51" s="13">
        <v>0.6</v>
      </c>
    </row>
    <row r="52" spans="1:5" ht="31.2" x14ac:dyDescent="0.3">
      <c r="A52" s="15" t="s">
        <v>47</v>
      </c>
      <c r="B52" s="13">
        <f t="shared" si="4"/>
        <v>0.2</v>
      </c>
      <c r="C52" s="13"/>
      <c r="D52" s="13"/>
      <c r="E52" s="13">
        <v>0.2</v>
      </c>
    </row>
    <row r="53" spans="1:5" ht="15.6" x14ac:dyDescent="0.3">
      <c r="A53" s="10" t="s">
        <v>48</v>
      </c>
      <c r="B53" s="13">
        <f t="shared" si="4"/>
        <v>0.2</v>
      </c>
      <c r="C53" s="13"/>
      <c r="D53" s="13"/>
      <c r="E53" s="13">
        <v>0.2</v>
      </c>
    </row>
    <row r="54" spans="1:5" ht="15.6" x14ac:dyDescent="0.3">
      <c r="A54" s="10" t="s">
        <v>35</v>
      </c>
      <c r="B54" s="13">
        <f t="shared" si="4"/>
        <v>0.2</v>
      </c>
      <c r="C54" s="13"/>
      <c r="D54" s="13"/>
      <c r="E54" s="13">
        <v>0.2</v>
      </c>
    </row>
    <row r="55" spans="1:5" ht="31.2" x14ac:dyDescent="0.3">
      <c r="A55" s="10" t="s">
        <v>46</v>
      </c>
      <c r="B55" s="13">
        <f t="shared" si="4"/>
        <v>0.2</v>
      </c>
      <c r="C55" s="13"/>
      <c r="D55" s="13"/>
      <c r="E55" s="13">
        <v>0.2</v>
      </c>
    </row>
    <row r="56" spans="1:5" ht="15.75" customHeight="1" x14ac:dyDescent="0.3">
      <c r="A56" s="10" t="s">
        <v>36</v>
      </c>
      <c r="B56" s="13">
        <f t="shared" si="4"/>
        <v>1.1000000000000001</v>
      </c>
      <c r="C56" s="13"/>
      <c r="D56" s="13"/>
      <c r="E56" s="13">
        <v>1.1000000000000001</v>
      </c>
    </row>
    <row r="57" spans="1:5" ht="15.6" x14ac:dyDescent="0.3">
      <c r="A57" s="10" t="s">
        <v>45</v>
      </c>
      <c r="B57" s="13">
        <f t="shared" si="4"/>
        <v>4.4000000000000004</v>
      </c>
      <c r="C57" s="13"/>
      <c r="D57" s="13"/>
      <c r="E57" s="13">
        <v>4.4000000000000004</v>
      </c>
    </row>
    <row r="58" spans="1:5" ht="31.2" x14ac:dyDescent="0.3">
      <c r="A58" s="10" t="s">
        <v>44</v>
      </c>
      <c r="B58" s="13">
        <f t="shared" si="4"/>
        <v>1.3</v>
      </c>
      <c r="C58" s="13"/>
      <c r="D58" s="13"/>
      <c r="E58" s="13">
        <v>1.3</v>
      </c>
    </row>
    <row r="59" spans="1:5" ht="31.2" x14ac:dyDescent="0.3">
      <c r="A59" s="10" t="s">
        <v>49</v>
      </c>
      <c r="B59" s="13">
        <f t="shared" si="4"/>
        <v>0.5</v>
      </c>
      <c r="C59" s="13"/>
      <c r="D59" s="13"/>
      <c r="E59" s="13">
        <v>0.5</v>
      </c>
    </row>
    <row r="60" spans="1:5" ht="15.75" customHeight="1" x14ac:dyDescent="0.3">
      <c r="A60" s="10" t="s">
        <v>71</v>
      </c>
      <c r="B60" s="13">
        <f t="shared" si="4"/>
        <v>0.3</v>
      </c>
      <c r="C60" s="13"/>
      <c r="D60" s="13"/>
      <c r="E60" s="13">
        <v>0.3</v>
      </c>
    </row>
    <row r="61" spans="1:5" ht="15.75" customHeight="1" x14ac:dyDescent="0.3">
      <c r="A61" s="10" t="s">
        <v>72</v>
      </c>
      <c r="B61" s="13">
        <f t="shared" si="4"/>
        <v>0.3</v>
      </c>
      <c r="C61" s="13"/>
      <c r="D61" s="13"/>
      <c r="E61" s="13">
        <v>0.3</v>
      </c>
    </row>
    <row r="62" spans="1:5" ht="15.75" customHeight="1" x14ac:dyDescent="0.3">
      <c r="A62" s="28" t="s">
        <v>73</v>
      </c>
      <c r="B62" s="26">
        <f>B63</f>
        <v>57.900000000000006</v>
      </c>
      <c r="C62" s="26">
        <f t="shared" ref="C62:E62" si="7">C63</f>
        <v>19.3</v>
      </c>
      <c r="D62" s="26">
        <f t="shared" si="7"/>
        <v>17.099999999999998</v>
      </c>
      <c r="E62" s="26">
        <f t="shared" si="7"/>
        <v>21.500000000000007</v>
      </c>
    </row>
    <row r="63" spans="1:5" ht="15.6" x14ac:dyDescent="0.3">
      <c r="A63" s="9" t="s">
        <v>6</v>
      </c>
      <c r="B63" s="25">
        <f t="shared" ref="B63:B74" si="8">C63+D63+E63</f>
        <v>57.900000000000006</v>
      </c>
      <c r="C63" s="25">
        <f>C64+C65+C66+C67+C68+C69+C70+C71+C72+C73+C74</f>
        <v>19.3</v>
      </c>
      <c r="D63" s="25">
        <f t="shared" ref="D63:E63" si="9">D64+D65+D66+D67+D68+D69+D70+D71+D72+D73+D74</f>
        <v>17.099999999999998</v>
      </c>
      <c r="E63" s="25">
        <f t="shared" si="9"/>
        <v>21.500000000000007</v>
      </c>
    </row>
    <row r="64" spans="1:5" ht="31.2" x14ac:dyDescent="0.3">
      <c r="A64" s="7" t="s">
        <v>74</v>
      </c>
      <c r="B64" s="13">
        <f t="shared" si="8"/>
        <v>23.9</v>
      </c>
      <c r="C64" s="13">
        <v>3</v>
      </c>
      <c r="D64" s="13">
        <v>13.7</v>
      </c>
      <c r="E64" s="13">
        <v>7.2</v>
      </c>
    </row>
    <row r="65" spans="1:5" ht="31.2" x14ac:dyDescent="0.3">
      <c r="A65" s="7" t="s">
        <v>75</v>
      </c>
      <c r="B65" s="13">
        <f t="shared" si="8"/>
        <v>16.8</v>
      </c>
      <c r="C65" s="13">
        <v>16.3</v>
      </c>
      <c r="D65" s="13">
        <v>0.2</v>
      </c>
      <c r="E65" s="13">
        <v>0.3</v>
      </c>
    </row>
    <row r="66" spans="1:5" ht="31.2" x14ac:dyDescent="0.3">
      <c r="A66" s="7" t="s">
        <v>40</v>
      </c>
      <c r="B66" s="13">
        <f t="shared" si="8"/>
        <v>8.6</v>
      </c>
      <c r="C66" s="13"/>
      <c r="D66" s="13"/>
      <c r="E66" s="13">
        <v>8.6</v>
      </c>
    </row>
    <row r="67" spans="1:5" ht="15.6" x14ac:dyDescent="0.3">
      <c r="A67" s="7" t="s">
        <v>37</v>
      </c>
      <c r="B67" s="13">
        <f t="shared" si="8"/>
        <v>4</v>
      </c>
      <c r="C67" s="13"/>
      <c r="D67" s="13">
        <v>3.2</v>
      </c>
      <c r="E67" s="13">
        <v>0.8</v>
      </c>
    </row>
    <row r="68" spans="1:5" ht="31.2" x14ac:dyDescent="0.3">
      <c r="A68" s="7" t="s">
        <v>23</v>
      </c>
      <c r="B68" s="13">
        <f t="shared" si="8"/>
        <v>3.7</v>
      </c>
      <c r="C68" s="13"/>
      <c r="D68" s="13"/>
      <c r="E68" s="13">
        <v>3.7</v>
      </c>
    </row>
    <row r="69" spans="1:5" ht="15.6" x14ac:dyDescent="0.3">
      <c r="A69" s="19" t="s">
        <v>76</v>
      </c>
      <c r="B69" s="13">
        <f t="shared" si="8"/>
        <v>0.1</v>
      </c>
      <c r="C69" s="13"/>
      <c r="D69" s="13"/>
      <c r="E69" s="13">
        <v>0.1</v>
      </c>
    </row>
    <row r="70" spans="1:5" ht="15.6" x14ac:dyDescent="0.3">
      <c r="A70" s="19" t="s">
        <v>77</v>
      </c>
      <c r="B70" s="13">
        <f t="shared" si="8"/>
        <v>0.1</v>
      </c>
      <c r="C70" s="13"/>
      <c r="D70" s="13"/>
      <c r="E70" s="13">
        <v>0.1</v>
      </c>
    </row>
    <row r="71" spans="1:5" ht="15.6" x14ac:dyDescent="0.3">
      <c r="A71" s="19" t="s">
        <v>78</v>
      </c>
      <c r="B71" s="13">
        <f t="shared" si="8"/>
        <v>0.2</v>
      </c>
      <c r="C71" s="13"/>
      <c r="D71" s="13"/>
      <c r="E71" s="13">
        <v>0.2</v>
      </c>
    </row>
    <row r="72" spans="1:5" ht="15.6" x14ac:dyDescent="0.3">
      <c r="A72" s="19" t="s">
        <v>79</v>
      </c>
      <c r="B72" s="13">
        <f t="shared" si="8"/>
        <v>0.1</v>
      </c>
      <c r="C72" s="13"/>
      <c r="D72" s="13"/>
      <c r="E72" s="13">
        <v>0.1</v>
      </c>
    </row>
    <row r="73" spans="1:5" ht="15.6" x14ac:dyDescent="0.3">
      <c r="A73" s="19" t="s">
        <v>80</v>
      </c>
      <c r="B73" s="13">
        <f t="shared" si="8"/>
        <v>0.3</v>
      </c>
      <c r="C73" s="13"/>
      <c r="D73" s="13"/>
      <c r="E73" s="13">
        <v>0.3</v>
      </c>
    </row>
    <row r="74" spans="1:5" ht="15.6" x14ac:dyDescent="0.3">
      <c r="A74" s="19" t="s">
        <v>81</v>
      </c>
      <c r="B74" s="13">
        <f t="shared" si="8"/>
        <v>0.1</v>
      </c>
      <c r="C74" s="13"/>
      <c r="D74" s="13"/>
      <c r="E74" s="13">
        <v>0.1</v>
      </c>
    </row>
    <row r="75" spans="1:5" ht="15.6" x14ac:dyDescent="0.3">
      <c r="A75" s="29" t="s">
        <v>82</v>
      </c>
      <c r="B75" s="26">
        <f>B76+B90</f>
        <v>1312.5</v>
      </c>
      <c r="C75" s="26">
        <f t="shared" ref="C75:E75" si="10">C76+C90</f>
        <v>1150.6999999999998</v>
      </c>
      <c r="D75" s="26">
        <f t="shared" si="10"/>
        <v>89.7</v>
      </c>
      <c r="E75" s="26">
        <f t="shared" si="10"/>
        <v>72.099999999999994</v>
      </c>
    </row>
    <row r="76" spans="1:5" ht="15.6" customHeight="1" x14ac:dyDescent="0.3">
      <c r="A76" s="20" t="s">
        <v>83</v>
      </c>
      <c r="B76" s="23">
        <f t="shared" ref="B76:B80" si="11">C76+D76+E76</f>
        <v>784.59999999999991</v>
      </c>
      <c r="C76" s="23">
        <f>C77+C78+C79+C80+C81+C82+C83+C84+C85+C86+C87+C88+C89</f>
        <v>633.4</v>
      </c>
      <c r="D76" s="23">
        <f t="shared" ref="D76:E76" si="12">D77+D78+D79+D80+D81+D82+D83+D84+D85+D86+D87+D88+D89</f>
        <v>85.5</v>
      </c>
      <c r="E76" s="23">
        <f t="shared" si="12"/>
        <v>65.699999999999989</v>
      </c>
    </row>
    <row r="77" spans="1:5" ht="15.6" x14ac:dyDescent="0.3">
      <c r="A77" s="33" t="s">
        <v>84</v>
      </c>
      <c r="B77" s="13">
        <f t="shared" si="11"/>
        <v>88.7</v>
      </c>
      <c r="C77" s="13">
        <v>77.3</v>
      </c>
      <c r="D77" s="13">
        <v>5.2</v>
      </c>
      <c r="E77" s="13">
        <v>6.2</v>
      </c>
    </row>
    <row r="78" spans="1:5" ht="15.6" x14ac:dyDescent="0.3">
      <c r="A78" s="34"/>
      <c r="B78" s="13">
        <f t="shared" si="11"/>
        <v>5.4</v>
      </c>
      <c r="C78" s="13"/>
      <c r="D78" s="13">
        <v>2.7</v>
      </c>
      <c r="E78" s="13">
        <v>2.7</v>
      </c>
    </row>
    <row r="79" spans="1:5" ht="15.6" x14ac:dyDescent="0.3">
      <c r="A79" s="35" t="s">
        <v>7</v>
      </c>
      <c r="B79" s="13">
        <f t="shared" si="11"/>
        <v>155.30000000000001</v>
      </c>
      <c r="C79" s="13">
        <v>146.9</v>
      </c>
      <c r="D79" s="13">
        <v>5.5</v>
      </c>
      <c r="E79" s="13">
        <v>2.9</v>
      </c>
    </row>
    <row r="80" spans="1:5" ht="15.6" x14ac:dyDescent="0.3">
      <c r="A80" s="36"/>
      <c r="B80" s="13">
        <f t="shared" si="11"/>
        <v>10.299999999999999</v>
      </c>
      <c r="C80" s="13"/>
      <c r="D80" s="13">
        <v>8.1999999999999993</v>
      </c>
      <c r="E80" s="13">
        <v>2.1</v>
      </c>
    </row>
    <row r="81" spans="1:5" ht="15.6" x14ac:dyDescent="0.3">
      <c r="A81" s="31" t="s">
        <v>85</v>
      </c>
      <c r="B81" s="13">
        <f>C81+D81+E81</f>
        <v>115.50000000000001</v>
      </c>
      <c r="C81" s="13">
        <v>109.9</v>
      </c>
      <c r="D81" s="13">
        <v>3.7</v>
      </c>
      <c r="E81" s="13">
        <v>1.9</v>
      </c>
    </row>
    <row r="82" spans="1:5" ht="15.6" x14ac:dyDescent="0.3">
      <c r="A82" s="32"/>
      <c r="B82" s="13">
        <f t="shared" ref="B82" si="13">C82+D82+E82</f>
        <v>7</v>
      </c>
      <c r="C82" s="13"/>
      <c r="D82" s="13">
        <v>5.6</v>
      </c>
      <c r="E82" s="13">
        <v>1.4</v>
      </c>
    </row>
    <row r="83" spans="1:5" ht="15.6" x14ac:dyDescent="0.3">
      <c r="A83" s="31" t="s">
        <v>24</v>
      </c>
      <c r="B83" s="13">
        <f>C83+D83+E83</f>
        <v>212.29999999999998</v>
      </c>
      <c r="C83" s="13">
        <v>162.69999999999999</v>
      </c>
      <c r="D83" s="13">
        <v>24.2</v>
      </c>
      <c r="E83" s="13">
        <v>25.4</v>
      </c>
    </row>
    <row r="84" spans="1:5" ht="15.6" x14ac:dyDescent="0.3">
      <c r="A84" s="32"/>
      <c r="B84" s="13">
        <f t="shared" ref="B84" si="14">C84+D84+E84</f>
        <v>16.399999999999999</v>
      </c>
      <c r="C84" s="13"/>
      <c r="D84" s="13">
        <v>8.1999999999999993</v>
      </c>
      <c r="E84" s="13">
        <v>8.1999999999999993</v>
      </c>
    </row>
    <row r="85" spans="1:5" ht="15.6" x14ac:dyDescent="0.3">
      <c r="A85" s="31" t="s">
        <v>25</v>
      </c>
      <c r="B85" s="13">
        <f>C85+D85+E85</f>
        <v>120.19999999999999</v>
      </c>
      <c r="C85" s="13">
        <v>118.5</v>
      </c>
      <c r="D85" s="13">
        <v>0.6</v>
      </c>
      <c r="E85" s="13">
        <v>1.1000000000000001</v>
      </c>
    </row>
    <row r="86" spans="1:5" ht="15.6" x14ac:dyDescent="0.3">
      <c r="A86" s="32"/>
      <c r="B86" s="13">
        <f t="shared" ref="B86" si="15">C86+D86+E86</f>
        <v>13.899999999999999</v>
      </c>
      <c r="C86" s="13"/>
      <c r="D86" s="13">
        <v>11.1</v>
      </c>
      <c r="E86" s="13">
        <v>2.8</v>
      </c>
    </row>
    <row r="87" spans="1:5" ht="15.6" x14ac:dyDescent="0.3">
      <c r="A87" s="31" t="s">
        <v>26</v>
      </c>
      <c r="B87" s="13">
        <f>C87+D87+E87</f>
        <v>30.300000000000004</v>
      </c>
      <c r="C87" s="13">
        <v>18.100000000000001</v>
      </c>
      <c r="D87" s="13">
        <v>5.0999999999999996</v>
      </c>
      <c r="E87" s="13">
        <v>7.1</v>
      </c>
    </row>
    <row r="88" spans="1:5" ht="15.6" x14ac:dyDescent="0.3">
      <c r="A88" s="32"/>
      <c r="B88" s="13">
        <f t="shared" ref="B88:B98" si="16">C88+D88+E88</f>
        <v>6.8000000000000007</v>
      </c>
      <c r="C88" s="13"/>
      <c r="D88" s="13">
        <v>5.4</v>
      </c>
      <c r="E88" s="13">
        <v>1.4</v>
      </c>
    </row>
    <row r="89" spans="1:5" ht="31.2" x14ac:dyDescent="0.3">
      <c r="A89" s="19" t="s">
        <v>86</v>
      </c>
      <c r="B89" s="13">
        <f t="shared" si="16"/>
        <v>2.5</v>
      </c>
      <c r="C89" s="13"/>
      <c r="D89" s="13"/>
      <c r="E89" s="13">
        <v>2.5</v>
      </c>
    </row>
    <row r="90" spans="1:5" ht="15.6" x14ac:dyDescent="0.3">
      <c r="A90" s="21" t="s">
        <v>3</v>
      </c>
      <c r="B90" s="25">
        <f t="shared" si="16"/>
        <v>527.9</v>
      </c>
      <c r="C90" s="25">
        <f>C91</f>
        <v>517.29999999999995</v>
      </c>
      <c r="D90" s="25">
        <f t="shared" ref="D90:E90" si="17">D91</f>
        <v>4.2</v>
      </c>
      <c r="E90" s="25">
        <f t="shared" si="17"/>
        <v>6.4</v>
      </c>
    </row>
    <row r="91" spans="1:5" ht="31.2" x14ac:dyDescent="0.3">
      <c r="A91" s="11" t="s">
        <v>8</v>
      </c>
      <c r="B91" s="13">
        <f t="shared" si="16"/>
        <v>527.9</v>
      </c>
      <c r="C91" s="13">
        <v>517.29999999999995</v>
      </c>
      <c r="D91" s="13">
        <v>4.2</v>
      </c>
      <c r="E91" s="13">
        <v>6.4</v>
      </c>
    </row>
    <row r="92" spans="1:5" ht="15.6" x14ac:dyDescent="0.3">
      <c r="A92" s="21" t="s">
        <v>27</v>
      </c>
      <c r="B92" s="25">
        <f t="shared" si="16"/>
        <v>9.1</v>
      </c>
      <c r="C92" s="25">
        <f>C93</f>
        <v>0</v>
      </c>
      <c r="D92" s="25">
        <f t="shared" ref="D92:E92" si="18">D93</f>
        <v>5</v>
      </c>
      <c r="E92" s="25">
        <f t="shared" si="18"/>
        <v>4.0999999999999996</v>
      </c>
    </row>
    <row r="93" spans="1:5" ht="15.6" x14ac:dyDescent="0.3">
      <c r="A93" s="21" t="s">
        <v>28</v>
      </c>
      <c r="B93" s="25">
        <f t="shared" si="16"/>
        <v>9.1</v>
      </c>
      <c r="C93" s="25">
        <f>C94+C95</f>
        <v>0</v>
      </c>
      <c r="D93" s="25">
        <f t="shared" ref="D93:E93" si="19">D94+D95</f>
        <v>5</v>
      </c>
      <c r="E93" s="25">
        <f t="shared" si="19"/>
        <v>4.0999999999999996</v>
      </c>
    </row>
    <row r="94" spans="1:5" ht="15.6" x14ac:dyDescent="0.3">
      <c r="A94" s="11" t="s">
        <v>38</v>
      </c>
      <c r="B94" s="13">
        <f t="shared" si="16"/>
        <v>6.2</v>
      </c>
      <c r="C94" s="13"/>
      <c r="D94" s="13">
        <v>5</v>
      </c>
      <c r="E94" s="13">
        <v>1.2</v>
      </c>
    </row>
    <row r="95" spans="1:5" ht="15.6" x14ac:dyDescent="0.3">
      <c r="A95" s="10" t="s">
        <v>87</v>
      </c>
      <c r="B95" s="13">
        <f t="shared" si="16"/>
        <v>2.9</v>
      </c>
      <c r="C95" s="13"/>
      <c r="D95" s="13"/>
      <c r="E95" s="13">
        <v>2.9</v>
      </c>
    </row>
    <row r="96" spans="1:5" ht="15.6" x14ac:dyDescent="0.3">
      <c r="A96" s="21" t="s">
        <v>88</v>
      </c>
      <c r="B96" s="25">
        <f t="shared" si="16"/>
        <v>26.3</v>
      </c>
      <c r="C96" s="25">
        <f>C97</f>
        <v>0</v>
      </c>
      <c r="D96" s="25">
        <f t="shared" ref="D96:E97" si="20">D97</f>
        <v>13</v>
      </c>
      <c r="E96" s="25">
        <f t="shared" si="20"/>
        <v>13.3</v>
      </c>
    </row>
    <row r="97" spans="1:5" ht="15.6" x14ac:dyDescent="0.3">
      <c r="A97" s="21" t="s">
        <v>89</v>
      </c>
      <c r="B97" s="25">
        <f t="shared" si="16"/>
        <v>26.3</v>
      </c>
      <c r="C97" s="25">
        <f>C98</f>
        <v>0</v>
      </c>
      <c r="D97" s="25">
        <f t="shared" si="20"/>
        <v>13</v>
      </c>
      <c r="E97" s="25">
        <f t="shared" si="20"/>
        <v>13.3</v>
      </c>
    </row>
    <row r="98" spans="1:5" ht="15.6" x14ac:dyDescent="0.3">
      <c r="A98" s="11" t="s">
        <v>90</v>
      </c>
      <c r="B98" s="13">
        <f t="shared" si="16"/>
        <v>26.3</v>
      </c>
      <c r="C98" s="13"/>
      <c r="D98" s="13">
        <v>13</v>
      </c>
      <c r="E98" s="13">
        <v>13.3</v>
      </c>
    </row>
    <row r="99" spans="1:5" ht="15.6" x14ac:dyDescent="0.3">
      <c r="A99" s="30" t="s">
        <v>91</v>
      </c>
      <c r="B99" s="26">
        <f>B10+B33+B62+B75+B92+B96</f>
        <v>3234.2000000000003</v>
      </c>
      <c r="C99" s="26">
        <f>C10+C33+C62+C75+C92+C96</f>
        <v>2301.5</v>
      </c>
      <c r="D99" s="26">
        <f>D10+D33+D62+D75+D92+D96</f>
        <v>550.6</v>
      </c>
      <c r="E99" s="26">
        <f>E10+E33+E62+E75+E92+E96</f>
        <v>382.10000000000008</v>
      </c>
    </row>
    <row r="100" spans="1:5" x14ac:dyDescent="0.3">
      <c r="E100" s="1"/>
    </row>
    <row r="101" spans="1:5" x14ac:dyDescent="0.3">
      <c r="E101" s="1"/>
    </row>
  </sheetData>
  <mergeCells count="13">
    <mergeCell ref="A3:E3"/>
    <mergeCell ref="A4:D4"/>
    <mergeCell ref="D5:E5"/>
    <mergeCell ref="A6:A8"/>
    <mergeCell ref="B6:E6"/>
    <mergeCell ref="B7:B8"/>
    <mergeCell ref="C7:E7"/>
    <mergeCell ref="A87:A88"/>
    <mergeCell ref="A77:A78"/>
    <mergeCell ref="A79:A80"/>
    <mergeCell ref="A81:A82"/>
    <mergeCell ref="A83:A84"/>
    <mergeCell ref="A85:A86"/>
  </mergeCells>
  <pageMargins left="1.1811023622047245" right="0.39370078740157483" top="0.39370078740157483" bottom="0.3937007874015748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01.10.2021</vt:lpstr>
      <vt:lpstr>'01.10.2021'!Область_печати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2021-10-15T06:50:56Z</dcterms:modified>
</cp:coreProperties>
</file>