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Цены в магазинах" sheetId="50" r:id="rId1"/>
    <sheet name="По недельный анализ" sheetId="51" r:id="rId2"/>
    <sheet name="Цены на рынках" sheetId="52" r:id="rId3"/>
  </sheets>
  <definedNames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32" i="51" l="1"/>
  <c r="F7" i="51"/>
  <c r="F29" i="51"/>
  <c r="F22" i="51"/>
  <c r="F25" i="51"/>
  <c r="F13" i="51"/>
  <c r="F5" i="51"/>
  <c r="F19" i="51"/>
  <c r="F18" i="51"/>
  <c r="F6" i="51"/>
  <c r="F26" i="51"/>
  <c r="F28" i="51"/>
  <c r="F20" i="51"/>
  <c r="F30" i="51"/>
  <c r="F27" i="51"/>
  <c r="F24" i="51"/>
  <c r="F3" i="51"/>
  <c r="F23" i="51"/>
  <c r="F31" i="51"/>
  <c r="F17" i="51"/>
  <c r="F15" i="51"/>
  <c r="F21" i="51"/>
  <c r="F14" i="51"/>
  <c r="F8" i="51"/>
  <c r="F12" i="51"/>
  <c r="F10" i="51"/>
  <c r="F9" i="51"/>
  <c r="F16" i="51"/>
  <c r="F4" i="51"/>
  <c r="F11" i="51"/>
  <c r="F33" i="51"/>
  <c r="E25" i="51" l="1"/>
  <c r="E17" i="51"/>
  <c r="E32" i="51"/>
  <c r="E33" i="51"/>
  <c r="E29" i="51"/>
  <c r="E9" i="51"/>
  <c r="E16" i="51"/>
  <c r="E21" i="51"/>
  <c r="E7" i="51"/>
  <c r="E19" i="51"/>
  <c r="E27" i="51"/>
  <c r="E14" i="51"/>
  <c r="E12" i="51"/>
  <c r="E15" i="51"/>
  <c r="E22" i="51"/>
  <c r="E24" i="51"/>
  <c r="E28" i="51"/>
  <c r="E30" i="51"/>
  <c r="E6" i="51"/>
  <c r="E5" i="51"/>
  <c r="E20" i="51"/>
  <c r="E31" i="51"/>
  <c r="E18" i="51"/>
  <c r="E8" i="51"/>
  <c r="E4" i="51"/>
  <c r="E26" i="51"/>
  <c r="E3" i="51"/>
  <c r="E23" i="51"/>
  <c r="E10" i="51"/>
  <c r="E11" i="51"/>
  <c r="E13" i="5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<sst xmlns="http://schemas.openxmlformats.org/spreadsheetml/2006/main" count="121" uniqueCount="86">
  <si>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</si>
  <si>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</si>
  <si>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</si>
  <si>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</si>
  <si>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</si>
  <si>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</si>
  <si>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</si>
  <si>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</si>
  <si>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</si>
  <si>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</si>
  <si>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</si>
  <si>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</si>
  <si>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</si>
  <si>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</si>
  <si>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</si>
  <si>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</si>
  <si>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</si>
  <si>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</si>
  <si>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</si>
  <si>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</si>
  <si>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</si>
  <si>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</si>
  <si>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</si>
  <si>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</si>
  <si>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</si>
  <si>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</si>
  <si>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</si>
  <si>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</si>
  <si>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</si>
  <si>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</si>
  <si>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</si>
  <si>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</si>
  <si>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</si>
  <si>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</si>
  <si>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</si>
  <si>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</si>
  <si>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</si>
  <si>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</si>
  <si>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</si>
  <si>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</si>
  <si>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</si>
  <si>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</si>
  <si>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</si>
  <si>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</si>
  <si>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</si>
  <si>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</si>
  <si>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</si>
  <si>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</si>
  <si>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</si>
  <si>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</si>
  <si>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</si>
  <si>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</si>
  <si>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</si>
  <si>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</si>
  <si>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Цена 20.07.2021</t>
  </si>
  <si>
    <t>изменение относительное, %</t>
  </si>
  <si>
    <t>изменение абсолютное, руб.</t>
  </si>
  <si>
    <t>Сравнительный анализ цен на социально значимые товары за неделю</t>
  </si>
  <si>
    <t>Место</t>
  </si>
  <si>
    <t>Цена, руб.</t>
  </si>
  <si>
    <t>Морковь</t>
  </si>
  <si>
    <t>Лук</t>
  </si>
  <si>
    <t>Капуста</t>
  </si>
  <si>
    <t>Картофель</t>
  </si>
  <si>
    <t>Свекла</t>
  </si>
  <si>
    <t>Ярмарка «Южная»</t>
  </si>
  <si>
    <t>30-35</t>
  </si>
  <si>
    <t>ТК «Центральный»</t>
  </si>
  <si>
    <t>ТК «Шупашкар»</t>
  </si>
  <si>
    <t>35-40</t>
  </si>
  <si>
    <t>магазины «Магнит»</t>
  </si>
  <si>
    <t>магазины «Пятерочка»</t>
  </si>
  <si>
    <t>«Николаевская ярмарка»</t>
  </si>
  <si>
    <t>магазины «Санар»</t>
  </si>
  <si>
    <t>магазины «Свой гастрономчик»</t>
  </si>
  <si>
    <t>магазины «Сахарок»</t>
  </si>
  <si>
    <t>Цена 27.07.2021</t>
  </si>
  <si>
    <t>Средние потребительские цены в ТК,федеральных сетях,местных торговых сетях на 28.07.2021 (данные мониторинга)</t>
  </si>
  <si>
    <t>Мониторинг цен на социально значимые товары в г.Чебоксары по состоянию на 27.07.2021</t>
  </si>
  <si>
    <t>45-55</t>
  </si>
  <si>
    <t>25-28</t>
  </si>
  <si>
    <t>22-28</t>
  </si>
  <si>
    <t>27-30</t>
  </si>
  <si>
    <t>23-25</t>
  </si>
  <si>
    <t>28-30</t>
  </si>
  <si>
    <t>25-30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</si>
</sst>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4" fillId="0" borderId="1" xfId="8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/>
    </xf>
    <xf numFmtId="2" fontId="11" fillId="5" borderId="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Морковь, кг</c:v>
                </c:pt>
                <c:pt idx="1">
                  <c:v>Яблоки, кг</c:v>
                </c:pt>
                <c:pt idx="2">
                  <c:v>Консервы рыбные натуральные и с добавлением масла, кг</c:v>
                </c:pt>
                <c:pt idx="3">
                  <c:v>Куры (кроме окорочков), кг</c:v>
                </c:pt>
                <c:pt idx="4">
                  <c:v>Говядина (кроме бескостного мяса), кг</c:v>
                </c:pt>
                <c:pt idx="5">
                  <c:v>Свинина (кроме бескостного мяса), кг</c:v>
                </c:pt>
                <c:pt idx="6">
                  <c:v>Хлеб ржаной, ржано-пшеничный, кг</c:v>
                </c:pt>
                <c:pt idx="7">
                  <c:v>Хлеб и булочные изделия из пшеничной муки, кг</c:v>
                </c:pt>
                <c:pt idx="8">
                  <c:v>Яйца куриные, 10 шт.</c:v>
                </c:pt>
                <c:pt idx="9">
                  <c:v>Соль поваренная пищевая, кг</c:v>
                </c:pt>
                <c:pt idx="10">
                  <c:v>Консервы мясные, кг</c:v>
                </c:pt>
                <c:pt idx="11">
                  <c:v>Сахар-песок, кг</c:v>
                </c:pt>
                <c:pt idx="12">
                  <c:v>Рис шлифованный, кг</c:v>
                </c:pt>
                <c:pt idx="13">
                  <c:v>Чай черный байховый, кг</c:v>
                </c:pt>
                <c:pt idx="14">
                  <c:v>Пшено, кг</c:v>
                </c:pt>
                <c:pt idx="15">
                  <c:v>Крупы овсяная (или перловая), кг</c:v>
                </c:pt>
                <c:pt idx="16">
                  <c:v>Крупа гречневая-ядрица, кг</c:v>
                </c:pt>
                <c:pt idx="17">
                  <c:v>Масло подсолнечное рафинированное, кг</c:v>
                </c:pt>
                <c:pt idx="18">
                  <c:v>Рыба мороженая неразделанная, кг</c:v>
                </c:pt>
                <c:pt idx="19">
                  <c:v>Картофель, кг</c:v>
                </c:pt>
                <c:pt idx="20">
                  <c:v>Мука пшеничная, кг</c:v>
                </c:pt>
                <c:pt idx="21">
                  <c:v>Молоко сгущенное с сахаром, кг</c:v>
                </c:pt>
                <c:pt idx="22">
                  <c:v>Колбаса сырокопченая, кг</c:v>
                </c:pt>
                <c:pt idx="23">
                  <c:v>Лук репчатый, кг</c:v>
                </c:pt>
                <c:pt idx="24">
                  <c:v>Молоко питьевое, м.д.ж. 2,5%, л</c:v>
                </c:pt>
                <c:pt idx="25">
                  <c:v>Макаронные изделия из пшеничной муки высшего сорта, кг</c:v>
                </c:pt>
                <c:pt idx="26">
                  <c:v>Капуста белокочанная свежая, кг</c:v>
                </c:pt>
                <c:pt idx="27">
                  <c:v>Масло сливочное, м.д.ж. 82,5%, кг</c:v>
                </c:pt>
                <c:pt idx="28">
                  <c:v>Печенье, кг</c:v>
                </c:pt>
                <c:pt idx="29">
                  <c:v>Вода питьевая, 5 л</c:v>
                </c:pt>
                <c:pt idx="30">
                  <c:v>Вода питьевая, 1 л</c:v>
                </c:pt>
              </c:strCache>
            </c:strRef>
          </c:cat>
          <c:val>
            <c:numRef>
              <c:f>'По недельный анализ'!$E$3:$E$33</c:f>
              <c:numCache>
                <c:formatCode>0%</c:formatCode>
                <c:ptCount val="31"/>
                <c:pt idx="0">
                  <c:v>-0.15546680793838383</c:v>
                </c:pt>
                <c:pt idx="1">
                  <c:v>-0.11795107384862751</c:v>
                </c:pt>
                <c:pt idx="2">
                  <c:v>-8.1274045700789582E-2</c:v>
                </c:pt>
                <c:pt idx="3">
                  <c:v>-6.9966971151365048E-2</c:v>
                </c:pt>
                <c:pt idx="4">
                  <c:v>-6.2603958749168381E-2</c:v>
                </c:pt>
                <c:pt idx="5">
                  <c:v>-5.2881800238098006E-2</c:v>
                </c:pt>
                <c:pt idx="6">
                  <c:v>-4.8849774410962013E-2</c:v>
                </c:pt>
                <c:pt idx="7">
                  <c:v>-4.022097751860642E-2</c:v>
                </c:pt>
                <c:pt idx="8">
                  <c:v>-2.2235251007695026E-2</c:v>
                </c:pt>
                <c:pt idx="9">
                  <c:v>-2.0387185197875704E-2</c:v>
                </c:pt>
                <c:pt idx="10">
                  <c:v>-1.419983156981929E-2</c:v>
                </c:pt>
                <c:pt idx="11">
                  <c:v>-3.6018563413449801E-3</c:v>
                </c:pt>
                <c:pt idx="12">
                  <c:v>-8.1183156259933707E-4</c:v>
                </c:pt>
                <c:pt idx="13">
                  <c:v>-3.0198515504569514E-4</c:v>
                </c:pt>
                <c:pt idx="14">
                  <c:v>1.8191420691274257E-3</c:v>
                </c:pt>
                <c:pt idx="15">
                  <c:v>8.6963638967894486E-3</c:v>
                </c:pt>
                <c:pt idx="16">
                  <c:v>9.7535567289328395E-3</c:v>
                </c:pt>
                <c:pt idx="17">
                  <c:v>1.04549012785944E-2</c:v>
                </c:pt>
                <c:pt idx="18">
                  <c:v>1.7828324061592401E-2</c:v>
                </c:pt>
                <c:pt idx="19">
                  <c:v>1.8313458262350771E-2</c:v>
                </c:pt>
                <c:pt idx="20">
                  <c:v>1.9173890872004253E-2</c:v>
                </c:pt>
                <c:pt idx="21">
                  <c:v>2.3559952014789092E-2</c:v>
                </c:pt>
                <c:pt idx="22">
                  <c:v>3.0949302095614594E-2</c:v>
                </c:pt>
                <c:pt idx="23">
                  <c:v>3.2069474401180728E-2</c:v>
                </c:pt>
                <c:pt idx="24">
                  <c:v>4.0323438663687698E-2</c:v>
                </c:pt>
                <c:pt idx="25">
                  <c:v>4.2063876770614544E-2</c:v>
                </c:pt>
                <c:pt idx="26">
                  <c:v>4.5990413265967124E-2</c:v>
                </c:pt>
                <c:pt idx="27">
                  <c:v>9.3237813929687829E-2</c:v>
                </c:pt>
                <c:pt idx="28">
                  <c:v>0.10288234690737492</c:v>
                </c:pt>
                <c:pt idx="29">
                  <c:v>0.1069996916435399</c:v>
                </c:pt>
                <c:pt idx="30">
                  <c:v>0.13307543520309484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92480"/>
        <c:axId val="95537408"/>
        <c:axId val="0"/>
      </c:bar3DChart>
      <c:catAx>
        <c:axId val="654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5537408"/>
        <c:crosses val="autoZero"/>
        <c:auto val="1"/>
        <c:lblAlgn val="ctr"/>
        <c:lblOffset val="100"/>
        <c:tickLblSkip val="1"/>
        <c:noMultiLvlLbl val="0"/>
      </c:catAx>
      <c:valAx>
        <c:axId val="9553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549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247651</xdr:rowOff>
    </xdr:from>
    <xdr:to>
      <xdr:col>24</xdr:col>
      <xdr:colOff>257175</xdr:colOff>
      <xdr:row>27</xdr:row>
      <xdr:rowOff>80963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60" zoomScaleNormal="60" workbookViewId="0">
      <selection activeCell="L28" sqref="L28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6"/>
      <c r="Q1" s="66"/>
    </row>
    <row r="2" spans="1:17" ht="18.75" x14ac:dyDescent="0.25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5" customHeight="1" x14ac:dyDescent="0.25">
      <c r="A3" s="70" t="s">
        <v>0</v>
      </c>
      <c r="B3" s="71" t="s">
        <v>1</v>
      </c>
      <c r="C3" s="65" t="s">
        <v>10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72" t="s">
        <v>2</v>
      </c>
      <c r="P3" s="72" t="s">
        <v>3</v>
      </c>
      <c r="Q3" s="73" t="s">
        <v>4</v>
      </c>
    </row>
    <row r="4" spans="1:17" ht="15" customHeight="1" x14ac:dyDescent="0.25">
      <c r="A4" s="70"/>
      <c r="B4" s="71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72"/>
      <c r="P4" s="72"/>
      <c r="Q4" s="73"/>
    </row>
    <row r="5" spans="1:17" ht="45" customHeight="1" x14ac:dyDescent="0.25">
      <c r="A5" s="70"/>
      <c r="B5" s="71"/>
      <c r="C5" s="13" t="s">
        <v>42</v>
      </c>
      <c r="D5" s="13" t="s">
        <v>43</v>
      </c>
      <c r="E5" s="13" t="s">
        <v>50</v>
      </c>
      <c r="F5" s="13" t="s">
        <v>46</v>
      </c>
      <c r="G5" s="13" t="s">
        <v>47</v>
      </c>
      <c r="H5" s="13" t="s">
        <v>48</v>
      </c>
      <c r="I5" s="13" t="s">
        <v>49</v>
      </c>
      <c r="J5" s="13" t="s">
        <v>44</v>
      </c>
      <c r="K5" s="13" t="s">
        <v>51</v>
      </c>
      <c r="L5" s="13" t="s">
        <v>52</v>
      </c>
      <c r="M5" s="13" t="s">
        <v>45</v>
      </c>
      <c r="N5" s="13" t="s">
        <v>47</v>
      </c>
      <c r="O5" s="72"/>
      <c r="P5" s="72"/>
      <c r="Q5" s="73"/>
    </row>
    <row r="6" spans="1:17" ht="60" hidden="1" customHeight="1" x14ac:dyDescent="0.25">
      <c r="A6" s="46"/>
      <c r="B6" s="3" t="s">
        <v>5</v>
      </c>
      <c r="C6" s="14" t="s">
        <v>8</v>
      </c>
      <c r="D6" s="14" t="s">
        <v>9</v>
      </c>
      <c r="E6" s="17"/>
      <c r="F6" s="14" t="s">
        <v>6</v>
      </c>
      <c r="G6" s="14"/>
      <c r="H6" s="14"/>
      <c r="I6" s="14"/>
      <c r="J6" s="13"/>
      <c r="K6" s="13"/>
      <c r="L6" s="13"/>
      <c r="M6" s="14"/>
      <c r="N6" s="14" t="s">
        <v>7</v>
      </c>
      <c r="O6" s="4"/>
      <c r="P6" s="4"/>
      <c r="Q6" s="47"/>
    </row>
    <row r="7" spans="1:17" x14ac:dyDescent="0.25">
      <c r="A7" s="46">
        <v>1</v>
      </c>
      <c r="B7" s="3" t="s">
        <v>11</v>
      </c>
      <c r="C7" s="62">
        <v>213</v>
      </c>
      <c r="D7" s="15">
        <v>116.21</v>
      </c>
      <c r="E7" s="15">
        <v>177.78</v>
      </c>
      <c r="F7" s="16">
        <v>140.69999999999999</v>
      </c>
      <c r="G7" s="16">
        <v>118.11</v>
      </c>
      <c r="H7" s="16">
        <v>147.77000000000001</v>
      </c>
      <c r="I7" s="16">
        <v>194.41</v>
      </c>
      <c r="J7" s="18">
        <v>197.37</v>
      </c>
      <c r="K7" s="18">
        <v>121</v>
      </c>
      <c r="L7" s="18">
        <v>236.5</v>
      </c>
      <c r="M7" s="19">
        <v>197.34</v>
      </c>
      <c r="N7" s="19">
        <v>118.11</v>
      </c>
      <c r="O7" s="2">
        <f>MIN(C7:N7)</f>
        <v>116.21</v>
      </c>
      <c r="P7" s="2">
        <f>MAX(C7,D7,E7,F7,N7,H7,I7,J7,K7,L7,M7)</f>
        <v>236.5</v>
      </c>
      <c r="Q7" s="48">
        <f t="shared" ref="Q7:Q37" si="0">AVERAGE(C7:N7)</f>
        <v>164.85833333333332</v>
      </c>
    </row>
    <row r="8" spans="1:17" x14ac:dyDescent="0.25">
      <c r="A8" s="46">
        <v>2</v>
      </c>
      <c r="B8" s="3" t="s">
        <v>12</v>
      </c>
      <c r="C8" s="62"/>
      <c r="D8" s="15">
        <v>636</v>
      </c>
      <c r="E8" s="15">
        <v>691</v>
      </c>
      <c r="F8" s="16">
        <v>450</v>
      </c>
      <c r="G8" s="16">
        <v>751.35</v>
      </c>
      <c r="H8" s="16">
        <v>559</v>
      </c>
      <c r="I8" s="16">
        <v>410.9</v>
      </c>
      <c r="J8" s="18">
        <v>559.9</v>
      </c>
      <c r="K8" s="18">
        <v>600</v>
      </c>
      <c r="L8" s="18">
        <v>830</v>
      </c>
      <c r="M8" s="19">
        <v>559.95000000000005</v>
      </c>
      <c r="N8" s="19">
        <v>661.11</v>
      </c>
      <c r="O8" s="2">
        <f t="shared" ref="O8:O37" si="1">MIN(C8:N8)</f>
        <v>410.9</v>
      </c>
      <c r="P8" s="2">
        <f t="shared" ref="P8:P37" si="2">MAX(C8,D8,E8,F8,N8,H8,I8,J8,K8,L8,M8)</f>
        <v>830</v>
      </c>
      <c r="Q8" s="48">
        <f t="shared" si="0"/>
        <v>609.92818181818177</v>
      </c>
    </row>
    <row r="9" spans="1:17" x14ac:dyDescent="0.25">
      <c r="A9" s="46">
        <v>3</v>
      </c>
      <c r="B9" s="3" t="s">
        <v>13</v>
      </c>
      <c r="C9" s="62">
        <v>249</v>
      </c>
      <c r="D9" s="15">
        <v>63</v>
      </c>
      <c r="E9" s="15">
        <v>236.92</v>
      </c>
      <c r="F9" s="16">
        <v>184.58</v>
      </c>
      <c r="G9" s="16">
        <v>476.92</v>
      </c>
      <c r="H9" s="16">
        <v>307.38</v>
      </c>
      <c r="I9" s="16">
        <v>735.31</v>
      </c>
      <c r="J9" s="18">
        <v>172.27</v>
      </c>
      <c r="K9" s="18">
        <v>162</v>
      </c>
      <c r="L9" s="18">
        <v>117.35</v>
      </c>
      <c r="M9" s="19">
        <v>295.83</v>
      </c>
      <c r="N9" s="19">
        <v>535.38</v>
      </c>
      <c r="O9" s="2">
        <f t="shared" si="1"/>
        <v>63</v>
      </c>
      <c r="P9" s="2">
        <f t="shared" si="2"/>
        <v>735.31</v>
      </c>
      <c r="Q9" s="48">
        <f t="shared" si="0"/>
        <v>294.66166666666669</v>
      </c>
    </row>
    <row r="10" spans="1:17" x14ac:dyDescent="0.25">
      <c r="A10" s="46">
        <v>4</v>
      </c>
      <c r="B10" s="3" t="s">
        <v>14</v>
      </c>
      <c r="C10" s="62">
        <v>141</v>
      </c>
      <c r="D10" s="15">
        <v>77.14</v>
      </c>
      <c r="E10" s="15">
        <v>118.75</v>
      </c>
      <c r="F10" s="16">
        <v>167.96</v>
      </c>
      <c r="G10" s="16">
        <v>266.76</v>
      </c>
      <c r="H10" s="16">
        <v>249.58</v>
      </c>
      <c r="I10" s="16">
        <v>490.34</v>
      </c>
      <c r="J10" s="18">
        <v>316.62</v>
      </c>
      <c r="K10" s="18">
        <v>166.66</v>
      </c>
      <c r="L10" s="18">
        <v>130.62</v>
      </c>
      <c r="M10" s="19">
        <v>204.74</v>
      </c>
      <c r="N10" s="19">
        <v>258.36</v>
      </c>
      <c r="O10" s="2">
        <f t="shared" si="1"/>
        <v>77.14</v>
      </c>
      <c r="P10" s="2">
        <f t="shared" si="2"/>
        <v>490.34</v>
      </c>
      <c r="Q10" s="48">
        <f t="shared" si="0"/>
        <v>215.71083333333334</v>
      </c>
    </row>
    <row r="11" spans="1:17" x14ac:dyDescent="0.25">
      <c r="A11" s="46">
        <v>5</v>
      </c>
      <c r="B11" s="3" t="s">
        <v>15</v>
      </c>
      <c r="C11" s="62">
        <v>36</v>
      </c>
      <c r="D11" s="15">
        <v>14.6</v>
      </c>
      <c r="E11" s="15">
        <v>35</v>
      </c>
      <c r="F11" s="16">
        <v>35</v>
      </c>
      <c r="G11" s="16">
        <v>29.9</v>
      </c>
      <c r="H11" s="16">
        <v>31.9</v>
      </c>
      <c r="I11" s="16">
        <v>12.66</v>
      </c>
      <c r="J11" s="18">
        <v>31.9</v>
      </c>
      <c r="K11" s="18">
        <v>25.5</v>
      </c>
      <c r="L11" s="18">
        <v>52</v>
      </c>
      <c r="M11" s="19">
        <v>23.69</v>
      </c>
      <c r="N11" s="19">
        <v>25.9</v>
      </c>
      <c r="O11" s="2">
        <f t="shared" si="1"/>
        <v>12.66</v>
      </c>
      <c r="P11" s="2">
        <f t="shared" si="2"/>
        <v>52</v>
      </c>
      <c r="Q11" s="48">
        <f t="shared" si="0"/>
        <v>29.504166666666666</v>
      </c>
    </row>
    <row r="12" spans="1:17" x14ac:dyDescent="0.25">
      <c r="A12" s="46">
        <v>6</v>
      </c>
      <c r="B12" s="3" t="s">
        <v>16</v>
      </c>
      <c r="C12" s="62">
        <v>55</v>
      </c>
      <c r="D12" s="15">
        <v>33</v>
      </c>
      <c r="E12" s="15">
        <v>65</v>
      </c>
      <c r="F12" s="16">
        <v>36.99</v>
      </c>
      <c r="G12" s="16">
        <v>37.99</v>
      </c>
      <c r="H12" s="16">
        <v>69.900000000000006</v>
      </c>
      <c r="I12" s="16">
        <v>59.99</v>
      </c>
      <c r="J12" s="18">
        <v>69.989999999999995</v>
      </c>
      <c r="K12" s="18">
        <v>60</v>
      </c>
      <c r="L12" s="18">
        <v>44.9</v>
      </c>
      <c r="M12" s="19">
        <v>64.290000000000006</v>
      </c>
      <c r="N12" s="19">
        <v>50.59</v>
      </c>
      <c r="O12" s="2">
        <f t="shared" si="1"/>
        <v>33</v>
      </c>
      <c r="P12" s="2">
        <f t="shared" si="2"/>
        <v>69.989999999999995</v>
      </c>
      <c r="Q12" s="48">
        <f t="shared" si="0"/>
        <v>53.97</v>
      </c>
    </row>
    <row r="13" spans="1:17" x14ac:dyDescent="0.25">
      <c r="A13" s="46">
        <v>7</v>
      </c>
      <c r="B13" s="3" t="s">
        <v>17</v>
      </c>
      <c r="C13" s="62"/>
      <c r="D13" s="15"/>
      <c r="E13" s="15"/>
      <c r="F13" s="16">
        <v>452</v>
      </c>
      <c r="G13" s="16">
        <v>449</v>
      </c>
      <c r="H13" s="16">
        <v>469</v>
      </c>
      <c r="I13" s="16">
        <v>329.9</v>
      </c>
      <c r="J13" s="18">
        <v>469.99</v>
      </c>
      <c r="K13" s="18">
        <v>366</v>
      </c>
      <c r="L13" s="18">
        <v>229.9</v>
      </c>
      <c r="M13" s="19">
        <v>124.99</v>
      </c>
      <c r="N13" s="19">
        <v>449</v>
      </c>
      <c r="O13" s="2">
        <f t="shared" si="1"/>
        <v>124.99</v>
      </c>
      <c r="P13" s="2">
        <f t="shared" si="2"/>
        <v>469.99</v>
      </c>
      <c r="Q13" s="48">
        <f t="shared" si="0"/>
        <v>371.0866666666667</v>
      </c>
    </row>
    <row r="14" spans="1:17" x14ac:dyDescent="0.25">
      <c r="A14" s="46">
        <v>8</v>
      </c>
      <c r="B14" s="3" t="s">
        <v>18</v>
      </c>
      <c r="C14" s="62"/>
      <c r="D14" s="15"/>
      <c r="E14" s="15">
        <v>351</v>
      </c>
      <c r="F14" s="16">
        <v>268.89999999999998</v>
      </c>
      <c r="G14" s="16">
        <v>278</v>
      </c>
      <c r="H14" s="16">
        <v>245.9</v>
      </c>
      <c r="I14" s="16">
        <v>289.99</v>
      </c>
      <c r="J14" s="18">
        <v>245.99</v>
      </c>
      <c r="K14" s="18">
        <v>260</v>
      </c>
      <c r="L14" s="18">
        <v>199.9</v>
      </c>
      <c r="M14" s="19">
        <v>159.99</v>
      </c>
      <c r="N14" s="19">
        <v>299</v>
      </c>
      <c r="O14" s="2">
        <f t="shared" si="1"/>
        <v>159.99</v>
      </c>
      <c r="P14" s="2">
        <f t="shared" si="2"/>
        <v>351</v>
      </c>
      <c r="Q14" s="48">
        <f t="shared" si="0"/>
        <v>259.86700000000002</v>
      </c>
    </row>
    <row r="15" spans="1:17" x14ac:dyDescent="0.25">
      <c r="A15" s="46">
        <v>9</v>
      </c>
      <c r="B15" s="3" t="s">
        <v>19</v>
      </c>
      <c r="C15" s="62"/>
      <c r="D15" s="16"/>
      <c r="E15" s="15"/>
      <c r="F15" s="16">
        <v>137.99</v>
      </c>
      <c r="G15" s="16">
        <v>165</v>
      </c>
      <c r="H15" s="16">
        <v>139.9</v>
      </c>
      <c r="I15" s="16">
        <v>139.99</v>
      </c>
      <c r="J15" s="18">
        <v>138.99</v>
      </c>
      <c r="K15" s="18">
        <v>183</v>
      </c>
      <c r="L15" s="18">
        <v>141.4</v>
      </c>
      <c r="M15" s="19">
        <v>151.88999999999999</v>
      </c>
      <c r="N15" s="19">
        <v>159.01</v>
      </c>
      <c r="O15" s="2">
        <f t="shared" si="1"/>
        <v>137.99</v>
      </c>
      <c r="P15" s="2">
        <f t="shared" si="2"/>
        <v>183</v>
      </c>
      <c r="Q15" s="48">
        <f t="shared" si="0"/>
        <v>150.79666666666665</v>
      </c>
    </row>
    <row r="16" spans="1:17" x14ac:dyDescent="0.25">
      <c r="A16" s="46">
        <v>10</v>
      </c>
      <c r="B16" s="3" t="s">
        <v>20</v>
      </c>
      <c r="C16" s="62">
        <v>98</v>
      </c>
      <c r="D16" s="16">
        <v>108</v>
      </c>
      <c r="E16" s="15">
        <v>260</v>
      </c>
      <c r="F16" s="16">
        <v>106.24</v>
      </c>
      <c r="G16" s="16">
        <v>127.05</v>
      </c>
      <c r="H16" s="16">
        <v>106.16</v>
      </c>
      <c r="I16" s="16">
        <v>124.98</v>
      </c>
      <c r="J16" s="18">
        <v>114.98</v>
      </c>
      <c r="K16" s="18">
        <v>110</v>
      </c>
      <c r="L16" s="18">
        <v>239</v>
      </c>
      <c r="M16" s="19">
        <v>171.86</v>
      </c>
      <c r="N16" s="19">
        <v>136.5</v>
      </c>
      <c r="O16" s="2">
        <f t="shared" si="1"/>
        <v>98</v>
      </c>
      <c r="P16" s="2">
        <f t="shared" si="2"/>
        <v>260</v>
      </c>
      <c r="Q16" s="48">
        <f t="shared" si="0"/>
        <v>141.89750000000001</v>
      </c>
    </row>
    <row r="17" spans="1:18" s="5" customFormat="1" x14ac:dyDescent="0.25">
      <c r="A17" s="49">
        <v>11</v>
      </c>
      <c r="B17" s="45" t="s">
        <v>21</v>
      </c>
      <c r="C17" s="62">
        <v>438</v>
      </c>
      <c r="D17" s="16">
        <v>330</v>
      </c>
      <c r="E17" s="15">
        <v>412</v>
      </c>
      <c r="F17" s="16">
        <v>611.1</v>
      </c>
      <c r="G17" s="16">
        <v>516.11</v>
      </c>
      <c r="H17" s="16">
        <v>793.88</v>
      </c>
      <c r="I17" s="16">
        <v>522.16</v>
      </c>
      <c r="J17" s="18">
        <v>533.27</v>
      </c>
      <c r="K17" s="18">
        <v>336</v>
      </c>
      <c r="L17" s="18">
        <v>555</v>
      </c>
      <c r="M17" s="19">
        <v>555.5</v>
      </c>
      <c r="N17" s="19">
        <v>516.11</v>
      </c>
      <c r="O17" s="2">
        <f t="shared" si="1"/>
        <v>330</v>
      </c>
      <c r="P17" s="2">
        <f t="shared" si="2"/>
        <v>793.88</v>
      </c>
      <c r="Q17" s="48">
        <f t="shared" si="0"/>
        <v>509.92750000000001</v>
      </c>
      <c r="R17"/>
    </row>
    <row r="18" spans="1:18" x14ac:dyDescent="0.25">
      <c r="A18" s="46">
        <v>12</v>
      </c>
      <c r="B18" s="3" t="s">
        <v>22</v>
      </c>
      <c r="C18" s="62">
        <v>141</v>
      </c>
      <c r="D18" s="15">
        <v>60</v>
      </c>
      <c r="E18" s="15">
        <v>110</v>
      </c>
      <c r="F18" s="16">
        <v>93.3</v>
      </c>
      <c r="G18" s="16">
        <v>95.99</v>
      </c>
      <c r="H18" s="16">
        <v>96.55</v>
      </c>
      <c r="I18" s="16">
        <v>55.21</v>
      </c>
      <c r="J18" s="18">
        <v>96.55</v>
      </c>
      <c r="K18" s="18">
        <v>122.22</v>
      </c>
      <c r="L18" s="18">
        <v>109.8</v>
      </c>
      <c r="M18" s="19">
        <v>109.89</v>
      </c>
      <c r="N18" s="19">
        <v>109</v>
      </c>
      <c r="O18" s="2">
        <f t="shared" si="1"/>
        <v>55.21</v>
      </c>
      <c r="P18" s="2">
        <f t="shared" si="2"/>
        <v>141</v>
      </c>
      <c r="Q18" s="48">
        <f t="shared" si="0"/>
        <v>99.959166666666661</v>
      </c>
    </row>
    <row r="19" spans="1:18" x14ac:dyDescent="0.25">
      <c r="A19" s="46">
        <v>13</v>
      </c>
      <c r="B19" s="3" t="s">
        <v>23</v>
      </c>
      <c r="C19" s="62">
        <v>51.11</v>
      </c>
      <c r="D19" s="15">
        <v>47</v>
      </c>
      <c r="E19" s="15">
        <v>57.78</v>
      </c>
      <c r="F19" s="16">
        <v>39.99</v>
      </c>
      <c r="G19" s="16">
        <v>53.23</v>
      </c>
      <c r="H19" s="16">
        <v>55.44</v>
      </c>
      <c r="I19" s="16">
        <v>39.9</v>
      </c>
      <c r="J19" s="18">
        <v>55.44</v>
      </c>
      <c r="K19" s="18">
        <v>50</v>
      </c>
      <c r="L19" s="18">
        <v>52.4</v>
      </c>
      <c r="M19" s="19">
        <v>45.49</v>
      </c>
      <c r="N19" s="19">
        <v>53.23</v>
      </c>
      <c r="O19" s="2">
        <f t="shared" si="1"/>
        <v>39.9</v>
      </c>
      <c r="P19" s="2">
        <f t="shared" si="2"/>
        <v>57.78</v>
      </c>
      <c r="Q19" s="48">
        <f t="shared" si="0"/>
        <v>50.084166666666654</v>
      </c>
    </row>
    <row r="20" spans="1:18" x14ac:dyDescent="0.25">
      <c r="A20" s="46">
        <v>14</v>
      </c>
      <c r="B20" s="3" t="s">
        <v>24</v>
      </c>
      <c r="C20" s="62">
        <v>68</v>
      </c>
      <c r="D20" s="16">
        <v>67</v>
      </c>
      <c r="E20" s="15">
        <v>53</v>
      </c>
      <c r="F20" s="16">
        <v>47.99</v>
      </c>
      <c r="G20" s="16">
        <v>58.99</v>
      </c>
      <c r="H20" s="16">
        <v>45.9</v>
      </c>
      <c r="I20" s="16">
        <v>56</v>
      </c>
      <c r="J20" s="18">
        <v>47.99</v>
      </c>
      <c r="K20" s="18">
        <v>85</v>
      </c>
      <c r="L20" s="18">
        <v>49.5</v>
      </c>
      <c r="M20" s="19">
        <v>48.99</v>
      </c>
      <c r="N20" s="19">
        <v>68.900000000000006</v>
      </c>
      <c r="O20" s="2">
        <f t="shared" si="1"/>
        <v>45.9</v>
      </c>
      <c r="P20" s="2">
        <f t="shared" si="2"/>
        <v>85</v>
      </c>
      <c r="Q20" s="48">
        <f t="shared" si="0"/>
        <v>58.104999999999997</v>
      </c>
    </row>
    <row r="21" spans="1:18" x14ac:dyDescent="0.25">
      <c r="A21" s="46">
        <v>15</v>
      </c>
      <c r="B21" s="3" t="s">
        <v>25</v>
      </c>
      <c r="C21" s="62">
        <v>59</v>
      </c>
      <c r="D21" s="15">
        <v>51</v>
      </c>
      <c r="E21" s="15">
        <v>55</v>
      </c>
      <c r="F21" s="16">
        <v>45.99</v>
      </c>
      <c r="G21" s="16">
        <v>45.9</v>
      </c>
      <c r="H21" s="16">
        <v>45.9</v>
      </c>
      <c r="I21" s="16">
        <v>46</v>
      </c>
      <c r="J21" s="18">
        <v>45.9</v>
      </c>
      <c r="K21" s="18">
        <v>53</v>
      </c>
      <c r="L21" s="18">
        <v>45.9</v>
      </c>
      <c r="M21" s="19">
        <v>45.99</v>
      </c>
      <c r="N21" s="19">
        <v>45.9</v>
      </c>
      <c r="O21" s="2">
        <f t="shared" si="1"/>
        <v>45.9</v>
      </c>
      <c r="P21" s="2">
        <f t="shared" si="2"/>
        <v>59</v>
      </c>
      <c r="Q21" s="48">
        <f t="shared" si="0"/>
        <v>48.789999999999992</v>
      </c>
    </row>
    <row r="22" spans="1:18" x14ac:dyDescent="0.25">
      <c r="A22" s="46">
        <v>16</v>
      </c>
      <c r="B22" s="3" t="s">
        <v>26</v>
      </c>
      <c r="C22" s="62">
        <v>12</v>
      </c>
      <c r="D22" s="15">
        <v>10</v>
      </c>
      <c r="E22" s="15">
        <v>11</v>
      </c>
      <c r="F22" s="16">
        <v>8.24</v>
      </c>
      <c r="G22" s="16">
        <v>9.49</v>
      </c>
      <c r="H22" s="16">
        <v>7.5</v>
      </c>
      <c r="I22" s="16">
        <v>8.99</v>
      </c>
      <c r="J22" s="18">
        <v>7.49</v>
      </c>
      <c r="K22" s="18">
        <v>10</v>
      </c>
      <c r="L22" s="18">
        <v>15</v>
      </c>
      <c r="M22" s="19">
        <v>8.09</v>
      </c>
      <c r="N22" s="18">
        <v>8.49</v>
      </c>
      <c r="O22" s="2">
        <f t="shared" si="1"/>
        <v>7.49</v>
      </c>
      <c r="P22" s="2">
        <f t="shared" si="2"/>
        <v>15</v>
      </c>
      <c r="Q22" s="48">
        <f t="shared" si="0"/>
        <v>9.6908333333333321</v>
      </c>
    </row>
    <row r="23" spans="1:18" x14ac:dyDescent="0.25">
      <c r="A23" s="46">
        <v>17</v>
      </c>
      <c r="B23" s="3" t="s">
        <v>27</v>
      </c>
      <c r="C23" s="62">
        <v>330</v>
      </c>
      <c r="D23" s="15">
        <v>470</v>
      </c>
      <c r="E23" s="15">
        <v>520</v>
      </c>
      <c r="F23" s="16">
        <v>964.25</v>
      </c>
      <c r="G23" s="16">
        <v>848.75</v>
      </c>
      <c r="H23" s="16">
        <v>129.9</v>
      </c>
      <c r="I23" s="16">
        <v>489.9</v>
      </c>
      <c r="J23" s="18">
        <v>285.99</v>
      </c>
      <c r="K23" s="18">
        <v>392</v>
      </c>
      <c r="L23" s="18">
        <v>599</v>
      </c>
      <c r="M23" s="19">
        <v>599.55999999999995</v>
      </c>
      <c r="N23" s="18">
        <v>848.75</v>
      </c>
      <c r="O23" s="2">
        <f t="shared" si="1"/>
        <v>129.9</v>
      </c>
      <c r="P23" s="2">
        <f t="shared" si="2"/>
        <v>964.25</v>
      </c>
      <c r="Q23" s="48">
        <f t="shared" si="0"/>
        <v>539.8416666666667</v>
      </c>
    </row>
    <row r="24" spans="1:18" s="8" customFormat="1" x14ac:dyDescent="0.25">
      <c r="A24" s="46">
        <v>18</v>
      </c>
      <c r="B24" s="3" t="s">
        <v>28</v>
      </c>
      <c r="C24" s="62">
        <v>35</v>
      </c>
      <c r="D24" s="15">
        <v>39</v>
      </c>
      <c r="E24" s="15">
        <v>38</v>
      </c>
      <c r="F24" s="16">
        <v>40</v>
      </c>
      <c r="G24" s="16">
        <v>36.99</v>
      </c>
      <c r="H24" s="16">
        <v>24.95</v>
      </c>
      <c r="I24" s="16">
        <v>24.99</v>
      </c>
      <c r="J24" s="18">
        <v>24.99</v>
      </c>
      <c r="K24" s="18">
        <v>26</v>
      </c>
      <c r="L24" s="18">
        <v>37</v>
      </c>
      <c r="M24" s="19">
        <v>41.89</v>
      </c>
      <c r="N24" s="18">
        <v>31.99</v>
      </c>
      <c r="O24" s="2">
        <f t="shared" si="1"/>
        <v>24.95</v>
      </c>
      <c r="P24" s="2">
        <f t="shared" si="2"/>
        <v>41.89</v>
      </c>
      <c r="Q24" s="48">
        <f t="shared" si="0"/>
        <v>33.4</v>
      </c>
      <c r="R24"/>
    </row>
    <row r="25" spans="1:18" x14ac:dyDescent="0.25">
      <c r="A25" s="46">
        <v>19</v>
      </c>
      <c r="B25" s="3" t="s">
        <v>29</v>
      </c>
      <c r="C25" s="62">
        <v>35</v>
      </c>
      <c r="D25" s="15">
        <v>34.200000000000003</v>
      </c>
      <c r="E25" s="15">
        <v>37.14</v>
      </c>
      <c r="F25" s="16">
        <v>41.65</v>
      </c>
      <c r="G25" s="16">
        <v>64</v>
      </c>
      <c r="H25" s="16">
        <v>42.92</v>
      </c>
      <c r="I25" s="16">
        <v>37.119999999999997</v>
      </c>
      <c r="J25" s="18">
        <v>39.71</v>
      </c>
      <c r="K25" s="18">
        <v>34.28</v>
      </c>
      <c r="L25" s="18">
        <v>44.28</v>
      </c>
      <c r="M25" s="19">
        <v>39.97</v>
      </c>
      <c r="N25" s="18">
        <v>64</v>
      </c>
      <c r="O25" s="2">
        <f t="shared" si="1"/>
        <v>34.200000000000003</v>
      </c>
      <c r="P25" s="2">
        <f t="shared" si="2"/>
        <v>64</v>
      </c>
      <c r="Q25" s="48">
        <f t="shared" si="0"/>
        <v>42.855833333333329</v>
      </c>
    </row>
    <row r="26" spans="1:18" x14ac:dyDescent="0.25">
      <c r="A26" s="46">
        <v>20</v>
      </c>
      <c r="B26" s="3" t="s">
        <v>30</v>
      </c>
      <c r="C26" s="62">
        <v>57</v>
      </c>
      <c r="D26" s="15">
        <v>46</v>
      </c>
      <c r="E26" s="15">
        <v>87.5</v>
      </c>
      <c r="F26" s="16">
        <v>67.48</v>
      </c>
      <c r="G26" s="16">
        <v>39.69</v>
      </c>
      <c r="H26" s="16">
        <v>39.42</v>
      </c>
      <c r="I26" s="16">
        <v>64.5</v>
      </c>
      <c r="J26" s="18">
        <v>47.98</v>
      </c>
      <c r="K26" s="18">
        <v>62.8</v>
      </c>
      <c r="L26" s="18">
        <v>70</v>
      </c>
      <c r="M26" s="19">
        <v>33.299999999999997</v>
      </c>
      <c r="N26" s="18">
        <v>39.69</v>
      </c>
      <c r="O26" s="2">
        <f t="shared" si="1"/>
        <v>33.299999999999997</v>
      </c>
      <c r="P26" s="2">
        <f t="shared" si="2"/>
        <v>87.5</v>
      </c>
      <c r="Q26" s="48">
        <f t="shared" si="0"/>
        <v>54.613333333333323</v>
      </c>
    </row>
    <row r="27" spans="1:18" x14ac:dyDescent="0.25">
      <c r="A27" s="46">
        <v>21</v>
      </c>
      <c r="B27" s="3" t="s">
        <v>31</v>
      </c>
      <c r="C27" s="62">
        <v>56</v>
      </c>
      <c r="D27" s="15">
        <v>75</v>
      </c>
      <c r="E27" s="15">
        <v>60</v>
      </c>
      <c r="F27" s="16">
        <v>88.88</v>
      </c>
      <c r="G27" s="16">
        <v>96.13</v>
      </c>
      <c r="H27" s="16">
        <v>59.9</v>
      </c>
      <c r="I27" s="16">
        <v>48.87</v>
      </c>
      <c r="J27" s="18">
        <v>54.43</v>
      </c>
      <c r="K27" s="18">
        <v>61</v>
      </c>
      <c r="L27" s="18">
        <v>71.2</v>
      </c>
      <c r="M27" s="19">
        <v>82.4</v>
      </c>
      <c r="N27" s="18">
        <v>95.21</v>
      </c>
      <c r="O27" s="2">
        <f t="shared" si="1"/>
        <v>48.87</v>
      </c>
      <c r="P27" s="2">
        <f t="shared" si="2"/>
        <v>95.21</v>
      </c>
      <c r="Q27" s="48">
        <f t="shared" si="0"/>
        <v>70.751666666666665</v>
      </c>
    </row>
    <row r="28" spans="1:18" x14ac:dyDescent="0.25">
      <c r="A28" s="46">
        <v>22</v>
      </c>
      <c r="B28" s="3" t="s">
        <v>32</v>
      </c>
      <c r="C28" s="62"/>
      <c r="D28" s="15">
        <v>44</v>
      </c>
      <c r="E28" s="15">
        <v>35</v>
      </c>
      <c r="F28" s="16">
        <v>46.23</v>
      </c>
      <c r="G28" s="16">
        <v>41.99</v>
      </c>
      <c r="H28" s="16">
        <v>47.66</v>
      </c>
      <c r="I28" s="16">
        <v>49.9</v>
      </c>
      <c r="J28" s="18">
        <v>38.99</v>
      </c>
      <c r="K28" s="18">
        <v>66</v>
      </c>
      <c r="L28" s="18">
        <v>54.1</v>
      </c>
      <c r="M28" s="19">
        <v>46.11</v>
      </c>
      <c r="N28" s="18">
        <v>45.49</v>
      </c>
      <c r="O28" s="2">
        <f t="shared" si="1"/>
        <v>35</v>
      </c>
      <c r="P28" s="2">
        <f t="shared" si="2"/>
        <v>66</v>
      </c>
      <c r="Q28" s="48">
        <f t="shared" si="0"/>
        <v>46.860909090909097</v>
      </c>
    </row>
    <row r="29" spans="1:18" x14ac:dyDescent="0.25">
      <c r="A29" s="46">
        <v>23</v>
      </c>
      <c r="B29" s="3" t="s">
        <v>33</v>
      </c>
      <c r="C29" s="62">
        <v>97</v>
      </c>
      <c r="D29" s="15">
        <v>81</v>
      </c>
      <c r="E29" s="15">
        <v>90</v>
      </c>
      <c r="F29" s="16">
        <v>82.49</v>
      </c>
      <c r="G29" s="16">
        <v>87.39</v>
      </c>
      <c r="H29" s="16">
        <v>82.11</v>
      </c>
      <c r="I29" s="16">
        <v>63</v>
      </c>
      <c r="J29" s="18">
        <v>81.11</v>
      </c>
      <c r="K29" s="18">
        <v>74</v>
      </c>
      <c r="L29" s="18">
        <v>94.1</v>
      </c>
      <c r="M29" s="19">
        <v>83.74</v>
      </c>
      <c r="N29" s="18">
        <v>74.989999999999995</v>
      </c>
      <c r="O29" s="2">
        <f t="shared" si="1"/>
        <v>63</v>
      </c>
      <c r="P29" s="2">
        <f t="shared" si="2"/>
        <v>97</v>
      </c>
      <c r="Q29" s="48">
        <f t="shared" si="0"/>
        <v>82.577500000000001</v>
      </c>
    </row>
    <row r="30" spans="1:18" s="6" customFormat="1" x14ac:dyDescent="0.25">
      <c r="A30" s="46">
        <v>24</v>
      </c>
      <c r="B30" s="3" t="s">
        <v>34</v>
      </c>
      <c r="C30" s="62">
        <v>72.5</v>
      </c>
      <c r="D30" s="15">
        <v>19</v>
      </c>
      <c r="E30" s="15">
        <v>38</v>
      </c>
      <c r="F30" s="16">
        <v>34.99</v>
      </c>
      <c r="G30" s="16">
        <v>33.36</v>
      </c>
      <c r="H30" s="16">
        <v>36.549999999999997</v>
      </c>
      <c r="I30" s="16">
        <v>39.97</v>
      </c>
      <c r="J30" s="18">
        <v>28.87</v>
      </c>
      <c r="K30" s="18">
        <v>54</v>
      </c>
      <c r="L30" s="18">
        <v>64.75</v>
      </c>
      <c r="M30" s="19">
        <v>33.36</v>
      </c>
      <c r="N30" s="18">
        <v>39.090000000000003</v>
      </c>
      <c r="O30" s="2">
        <f t="shared" si="1"/>
        <v>19</v>
      </c>
      <c r="P30" s="2">
        <f t="shared" si="2"/>
        <v>72.5</v>
      </c>
      <c r="Q30" s="48">
        <f t="shared" si="0"/>
        <v>41.20333333333334</v>
      </c>
      <c r="R30"/>
    </row>
    <row r="31" spans="1:18" x14ac:dyDescent="0.25">
      <c r="A31" s="46">
        <v>25</v>
      </c>
      <c r="B31" s="3" t="s">
        <v>35</v>
      </c>
      <c r="C31" s="62">
        <v>124</v>
      </c>
      <c r="D31" s="15">
        <v>82</v>
      </c>
      <c r="E31" s="15">
        <v>101</v>
      </c>
      <c r="F31" s="16">
        <v>159.96</v>
      </c>
      <c r="G31" s="16">
        <v>177.68</v>
      </c>
      <c r="H31" s="16">
        <v>119.9</v>
      </c>
      <c r="I31" s="16">
        <v>68.900000000000006</v>
      </c>
      <c r="J31" s="18">
        <v>112.95</v>
      </c>
      <c r="K31" s="18">
        <v>120</v>
      </c>
      <c r="L31" s="18">
        <v>142</v>
      </c>
      <c r="M31" s="19">
        <v>177.59</v>
      </c>
      <c r="N31" s="18">
        <v>222.31</v>
      </c>
      <c r="O31" s="2">
        <f t="shared" si="1"/>
        <v>68.900000000000006</v>
      </c>
      <c r="P31" s="2">
        <f t="shared" si="2"/>
        <v>222.31</v>
      </c>
      <c r="Q31" s="48">
        <f t="shared" si="0"/>
        <v>134.02416666666667</v>
      </c>
    </row>
    <row r="32" spans="1:18" x14ac:dyDescent="0.25">
      <c r="A32" s="46">
        <v>26</v>
      </c>
      <c r="B32" s="3" t="s">
        <v>36</v>
      </c>
      <c r="C32" s="62">
        <v>42</v>
      </c>
      <c r="D32" s="15">
        <v>29</v>
      </c>
      <c r="E32" s="15">
        <v>44</v>
      </c>
      <c r="F32" s="16">
        <v>104.42</v>
      </c>
      <c r="G32" s="16">
        <v>40.729999999999997</v>
      </c>
      <c r="H32" s="16">
        <v>47.25</v>
      </c>
      <c r="I32" s="16">
        <v>34.9</v>
      </c>
      <c r="J32" s="18">
        <v>42.25</v>
      </c>
      <c r="K32" s="18">
        <v>37</v>
      </c>
      <c r="L32" s="18">
        <v>49.75</v>
      </c>
      <c r="M32" s="19">
        <v>44.98</v>
      </c>
      <c r="N32" s="18">
        <v>40.78</v>
      </c>
      <c r="O32" s="2">
        <f t="shared" si="1"/>
        <v>29</v>
      </c>
      <c r="P32" s="2">
        <f t="shared" si="2"/>
        <v>104.42</v>
      </c>
      <c r="Q32" s="48">
        <f t="shared" si="0"/>
        <v>46.42166666666666</v>
      </c>
    </row>
    <row r="33" spans="1:18" x14ac:dyDescent="0.25">
      <c r="A33" s="46">
        <v>27</v>
      </c>
      <c r="B33" s="3" t="s">
        <v>37</v>
      </c>
      <c r="C33" s="62">
        <v>35</v>
      </c>
      <c r="D33" s="15"/>
      <c r="E33" s="15">
        <v>50</v>
      </c>
      <c r="F33" s="15">
        <v>39.9</v>
      </c>
      <c r="G33" s="15">
        <v>59.9</v>
      </c>
      <c r="H33" s="15">
        <v>69.900000000000006</v>
      </c>
      <c r="I33" s="15">
        <v>62.99</v>
      </c>
      <c r="J33" s="18">
        <v>39.99</v>
      </c>
      <c r="K33" s="18">
        <v>37</v>
      </c>
      <c r="L33" s="18">
        <v>19.899999999999999</v>
      </c>
      <c r="M33" s="20">
        <v>54.99</v>
      </c>
      <c r="N33" s="18">
        <v>59.9</v>
      </c>
      <c r="O33" s="2">
        <f t="shared" si="1"/>
        <v>19.899999999999999</v>
      </c>
      <c r="P33" s="2">
        <f t="shared" si="2"/>
        <v>69.900000000000006</v>
      </c>
      <c r="Q33" s="48">
        <f t="shared" si="0"/>
        <v>48.133636363636363</v>
      </c>
    </row>
    <row r="34" spans="1:18" x14ac:dyDescent="0.25">
      <c r="A34" s="46">
        <v>28</v>
      </c>
      <c r="B34" s="3" t="s">
        <v>38</v>
      </c>
      <c r="C34" s="62">
        <v>35</v>
      </c>
      <c r="D34" s="15"/>
      <c r="E34" s="15">
        <v>39</v>
      </c>
      <c r="F34" s="16">
        <v>51.69</v>
      </c>
      <c r="G34" s="16">
        <v>44.89</v>
      </c>
      <c r="H34" s="16">
        <v>49.9</v>
      </c>
      <c r="I34" s="16">
        <v>34.99</v>
      </c>
      <c r="J34" s="18">
        <v>39.99</v>
      </c>
      <c r="K34" s="18">
        <v>36</v>
      </c>
      <c r="L34" s="18">
        <v>49.9</v>
      </c>
      <c r="M34" s="19">
        <v>54.99</v>
      </c>
      <c r="N34" s="18">
        <v>35.89</v>
      </c>
      <c r="O34" s="2">
        <f t="shared" si="1"/>
        <v>34.99</v>
      </c>
      <c r="P34" s="2">
        <f t="shared" si="2"/>
        <v>54.99</v>
      </c>
      <c r="Q34" s="48">
        <f t="shared" si="0"/>
        <v>42.93090909090909</v>
      </c>
    </row>
    <row r="35" spans="1:18" x14ac:dyDescent="0.25">
      <c r="A35" s="46">
        <v>29</v>
      </c>
      <c r="B35" s="3" t="s">
        <v>39</v>
      </c>
      <c r="C35" s="62">
        <v>33</v>
      </c>
      <c r="D35" s="15"/>
      <c r="E35" s="15">
        <v>33</v>
      </c>
      <c r="F35" s="16">
        <v>29.99</v>
      </c>
      <c r="G35" s="16">
        <v>39.9</v>
      </c>
      <c r="H35" s="16">
        <v>31.9</v>
      </c>
      <c r="I35" s="16">
        <v>30.99</v>
      </c>
      <c r="J35" s="18">
        <v>31.9</v>
      </c>
      <c r="K35" s="18">
        <v>28</v>
      </c>
      <c r="L35" s="18">
        <v>29.9</v>
      </c>
      <c r="M35" s="19">
        <v>26.89</v>
      </c>
      <c r="N35" s="18">
        <v>49.9</v>
      </c>
      <c r="O35" s="2">
        <f t="shared" si="1"/>
        <v>26.89</v>
      </c>
      <c r="P35" s="2">
        <f t="shared" si="2"/>
        <v>49.9</v>
      </c>
      <c r="Q35" s="48">
        <f t="shared" si="0"/>
        <v>33.215454545454541</v>
      </c>
    </row>
    <row r="36" spans="1:18" x14ac:dyDescent="0.25">
      <c r="A36" s="46">
        <v>30</v>
      </c>
      <c r="B36" s="3" t="s">
        <v>40</v>
      </c>
      <c r="C36" s="62">
        <v>75</v>
      </c>
      <c r="D36" s="15"/>
      <c r="E36" s="15">
        <v>72</v>
      </c>
      <c r="F36" s="16">
        <v>69.989999999999995</v>
      </c>
      <c r="G36" s="16">
        <v>89.9</v>
      </c>
      <c r="H36" s="16">
        <v>79.900000000000006</v>
      </c>
      <c r="I36" s="16">
        <v>82.99</v>
      </c>
      <c r="J36" s="18">
        <v>79.989999999999995</v>
      </c>
      <c r="K36" s="18">
        <v>56</v>
      </c>
      <c r="L36" s="18">
        <v>79.900000000000006</v>
      </c>
      <c r="M36" s="19">
        <v>65.19</v>
      </c>
      <c r="N36" s="18">
        <v>69.92</v>
      </c>
      <c r="O36" s="2">
        <f t="shared" si="1"/>
        <v>56</v>
      </c>
      <c r="P36" s="2">
        <f t="shared" si="2"/>
        <v>82.99</v>
      </c>
      <c r="Q36" s="48">
        <f t="shared" si="0"/>
        <v>74.61636363636363</v>
      </c>
    </row>
    <row r="37" spans="1:18" ht="15.75" thickBot="1" x14ac:dyDescent="0.3">
      <c r="A37" s="50">
        <v>31</v>
      </c>
      <c r="B37" s="51" t="s">
        <v>41</v>
      </c>
      <c r="C37" s="63">
        <v>65</v>
      </c>
      <c r="D37" s="52"/>
      <c r="E37" s="52">
        <v>85</v>
      </c>
      <c r="F37" s="53">
        <v>74.989999999999995</v>
      </c>
      <c r="G37" s="53">
        <v>99.9</v>
      </c>
      <c r="H37" s="53">
        <v>84.9</v>
      </c>
      <c r="I37" s="53">
        <v>74.989999999999995</v>
      </c>
      <c r="J37" s="54">
        <v>79.900000000000006</v>
      </c>
      <c r="K37" s="54">
        <v>109</v>
      </c>
      <c r="L37" s="54">
        <v>75.900000000000006</v>
      </c>
      <c r="M37" s="55">
        <v>79.89</v>
      </c>
      <c r="N37" s="54">
        <v>78.8</v>
      </c>
      <c r="O37" s="56">
        <f t="shared" si="1"/>
        <v>65</v>
      </c>
      <c r="P37" s="56">
        <f t="shared" si="2"/>
        <v>109</v>
      </c>
      <c r="Q37" s="57">
        <f t="shared" si="0"/>
        <v>82.57</v>
      </c>
    </row>
    <row r="38" spans="1:18" s="9" customFormat="1" x14ac:dyDescent="0.25">
      <c r="A38" s="21"/>
      <c r="B38" s="22"/>
      <c r="C38" s="23"/>
      <c r="D38" s="24"/>
      <c r="E38" s="24"/>
      <c r="F38" s="25"/>
      <c r="G38" s="25"/>
      <c r="H38" s="25"/>
      <c r="I38" s="25"/>
      <c r="J38" s="26"/>
      <c r="K38" s="26"/>
      <c r="L38" s="26"/>
      <c r="M38" s="27"/>
      <c r="N38" s="27"/>
      <c r="O38" s="28"/>
      <c r="P38" s="28"/>
      <c r="Q38" s="29"/>
      <c r="R38"/>
    </row>
    <row r="39" spans="1:18" x14ac:dyDescent="0.25">
      <c r="A39" s="21"/>
      <c r="B39" s="30"/>
      <c r="C39" s="31"/>
      <c r="D39" s="24"/>
      <c r="E39" s="24"/>
      <c r="F39" s="25"/>
      <c r="G39" s="25"/>
      <c r="H39" s="25"/>
      <c r="I39" s="25"/>
      <c r="J39" s="26"/>
      <c r="K39" s="26"/>
      <c r="L39" s="26"/>
      <c r="M39" s="27"/>
      <c r="N39" s="26"/>
      <c r="O39" s="28"/>
      <c r="P39" s="28"/>
      <c r="Q39" s="29"/>
    </row>
    <row r="40" spans="1:18" x14ac:dyDescent="0.25">
      <c r="A40" s="21"/>
      <c r="B40" s="30"/>
      <c r="C40" s="31"/>
      <c r="D40" s="24"/>
      <c r="E40" s="24"/>
      <c r="F40" s="25"/>
      <c r="G40" s="25"/>
      <c r="H40" s="25"/>
      <c r="I40" s="25"/>
      <c r="J40" s="26"/>
      <c r="K40" s="26"/>
      <c r="L40" s="26"/>
      <c r="M40" s="27"/>
      <c r="N40" s="32"/>
      <c r="O40" s="28"/>
      <c r="P40" s="28"/>
      <c r="Q40" s="29"/>
    </row>
    <row r="41" spans="1:18" x14ac:dyDescent="0.25">
      <c r="A41" s="21"/>
      <c r="B41" s="30"/>
      <c r="C41" s="31"/>
      <c r="D41" s="24"/>
      <c r="E41" s="24"/>
      <c r="F41" s="25"/>
      <c r="G41" s="25"/>
      <c r="H41" s="25"/>
      <c r="I41" s="25"/>
      <c r="J41" s="26"/>
      <c r="K41" s="26"/>
      <c r="L41" s="26"/>
      <c r="M41" s="27"/>
      <c r="N41" s="33"/>
      <c r="O41" s="28"/>
      <c r="P41" s="28"/>
      <c r="Q41" s="29"/>
    </row>
    <row r="42" spans="1:18" x14ac:dyDescent="0.25">
      <c r="A42" s="21"/>
      <c r="B42" s="30"/>
      <c r="C42" s="31"/>
      <c r="D42" s="24"/>
      <c r="E42" s="24"/>
      <c r="F42" s="25"/>
      <c r="G42" s="25"/>
      <c r="H42" s="25"/>
      <c r="I42" s="25"/>
      <c r="J42" s="26"/>
      <c r="K42" s="26"/>
      <c r="L42" s="26"/>
      <c r="M42" s="27"/>
      <c r="N42" s="32"/>
      <c r="O42" s="28"/>
      <c r="P42" s="28"/>
      <c r="Q42" s="29"/>
    </row>
    <row r="43" spans="1:18" s="7" customFormat="1" x14ac:dyDescent="0.25">
      <c r="A43" s="34"/>
      <c r="B43" s="35"/>
      <c r="C43" s="31"/>
      <c r="D43" s="24"/>
      <c r="E43" s="24"/>
      <c r="F43" s="36"/>
      <c r="G43" s="36"/>
      <c r="H43" s="36"/>
      <c r="I43" s="36"/>
      <c r="J43" s="26"/>
      <c r="K43" s="26"/>
      <c r="L43" s="26"/>
      <c r="M43" s="37"/>
      <c r="N43" s="38"/>
      <c r="O43" s="28"/>
      <c r="P43" s="28"/>
      <c r="Q43" s="39"/>
      <c r="R43"/>
    </row>
    <row r="44" spans="1:18" x14ac:dyDescent="0.25">
      <c r="A44" s="21"/>
      <c r="B44" s="30"/>
      <c r="C44" s="31"/>
      <c r="D44" s="24"/>
      <c r="E44" s="24"/>
      <c r="F44" s="25"/>
      <c r="G44" s="25"/>
      <c r="H44" s="25"/>
      <c r="I44" s="25"/>
      <c r="J44" s="26"/>
      <c r="K44" s="26"/>
      <c r="L44" s="26"/>
      <c r="M44" s="27"/>
      <c r="N44" s="32"/>
      <c r="O44" s="28"/>
      <c r="P44" s="28"/>
      <c r="Q44" s="29"/>
    </row>
    <row r="45" spans="1:18" x14ac:dyDescent="0.25">
      <c r="A45" s="21"/>
      <c r="B45" s="30"/>
      <c r="C45" s="31"/>
      <c r="D45" s="24"/>
      <c r="E45" s="24"/>
      <c r="F45" s="25"/>
      <c r="G45" s="25"/>
      <c r="H45" s="25"/>
      <c r="I45" s="25"/>
      <c r="J45" s="26"/>
      <c r="K45" s="26"/>
      <c r="L45" s="26"/>
      <c r="M45" s="27"/>
      <c r="N45" s="32"/>
      <c r="O45" s="28"/>
      <c r="P45" s="28"/>
      <c r="Q45" s="29"/>
    </row>
    <row r="46" spans="1:18" x14ac:dyDescent="0.25">
      <c r="A46" s="21"/>
      <c r="B46" s="30"/>
      <c r="C46" s="31"/>
      <c r="D46" s="24"/>
      <c r="E46" s="24"/>
      <c r="F46" s="25"/>
      <c r="G46" s="25"/>
      <c r="H46" s="25"/>
      <c r="I46" s="25"/>
      <c r="J46" s="26"/>
      <c r="K46" s="26"/>
      <c r="L46" s="26"/>
      <c r="M46" s="27"/>
      <c r="N46" s="32"/>
      <c r="O46" s="28"/>
      <c r="P46" s="28"/>
      <c r="Q46" s="29"/>
    </row>
    <row r="47" spans="1:18" x14ac:dyDescent="0.25">
      <c r="A47" s="21"/>
      <c r="B47" s="30"/>
      <c r="C47" s="31"/>
      <c r="D47" s="24"/>
      <c r="E47" s="24"/>
      <c r="F47" s="25"/>
      <c r="G47" s="25"/>
      <c r="H47" s="25"/>
      <c r="I47" s="25"/>
      <c r="J47" s="26"/>
      <c r="K47" s="26"/>
      <c r="L47" s="26"/>
      <c r="M47" s="27"/>
      <c r="N47" s="32"/>
      <c r="O47" s="28"/>
      <c r="P47" s="28"/>
      <c r="Q47" s="29"/>
    </row>
    <row r="48" spans="1:18" x14ac:dyDescent="0.25">
      <c r="A48" s="21"/>
      <c r="B48" s="30"/>
      <c r="C48" s="31"/>
      <c r="D48" s="24"/>
      <c r="E48" s="24"/>
      <c r="F48" s="24"/>
      <c r="G48" s="24"/>
      <c r="H48" s="24"/>
      <c r="I48" s="24"/>
      <c r="J48" s="26"/>
      <c r="K48" s="26"/>
      <c r="L48" s="26"/>
      <c r="M48" s="33"/>
      <c r="N48" s="33"/>
      <c r="O48" s="28"/>
      <c r="P48" s="28"/>
      <c r="Q48" s="29"/>
    </row>
    <row r="49" spans="1:18" x14ac:dyDescent="0.25">
      <c r="A49" s="21"/>
      <c r="B49" s="30"/>
      <c r="C49" s="31"/>
      <c r="D49" s="24"/>
      <c r="E49" s="24"/>
      <c r="F49" s="25"/>
      <c r="G49" s="25"/>
      <c r="H49" s="25"/>
      <c r="I49" s="25"/>
      <c r="J49" s="26"/>
      <c r="K49" s="26"/>
      <c r="L49" s="26"/>
      <c r="M49" s="27"/>
      <c r="N49" s="32"/>
      <c r="O49" s="28"/>
      <c r="P49" s="28"/>
      <c r="Q49" s="29"/>
    </row>
    <row r="50" spans="1:18" x14ac:dyDescent="0.25">
      <c r="A50" s="21"/>
      <c r="B50" s="30"/>
      <c r="C50" s="31"/>
      <c r="D50" s="24"/>
      <c r="E50" s="24"/>
      <c r="F50" s="25"/>
      <c r="G50" s="25"/>
      <c r="H50" s="25"/>
      <c r="I50" s="25"/>
      <c r="J50" s="26"/>
      <c r="K50" s="26"/>
      <c r="L50" s="26"/>
      <c r="M50" s="27"/>
      <c r="N50" s="32"/>
      <c r="O50" s="28"/>
      <c r="P50" s="28"/>
      <c r="Q50" s="29"/>
    </row>
    <row r="51" spans="1:18" x14ac:dyDescent="0.25">
      <c r="A51" s="21"/>
      <c r="B51" s="30"/>
      <c r="C51" s="31"/>
      <c r="D51" s="24"/>
      <c r="E51" s="24"/>
      <c r="F51" s="25"/>
      <c r="G51" s="25"/>
      <c r="H51" s="25"/>
      <c r="I51" s="25"/>
      <c r="J51" s="26"/>
      <c r="K51" s="26"/>
      <c r="L51" s="26"/>
      <c r="M51" s="27"/>
      <c r="N51" s="32"/>
      <c r="O51" s="28"/>
      <c r="P51" s="28"/>
      <c r="Q51" s="29"/>
    </row>
    <row r="52" spans="1:18" s="6" customFormat="1" ht="14.25" customHeight="1" x14ac:dyDescent="0.25">
      <c r="A52" s="21"/>
      <c r="B52" s="30"/>
      <c r="C52" s="31"/>
      <c r="D52" s="24"/>
      <c r="E52" s="24"/>
      <c r="F52" s="25"/>
      <c r="G52" s="25"/>
      <c r="H52" s="25"/>
      <c r="I52" s="25"/>
      <c r="J52" s="26"/>
      <c r="K52" s="26"/>
      <c r="L52" s="26"/>
      <c r="M52" s="27"/>
      <c r="N52" s="32"/>
      <c r="O52" s="28"/>
      <c r="P52" s="28"/>
      <c r="Q52" s="29"/>
      <c r="R52"/>
    </row>
    <row r="53" spans="1:18" x14ac:dyDescent="0.25">
      <c r="A53" s="21"/>
      <c r="B53" s="30"/>
      <c r="C53" s="31"/>
      <c r="D53" s="24"/>
      <c r="E53" s="24"/>
      <c r="F53" s="24"/>
      <c r="G53" s="24"/>
      <c r="H53" s="24"/>
      <c r="I53" s="24"/>
      <c r="J53" s="26"/>
      <c r="K53" s="26"/>
      <c r="L53" s="26"/>
      <c r="M53" s="33"/>
      <c r="N53" s="33"/>
      <c r="O53" s="28"/>
      <c r="P53" s="28"/>
      <c r="Q53" s="29"/>
    </row>
    <row r="54" spans="1:18" x14ac:dyDescent="0.25">
      <c r="A54" s="21"/>
      <c r="B54" s="30"/>
      <c r="C54" s="31"/>
      <c r="D54" s="24"/>
      <c r="E54" s="24"/>
      <c r="F54" s="25"/>
      <c r="G54" s="25"/>
      <c r="H54" s="25"/>
      <c r="I54" s="25"/>
      <c r="J54" s="26"/>
      <c r="K54" s="26"/>
      <c r="L54" s="26"/>
      <c r="M54" s="27"/>
      <c r="N54" s="32"/>
      <c r="O54" s="28"/>
      <c r="P54" s="28"/>
      <c r="Q54" s="29"/>
    </row>
    <row r="55" spans="1:18" x14ac:dyDescent="0.25">
      <c r="A55" s="21"/>
      <c r="B55" s="30"/>
      <c r="C55" s="31"/>
      <c r="D55" s="24"/>
      <c r="E55" s="24"/>
      <c r="F55" s="25"/>
      <c r="G55" s="25"/>
      <c r="H55" s="25"/>
      <c r="I55" s="25"/>
      <c r="J55" s="26"/>
      <c r="K55" s="26"/>
      <c r="L55" s="26"/>
      <c r="M55" s="27"/>
      <c r="N55" s="32"/>
      <c r="O55" s="28"/>
      <c r="P55" s="28"/>
      <c r="Q55" s="29"/>
    </row>
    <row r="56" spans="1:18" x14ac:dyDescent="0.25">
      <c r="A56" s="21"/>
      <c r="B56" s="30"/>
      <c r="C56" s="31"/>
      <c r="D56" s="24"/>
      <c r="E56" s="24"/>
      <c r="F56" s="25"/>
      <c r="G56" s="25"/>
      <c r="H56" s="25"/>
      <c r="I56" s="25"/>
      <c r="J56" s="26"/>
      <c r="K56" s="26"/>
      <c r="L56" s="26"/>
      <c r="M56" s="27"/>
      <c r="N56" s="32"/>
      <c r="O56" s="28"/>
      <c r="P56" s="28"/>
      <c r="Q56" s="29"/>
    </row>
    <row r="57" spans="1:18" x14ac:dyDescent="0.25">
      <c r="A57" s="21"/>
      <c r="B57" s="30"/>
      <c r="C57" s="31"/>
      <c r="D57" s="24"/>
      <c r="E57" s="24"/>
      <c r="F57" s="25"/>
      <c r="G57" s="25"/>
      <c r="H57" s="25"/>
      <c r="I57" s="25"/>
      <c r="J57" s="26"/>
      <c r="K57" s="26"/>
      <c r="L57" s="26"/>
      <c r="M57" s="27"/>
      <c r="N57" s="32"/>
      <c r="O57" s="28"/>
      <c r="P57" s="28"/>
      <c r="Q57" s="29"/>
    </row>
    <row r="58" spans="1:18" x14ac:dyDescent="0.25">
      <c r="A58" s="21"/>
      <c r="B58" s="30"/>
      <c r="C58" s="31"/>
      <c r="D58" s="24"/>
      <c r="E58" s="24"/>
      <c r="F58" s="25"/>
      <c r="G58" s="25"/>
      <c r="H58" s="25"/>
      <c r="I58" s="25"/>
      <c r="J58" s="26"/>
      <c r="K58" s="26"/>
      <c r="L58" s="26"/>
      <c r="M58" s="27"/>
      <c r="N58" s="32"/>
      <c r="O58" s="28"/>
      <c r="P58" s="28"/>
      <c r="Q58" s="29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40" customWidth="1"/>
    <col min="3" max="3" width="9" customWidth="1"/>
    <col min="4" max="4" width="10" bestFit="1" customWidth="1"/>
    <col min="5" max="5" width="8.140625" customWidth="1"/>
    <col min="6" max="6" width="9" customWidth="1"/>
  </cols>
  <sheetData>
    <row r="1" spans="1:6" ht="15" x14ac:dyDescent="0.25">
      <c r="A1" s="74" t="s">
        <v>57</v>
      </c>
      <c r="B1" s="74"/>
      <c r="C1" s="74"/>
      <c r="D1" s="74"/>
      <c r="E1" s="74"/>
      <c r="F1" s="74"/>
    </row>
    <row r="2" spans="1:6" ht="48" x14ac:dyDescent="0.25">
      <c r="A2" s="43" t="s">
        <v>0</v>
      </c>
      <c r="B2" s="43" t="s">
        <v>53</v>
      </c>
      <c r="C2" s="43" t="s">
        <v>54</v>
      </c>
      <c r="D2" s="43" t="s">
        <v>76</v>
      </c>
      <c r="E2" s="43" t="s">
        <v>55</v>
      </c>
      <c r="F2" s="43" t="s">
        <v>56</v>
      </c>
    </row>
    <row r="3" spans="1:6" ht="15" x14ac:dyDescent="0.25">
      <c r="A3" s="43">
        <v>1</v>
      </c>
      <c r="B3" s="43" t="s">
        <v>40</v>
      </c>
      <c r="C3" s="43">
        <v>89.232727272727274</v>
      </c>
      <c r="D3" s="43">
        <v>75.36</v>
      </c>
      <c r="E3" s="44">
        <f t="shared" ref="E3:E33" si="0">(D3-C3)/C3</f>
        <v>-0.15546680793838383</v>
      </c>
      <c r="F3" s="61">
        <f t="shared" ref="F3:F33" si="1">D3-C3</f>
        <v>-13.872727272727275</v>
      </c>
    </row>
    <row r="4" spans="1:6" ht="15" x14ac:dyDescent="0.25">
      <c r="A4" s="43">
        <v>2</v>
      </c>
      <c r="B4" s="43" t="s">
        <v>41</v>
      </c>
      <c r="C4" s="43">
        <v>87.07</v>
      </c>
      <c r="D4" s="43">
        <v>76.8</v>
      </c>
      <c r="E4" s="44">
        <f t="shared" si="0"/>
        <v>-0.11795107384862751</v>
      </c>
      <c r="F4" s="61">
        <f t="shared" si="1"/>
        <v>-10.269999999999996</v>
      </c>
    </row>
    <row r="5" spans="1:6" ht="24" x14ac:dyDescent="0.25">
      <c r="A5" s="43">
        <v>3</v>
      </c>
      <c r="B5" s="43" t="s">
        <v>14</v>
      </c>
      <c r="C5" s="43">
        <v>246.27583333333337</v>
      </c>
      <c r="D5" s="43">
        <v>226.26</v>
      </c>
      <c r="E5" s="44">
        <f t="shared" si="0"/>
        <v>-8.1274045700789582E-2</v>
      </c>
      <c r="F5" s="61">
        <f t="shared" si="1"/>
        <v>-20.015833333333376</v>
      </c>
    </row>
    <row r="6" spans="1:6" ht="15" x14ac:dyDescent="0.25">
      <c r="A6" s="43">
        <v>4</v>
      </c>
      <c r="B6" s="43" t="s">
        <v>19</v>
      </c>
      <c r="C6" s="43">
        <v>155.01599999999999</v>
      </c>
      <c r="D6" s="43">
        <v>144.16999999999999</v>
      </c>
      <c r="E6" s="44">
        <f t="shared" si="0"/>
        <v>-6.9966971151365048E-2</v>
      </c>
      <c r="F6" s="61">
        <f t="shared" si="1"/>
        <v>-10.846000000000004</v>
      </c>
    </row>
    <row r="7" spans="1:6" ht="15" x14ac:dyDescent="0.25">
      <c r="A7" s="43">
        <v>5</v>
      </c>
      <c r="B7" s="43" t="s">
        <v>17</v>
      </c>
      <c r="C7" s="43">
        <v>384.76800000000003</v>
      </c>
      <c r="D7" s="43">
        <v>360.68</v>
      </c>
      <c r="E7" s="44">
        <f t="shared" si="0"/>
        <v>-6.2603958749168381E-2</v>
      </c>
      <c r="F7" s="61">
        <f t="shared" si="1"/>
        <v>-24.088000000000022</v>
      </c>
    </row>
    <row r="8" spans="1:6" ht="15" x14ac:dyDescent="0.25">
      <c r="A8" s="43">
        <v>6</v>
      </c>
      <c r="B8" s="43" t="s">
        <v>18</v>
      </c>
      <c r="C8" s="43">
        <v>257.87700000000001</v>
      </c>
      <c r="D8" s="43">
        <v>244.24</v>
      </c>
      <c r="E8" s="44">
        <f t="shared" si="0"/>
        <v>-5.2881800238098006E-2</v>
      </c>
      <c r="F8" s="61">
        <f t="shared" si="1"/>
        <v>-13.637</v>
      </c>
    </row>
    <row r="9" spans="1:6" ht="15" x14ac:dyDescent="0.25">
      <c r="A9" s="43">
        <v>7</v>
      </c>
      <c r="B9" s="43" t="s">
        <v>29</v>
      </c>
      <c r="C9" s="43">
        <v>44.8825</v>
      </c>
      <c r="D9" s="43">
        <v>42.69</v>
      </c>
      <c r="E9" s="44">
        <f t="shared" si="0"/>
        <v>-4.8849774410962013E-2</v>
      </c>
      <c r="F9" s="61">
        <f t="shared" si="1"/>
        <v>-2.1925000000000026</v>
      </c>
    </row>
    <row r="10" spans="1:6" ht="24" x14ac:dyDescent="0.25">
      <c r="A10" s="43">
        <v>8</v>
      </c>
      <c r="B10" s="43" t="s">
        <v>30</v>
      </c>
      <c r="C10" s="43">
        <v>54.304166666666653</v>
      </c>
      <c r="D10" s="43">
        <v>52.12</v>
      </c>
      <c r="E10" s="44">
        <f t="shared" si="0"/>
        <v>-4.022097751860642E-2</v>
      </c>
      <c r="F10" s="61">
        <f t="shared" si="1"/>
        <v>-2.1841666666666555</v>
      </c>
    </row>
    <row r="11" spans="1:6" ht="15" x14ac:dyDescent="0.25">
      <c r="A11" s="43">
        <v>9</v>
      </c>
      <c r="B11" s="43" t="s">
        <v>24</v>
      </c>
      <c r="C11" s="43">
        <v>56.854166666666664</v>
      </c>
      <c r="D11" s="43">
        <v>55.59</v>
      </c>
      <c r="E11" s="44">
        <f t="shared" si="0"/>
        <v>-2.2235251007695026E-2</v>
      </c>
      <c r="F11" s="61">
        <f t="shared" si="1"/>
        <v>-1.2641666666666609</v>
      </c>
    </row>
    <row r="12" spans="1:6" ht="15" x14ac:dyDescent="0.25">
      <c r="A12" s="43">
        <v>10</v>
      </c>
      <c r="B12" s="43" t="s">
        <v>26</v>
      </c>
      <c r="C12" s="43">
        <v>9.7283333333333335</v>
      </c>
      <c r="D12" s="43">
        <v>9.5299999999999994</v>
      </c>
      <c r="E12" s="44">
        <f t="shared" si="0"/>
        <v>-2.0387185197875704E-2</v>
      </c>
      <c r="F12" s="61">
        <f t="shared" si="1"/>
        <v>-0.19833333333333414</v>
      </c>
    </row>
    <row r="13" spans="1:6" ht="15" x14ac:dyDescent="0.25">
      <c r="A13" s="43">
        <v>11</v>
      </c>
      <c r="B13" s="43" t="s">
        <v>13</v>
      </c>
      <c r="C13" s="43">
        <v>299.82749999999999</v>
      </c>
      <c r="D13" s="43">
        <v>295.57</v>
      </c>
      <c r="E13" s="44">
        <f t="shared" si="0"/>
        <v>-1.419983156981929E-2</v>
      </c>
      <c r="F13" s="61">
        <f t="shared" si="1"/>
        <v>-4.2574999999999932</v>
      </c>
    </row>
    <row r="14" spans="1:6" ht="15" x14ac:dyDescent="0.25">
      <c r="A14" s="43">
        <v>12</v>
      </c>
      <c r="B14" s="43" t="s">
        <v>25</v>
      </c>
      <c r="C14" s="43">
        <v>48.123333333333328</v>
      </c>
      <c r="D14" s="43">
        <v>47.95</v>
      </c>
      <c r="E14" s="44">
        <f t="shared" si="0"/>
        <v>-3.6018563413449801E-3</v>
      </c>
      <c r="F14" s="61">
        <f t="shared" si="1"/>
        <v>-0.1733333333333249</v>
      </c>
    </row>
    <row r="15" spans="1:6" ht="15" x14ac:dyDescent="0.25">
      <c r="A15" s="43">
        <v>13</v>
      </c>
      <c r="B15" s="43" t="s">
        <v>31</v>
      </c>
      <c r="C15" s="43">
        <v>70.827500000000001</v>
      </c>
      <c r="D15" s="43">
        <v>70.77</v>
      </c>
      <c r="E15" s="44">
        <f t="shared" si="0"/>
        <v>-8.1183156259933707E-4</v>
      </c>
      <c r="F15" s="61">
        <f t="shared" si="1"/>
        <v>-5.7500000000004547E-2</v>
      </c>
    </row>
    <row r="16" spans="1:6" ht="15" x14ac:dyDescent="0.25">
      <c r="A16" s="43">
        <v>14</v>
      </c>
      <c r="B16" s="43" t="s">
        <v>27</v>
      </c>
      <c r="C16" s="43">
        <v>524.30833333333339</v>
      </c>
      <c r="D16" s="43">
        <v>524.15</v>
      </c>
      <c r="E16" s="44">
        <f t="shared" si="0"/>
        <v>-3.0198515504569514E-4</v>
      </c>
      <c r="F16" s="61">
        <f t="shared" si="1"/>
        <v>-0.1583333333334167</v>
      </c>
    </row>
    <row r="17" spans="1:6" ht="15" x14ac:dyDescent="0.25">
      <c r="A17" s="43">
        <v>15</v>
      </c>
      <c r="B17" s="43" t="s">
        <v>32</v>
      </c>
      <c r="C17" s="43">
        <v>46.475454545454546</v>
      </c>
      <c r="D17" s="43">
        <v>46.56</v>
      </c>
      <c r="E17" s="44">
        <f t="shared" si="0"/>
        <v>1.8191420691274257E-3</v>
      </c>
      <c r="F17" s="61">
        <f t="shared" si="1"/>
        <v>8.4545454545455812E-2</v>
      </c>
    </row>
    <row r="18" spans="1:6" ht="15" x14ac:dyDescent="0.25">
      <c r="A18" s="43">
        <v>16</v>
      </c>
      <c r="B18" s="43" t="s">
        <v>34</v>
      </c>
      <c r="C18" s="43">
        <v>40.725833333333334</v>
      </c>
      <c r="D18" s="43">
        <v>41.08</v>
      </c>
      <c r="E18" s="44">
        <f t="shared" si="0"/>
        <v>8.6963638967894486E-3</v>
      </c>
      <c r="F18" s="61">
        <f t="shared" si="1"/>
        <v>0.3541666666666643</v>
      </c>
    </row>
    <row r="19" spans="1:6" ht="15" x14ac:dyDescent="0.25">
      <c r="A19" s="43">
        <v>17</v>
      </c>
      <c r="B19" s="43" t="s">
        <v>33</v>
      </c>
      <c r="C19" s="43">
        <v>81.594166666666666</v>
      </c>
      <c r="D19" s="43">
        <v>82.39</v>
      </c>
      <c r="E19" s="44">
        <f t="shared" si="0"/>
        <v>9.7535567289328395E-3</v>
      </c>
      <c r="F19" s="61">
        <f t="shared" si="1"/>
        <v>0.79583333333333428</v>
      </c>
    </row>
    <row r="20" spans="1:6" ht="15" x14ac:dyDescent="0.25">
      <c r="A20" s="43">
        <v>18</v>
      </c>
      <c r="B20" s="43" t="s">
        <v>22</v>
      </c>
      <c r="C20" s="43">
        <v>95.808333333333337</v>
      </c>
      <c r="D20" s="43">
        <v>96.81</v>
      </c>
      <c r="E20" s="44">
        <f t="shared" si="0"/>
        <v>1.04549012785944E-2</v>
      </c>
      <c r="F20" s="61">
        <f t="shared" si="1"/>
        <v>1.0016666666666652</v>
      </c>
    </row>
    <row r="21" spans="1:6" ht="15" x14ac:dyDescent="0.25">
      <c r="A21" s="43">
        <v>19</v>
      </c>
      <c r="B21" s="43" t="s">
        <v>20</v>
      </c>
      <c r="C21" s="43">
        <v>131.67249999999999</v>
      </c>
      <c r="D21" s="43">
        <v>134.02000000000001</v>
      </c>
      <c r="E21" s="44">
        <f t="shared" si="0"/>
        <v>1.7828324061592401E-2</v>
      </c>
      <c r="F21" s="61">
        <f t="shared" si="1"/>
        <v>2.347500000000025</v>
      </c>
    </row>
    <row r="22" spans="1:6" ht="15" x14ac:dyDescent="0.25">
      <c r="A22" s="43">
        <v>20</v>
      </c>
      <c r="B22" s="43" t="s">
        <v>37</v>
      </c>
      <c r="C22" s="43">
        <v>46.960000000000008</v>
      </c>
      <c r="D22" s="43">
        <v>47.82</v>
      </c>
      <c r="E22" s="44">
        <f t="shared" si="0"/>
        <v>1.8313458262350771E-2</v>
      </c>
      <c r="F22" s="61">
        <f t="shared" si="1"/>
        <v>0.85999999999999233</v>
      </c>
    </row>
    <row r="23" spans="1:6" ht="15" x14ac:dyDescent="0.25">
      <c r="A23" s="43">
        <v>21</v>
      </c>
      <c r="B23" s="43" t="s">
        <v>28</v>
      </c>
      <c r="C23" s="43">
        <v>32.68333333333333</v>
      </c>
      <c r="D23" s="43">
        <v>33.31</v>
      </c>
      <c r="E23" s="44">
        <f t="shared" si="0"/>
        <v>1.9173890872004253E-2</v>
      </c>
      <c r="F23" s="61">
        <f t="shared" si="1"/>
        <v>0.62666666666667226</v>
      </c>
    </row>
    <row r="24" spans="1:6" ht="15" x14ac:dyDescent="0.25">
      <c r="A24" s="43">
        <v>22</v>
      </c>
      <c r="B24" s="43" t="s">
        <v>11</v>
      </c>
      <c r="C24" s="43">
        <v>169.49666666666664</v>
      </c>
      <c r="D24" s="43">
        <v>173.49</v>
      </c>
      <c r="E24" s="44">
        <f t="shared" si="0"/>
        <v>2.3559952014789092E-2</v>
      </c>
      <c r="F24" s="61">
        <f t="shared" si="1"/>
        <v>3.9933333333333678</v>
      </c>
    </row>
    <row r="25" spans="1:6" ht="15" x14ac:dyDescent="0.25">
      <c r="A25" s="43">
        <v>23</v>
      </c>
      <c r="B25" s="43" t="s">
        <v>12</v>
      </c>
      <c r="C25" s="43">
        <v>573.66545454545462</v>
      </c>
      <c r="D25" s="43">
        <v>591.41999999999996</v>
      </c>
      <c r="E25" s="44">
        <f t="shared" si="0"/>
        <v>3.0949302095614594E-2</v>
      </c>
      <c r="F25" s="61">
        <f t="shared" si="1"/>
        <v>17.754545454545337</v>
      </c>
    </row>
    <row r="26" spans="1:6" ht="15" x14ac:dyDescent="0.25">
      <c r="A26" s="43">
        <v>24</v>
      </c>
      <c r="B26" s="43" t="s">
        <v>39</v>
      </c>
      <c r="C26" s="43">
        <v>32.032727272727271</v>
      </c>
      <c r="D26" s="43">
        <v>33.06</v>
      </c>
      <c r="E26" s="44">
        <f t="shared" si="0"/>
        <v>3.2069474401180728E-2</v>
      </c>
      <c r="F26" s="61">
        <f t="shared" si="1"/>
        <v>1.0272727272727309</v>
      </c>
    </row>
    <row r="27" spans="1:6" ht="15" x14ac:dyDescent="0.25">
      <c r="A27" s="43">
        <v>25</v>
      </c>
      <c r="B27" s="43" t="s">
        <v>23</v>
      </c>
      <c r="C27" s="43">
        <v>46.994999999999997</v>
      </c>
      <c r="D27" s="43">
        <v>48.89</v>
      </c>
      <c r="E27" s="44">
        <f t="shared" si="0"/>
        <v>4.0323438663687698E-2</v>
      </c>
      <c r="F27" s="61">
        <f t="shared" si="1"/>
        <v>1.8950000000000031</v>
      </c>
    </row>
    <row r="28" spans="1:6" ht="24" x14ac:dyDescent="0.25">
      <c r="A28" s="43">
        <v>26</v>
      </c>
      <c r="B28" s="43" t="s">
        <v>36</v>
      </c>
      <c r="C28" s="43">
        <v>46.417499999999997</v>
      </c>
      <c r="D28" s="43">
        <v>48.37</v>
      </c>
      <c r="E28" s="44">
        <f t="shared" si="0"/>
        <v>4.2063876770614544E-2</v>
      </c>
      <c r="F28" s="61">
        <f t="shared" si="1"/>
        <v>1.9525000000000006</v>
      </c>
    </row>
    <row r="29" spans="1:6" ht="15" x14ac:dyDescent="0.25">
      <c r="A29" s="43">
        <v>27</v>
      </c>
      <c r="B29" s="43" t="s">
        <v>38</v>
      </c>
      <c r="C29" s="43">
        <v>42.103636363636362</v>
      </c>
      <c r="D29" s="43">
        <v>44.04</v>
      </c>
      <c r="E29" s="44">
        <f t="shared" si="0"/>
        <v>4.5990413265967124E-2</v>
      </c>
      <c r="F29" s="61">
        <f t="shared" si="1"/>
        <v>1.9363636363636374</v>
      </c>
    </row>
    <row r="30" spans="1:6" ht="15" x14ac:dyDescent="0.25">
      <c r="A30" s="43">
        <v>28</v>
      </c>
      <c r="B30" s="43" t="s">
        <v>21</v>
      </c>
      <c r="C30" s="43">
        <v>493.44250000000005</v>
      </c>
      <c r="D30" s="43">
        <v>539.45000000000005</v>
      </c>
      <c r="E30" s="44">
        <f t="shared" si="0"/>
        <v>9.3237813929687829E-2</v>
      </c>
      <c r="F30" s="61">
        <f t="shared" si="1"/>
        <v>46.007499999999993</v>
      </c>
    </row>
    <row r="31" spans="1:6" ht="15" x14ac:dyDescent="0.25">
      <c r="A31" s="43">
        <v>29</v>
      </c>
      <c r="B31" s="43" t="s">
        <v>35</v>
      </c>
      <c r="C31" s="43">
        <v>121.86250000000003</v>
      </c>
      <c r="D31" s="43">
        <v>134.4</v>
      </c>
      <c r="E31" s="44">
        <f t="shared" si="0"/>
        <v>0.10288234690737492</v>
      </c>
      <c r="F31" s="61">
        <f t="shared" si="1"/>
        <v>12.53749999999998</v>
      </c>
    </row>
    <row r="32" spans="1:6" ht="15" x14ac:dyDescent="0.25">
      <c r="A32" s="43">
        <v>30</v>
      </c>
      <c r="B32" s="43" t="s">
        <v>16</v>
      </c>
      <c r="C32" s="43">
        <v>48.645000000000003</v>
      </c>
      <c r="D32" s="43">
        <v>53.85</v>
      </c>
      <c r="E32" s="44">
        <f t="shared" si="0"/>
        <v>0.1069996916435399</v>
      </c>
      <c r="F32" s="61">
        <f t="shared" si="1"/>
        <v>5.2049999999999983</v>
      </c>
    </row>
    <row r="33" spans="1:6" ht="15" x14ac:dyDescent="0.25">
      <c r="A33" s="43">
        <v>31</v>
      </c>
      <c r="B33" s="43" t="s">
        <v>15</v>
      </c>
      <c r="C33" s="43">
        <v>25.849999999999998</v>
      </c>
      <c r="D33" s="43">
        <v>29.29</v>
      </c>
      <c r="E33" s="44">
        <f t="shared" si="0"/>
        <v>0.13307543520309484</v>
      </c>
      <c r="F33" s="61">
        <f t="shared" si="1"/>
        <v>3.4400000000000013</v>
      </c>
    </row>
    <row r="34" spans="1:6" ht="21.95" customHeight="1" x14ac:dyDescent="0.25">
      <c r="B34" s="41"/>
      <c r="C34" s="42"/>
      <c r="D34" s="42"/>
      <c r="E34" s="42"/>
      <c r="F34" s="42"/>
    </row>
    <row r="35" spans="1:6" ht="21.95" customHeight="1" x14ac:dyDescent="0.25">
      <c r="B35" s="41"/>
      <c r="C35" s="42"/>
      <c r="D35" s="42"/>
      <c r="E35" s="42"/>
      <c r="F35" s="42"/>
    </row>
    <row r="36" spans="1:6" ht="21.95" customHeight="1" x14ac:dyDescent="0.25">
      <c r="B36" s="41"/>
      <c r="C36" s="42"/>
      <c r="D36" s="42"/>
      <c r="E36" s="42"/>
      <c r="F36" s="42"/>
    </row>
    <row r="37" spans="1:6" ht="21.95" customHeight="1" x14ac:dyDescent="0.25">
      <c r="B37" s="41"/>
      <c r="C37" s="42"/>
      <c r="D37" s="42"/>
      <c r="E37" s="42"/>
      <c r="F37" s="42"/>
    </row>
    <row r="38" spans="1:6" ht="21.95" customHeight="1" x14ac:dyDescent="0.25">
      <c r="B38" s="41"/>
      <c r="C38" s="42"/>
      <c r="D38" s="42"/>
      <c r="E38" s="42"/>
      <c r="F38" s="42"/>
    </row>
    <row r="39" spans="1:6" ht="21.95" customHeight="1" x14ac:dyDescent="0.25">
      <c r="B39" s="41"/>
      <c r="C39" s="42"/>
      <c r="D39" s="42"/>
      <c r="E39" s="42"/>
      <c r="F39" s="42"/>
    </row>
    <row r="40" spans="1:6" ht="21.95" customHeight="1" x14ac:dyDescent="0.25">
      <c r="B40" s="41"/>
      <c r="C40" s="42"/>
      <c r="D40" s="42"/>
      <c r="E40" s="42"/>
      <c r="F40" s="42"/>
    </row>
    <row r="41" spans="1:6" ht="21.95" customHeight="1" x14ac:dyDescent="0.25">
      <c r="D41" s="42"/>
      <c r="E41" s="42"/>
      <c r="F41" s="42"/>
    </row>
    <row r="42" spans="1:6" ht="21.95" customHeight="1" x14ac:dyDescent="0.25">
      <c r="D42" s="42"/>
      <c r="E42" s="42"/>
      <c r="F42" s="42"/>
    </row>
    <row r="43" spans="1:6" ht="21.95" customHeight="1" x14ac:dyDescent="0.25">
      <c r="B43" s="41"/>
      <c r="C43" s="42"/>
      <c r="D43" s="42"/>
      <c r="E43" s="42"/>
      <c r="F43" s="42"/>
    </row>
    <row r="44" spans="1:6" ht="21.95" customHeight="1" x14ac:dyDescent="0.25">
      <c r="B44" s="41"/>
      <c r="C44" s="42"/>
      <c r="D44" s="42"/>
      <c r="E44" s="42"/>
      <c r="F44" s="42"/>
    </row>
    <row r="45" spans="1:6" ht="21.95" customHeight="1" x14ac:dyDescent="0.25">
      <c r="B45" s="41"/>
      <c r="C45" s="42"/>
      <c r="D45" s="42"/>
      <c r="E45" s="42"/>
      <c r="F45" s="42"/>
    </row>
    <row r="46" spans="1:6" ht="21.95" customHeight="1" x14ac:dyDescent="0.25">
      <c r="D46" s="42"/>
      <c r="E46" s="42"/>
      <c r="F46" s="42"/>
    </row>
    <row r="47" spans="1:6" ht="21.95" customHeight="1" x14ac:dyDescent="0.25">
      <c r="D47" s="42"/>
      <c r="E47" s="42"/>
      <c r="F47" s="42"/>
    </row>
    <row r="48" spans="1:6" ht="21.95" customHeight="1" x14ac:dyDescent="0.25">
      <c r="B48" s="41"/>
      <c r="C48" s="42"/>
      <c r="D48" s="42"/>
      <c r="E48" s="42"/>
      <c r="F48" s="42"/>
    </row>
    <row r="49" spans="2:6" ht="21.95" customHeight="1" x14ac:dyDescent="0.25">
      <c r="D49" s="42"/>
      <c r="E49" s="42"/>
      <c r="F49" s="42"/>
    </row>
    <row r="50" spans="2:6" ht="21.95" customHeight="1" x14ac:dyDescent="0.25">
      <c r="D50" s="42"/>
      <c r="E50" s="42"/>
      <c r="F50" s="42"/>
    </row>
    <row r="51" spans="2:6" ht="21.95" customHeight="1" x14ac:dyDescent="0.25">
      <c r="B51" s="41"/>
      <c r="C51" s="42"/>
      <c r="D51" s="42"/>
      <c r="E51" s="42"/>
      <c r="F51" s="42"/>
    </row>
    <row r="52" spans="2:6" ht="21.95" customHeight="1" x14ac:dyDescent="0.25">
      <c r="B52" s="41"/>
      <c r="C52" s="42"/>
      <c r="D52" s="42"/>
      <c r="E52" s="42"/>
      <c r="F52" s="42"/>
    </row>
    <row r="53" spans="2:6" ht="21.95" customHeight="1" x14ac:dyDescent="0.25">
      <c r="B53" s="41"/>
      <c r="C53" s="42"/>
      <c r="D53" s="42"/>
      <c r="E53" s="42"/>
      <c r="F53" s="42"/>
    </row>
    <row r="54" spans="2:6" ht="21.95" customHeight="1" x14ac:dyDescent="0.25">
      <c r="B54" s="41"/>
      <c r="C54" s="42"/>
      <c r="D54" s="42"/>
      <c r="E54" s="42"/>
      <c r="F54" s="42"/>
    </row>
    <row r="60" spans="2:6" ht="21.95" customHeight="1" x14ac:dyDescent="0.25">
      <c r="B60" s="41"/>
      <c r="C60" s="42"/>
    </row>
    <row r="61" spans="2:6" ht="21.95" customHeight="1" x14ac:dyDescent="0.25">
      <c r="B61" s="41"/>
      <c r="C61" s="42"/>
    </row>
    <row r="62" spans="2:6" ht="21.95" customHeight="1" x14ac:dyDescent="0.25">
      <c r="B62" s="41"/>
      <c r="C62" s="42"/>
    </row>
    <row r="63" spans="2:6" ht="21.95" customHeight="1" x14ac:dyDescent="0.25">
      <c r="B63" s="41"/>
      <c r="C63" s="42"/>
    </row>
    <row r="66" spans="2:3" ht="21.95" customHeight="1" x14ac:dyDescent="0.25">
      <c r="B66" s="41"/>
      <c r="C66" s="42"/>
    </row>
    <row r="68" spans="2:3" ht="21.95" customHeight="1" x14ac:dyDescent="0.25">
      <c r="B68" s="41"/>
      <c r="C68" s="42"/>
    </row>
  </sheetData>
  <sortState ref="B3:F33">
    <sortCondition ref="E3:E3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60" zoomScaleNormal="160" workbookViewId="0">
      <selection sqref="A1:F12"/>
    </sheetView>
  </sheetViews>
  <sheetFormatPr defaultRowHeight="15" x14ac:dyDescent="0.25"/>
  <cols>
    <col min="1" max="1" width="24.42578125" customWidth="1"/>
    <col min="2" max="2" width="8" customWidth="1"/>
    <col min="3" max="3" width="5" customWidth="1"/>
    <col min="4" max="4" width="6.85546875" customWidth="1"/>
    <col min="5" max="5" width="9" customWidth="1"/>
    <col min="6" max="6" width="6.140625" customWidth="1"/>
  </cols>
  <sheetData>
    <row r="1" spans="1:6" ht="35.25" customHeight="1" x14ac:dyDescent="0.25">
      <c r="A1" s="75" t="s">
        <v>77</v>
      </c>
      <c r="B1" s="75"/>
      <c r="C1" s="75"/>
      <c r="D1" s="75"/>
      <c r="E1" s="75"/>
      <c r="F1" s="75"/>
    </row>
    <row r="2" spans="1:6" x14ac:dyDescent="0.25">
      <c r="A2" s="76" t="s">
        <v>58</v>
      </c>
      <c r="B2" s="76" t="s">
        <v>59</v>
      </c>
      <c r="C2" s="76"/>
      <c r="D2" s="76"/>
      <c r="E2" s="76"/>
      <c r="F2" s="76"/>
    </row>
    <row r="3" spans="1:6" x14ac:dyDescent="0.25">
      <c r="A3" s="76"/>
      <c r="B3" s="43" t="s">
        <v>60</v>
      </c>
      <c r="C3" s="43" t="s">
        <v>61</v>
      </c>
      <c r="D3" s="43" t="s">
        <v>62</v>
      </c>
      <c r="E3" s="43" t="s">
        <v>63</v>
      </c>
      <c r="F3" s="60" t="s">
        <v>64</v>
      </c>
    </row>
    <row r="4" spans="1:6" x14ac:dyDescent="0.25">
      <c r="A4" s="60" t="s">
        <v>65</v>
      </c>
      <c r="B4" s="43">
        <v>75</v>
      </c>
      <c r="C4" s="43" t="s">
        <v>66</v>
      </c>
      <c r="D4" s="43">
        <v>38</v>
      </c>
      <c r="E4" s="43">
        <v>35</v>
      </c>
      <c r="F4" s="43">
        <v>80</v>
      </c>
    </row>
    <row r="5" spans="1:6" x14ac:dyDescent="0.25">
      <c r="A5" s="60" t="s">
        <v>67</v>
      </c>
      <c r="B5" s="43" t="s">
        <v>79</v>
      </c>
      <c r="C5" s="43" t="s">
        <v>80</v>
      </c>
      <c r="D5" s="43" t="s">
        <v>81</v>
      </c>
      <c r="E5" s="43" t="s">
        <v>80</v>
      </c>
      <c r="F5" s="43" t="s">
        <v>82</v>
      </c>
    </row>
    <row r="6" spans="1:6" x14ac:dyDescent="0.25">
      <c r="A6" s="60" t="s">
        <v>68</v>
      </c>
      <c r="B6" s="43">
        <v>50</v>
      </c>
      <c r="C6" s="43">
        <v>35</v>
      </c>
      <c r="D6" s="43">
        <v>35</v>
      </c>
      <c r="E6" s="43" t="s">
        <v>69</v>
      </c>
      <c r="F6" s="43">
        <v>40</v>
      </c>
    </row>
    <row r="7" spans="1:6" x14ac:dyDescent="0.25">
      <c r="A7" s="60" t="s">
        <v>70</v>
      </c>
      <c r="B7" s="43">
        <v>69.989999999999995</v>
      </c>
      <c r="C7" s="43">
        <v>29.99</v>
      </c>
      <c r="D7" s="43">
        <v>51.69</v>
      </c>
      <c r="E7" s="43">
        <v>39.99</v>
      </c>
      <c r="F7" s="43">
        <v>44</v>
      </c>
    </row>
    <row r="8" spans="1:6" x14ac:dyDescent="0.25">
      <c r="A8" s="60" t="s">
        <v>71</v>
      </c>
      <c r="B8" s="43">
        <v>64.989999999999995</v>
      </c>
      <c r="C8" s="43">
        <v>28.99</v>
      </c>
      <c r="D8" s="43">
        <v>49.19</v>
      </c>
      <c r="E8" s="43">
        <v>31.9</v>
      </c>
      <c r="F8" s="43">
        <v>37</v>
      </c>
    </row>
    <row r="9" spans="1:6" x14ac:dyDescent="0.25">
      <c r="A9" s="60" t="s">
        <v>72</v>
      </c>
      <c r="B9" s="64" t="s">
        <v>69</v>
      </c>
      <c r="C9" s="64" t="s">
        <v>83</v>
      </c>
      <c r="D9" s="64">
        <v>25</v>
      </c>
      <c r="E9" s="64" t="s">
        <v>84</v>
      </c>
      <c r="F9" s="64" t="s">
        <v>85</v>
      </c>
    </row>
    <row r="10" spans="1:6" x14ac:dyDescent="0.25">
      <c r="A10" s="60" t="s">
        <v>73</v>
      </c>
      <c r="B10" s="43">
        <v>72</v>
      </c>
      <c r="C10" s="43">
        <v>33</v>
      </c>
      <c r="D10" s="43">
        <v>39</v>
      </c>
      <c r="E10" s="43">
        <v>50</v>
      </c>
      <c r="F10" s="43">
        <v>45</v>
      </c>
    </row>
    <row r="11" spans="1:6" x14ac:dyDescent="0.25">
      <c r="A11" s="60" t="s">
        <v>74</v>
      </c>
      <c r="B11" s="43">
        <v>56</v>
      </c>
      <c r="C11" s="43">
        <v>30</v>
      </c>
      <c r="D11" s="43">
        <v>35</v>
      </c>
      <c r="E11" s="43">
        <v>33</v>
      </c>
      <c r="F11" s="43">
        <v>44</v>
      </c>
    </row>
    <row r="12" spans="1:6" x14ac:dyDescent="0.25">
      <c r="A12" s="60" t="s">
        <v>75</v>
      </c>
      <c r="B12" s="43">
        <v>59</v>
      </c>
      <c r="C12" s="43">
        <v>39.9</v>
      </c>
      <c r="D12" s="43">
        <v>38</v>
      </c>
      <c r="E12" s="43">
        <v>32.5</v>
      </c>
      <c r="F12" s="43">
        <v>72</v>
      </c>
    </row>
    <row r="13" spans="1:6" x14ac:dyDescent="0.25">
      <c r="A13" s="77"/>
      <c r="B13" s="58"/>
      <c r="C13" s="58"/>
      <c r="D13" s="58"/>
      <c r="E13" s="58"/>
      <c r="F13" s="58"/>
    </row>
    <row r="14" spans="1:6" x14ac:dyDescent="0.25">
      <c r="A14" s="77"/>
      <c r="B14" s="59"/>
      <c r="C14" s="59"/>
      <c r="D14" s="59"/>
      <c r="E14" s="59"/>
      <c r="F14" s="59"/>
    </row>
    <row r="15" spans="1:6" x14ac:dyDescent="0.25">
      <c r="A15" s="58"/>
      <c r="B15" s="58"/>
      <c r="C15" s="58"/>
      <c r="D15" s="58"/>
      <c r="E15" s="58"/>
      <c r="F15" s="59"/>
    </row>
    <row r="16" spans="1:6" x14ac:dyDescent="0.25">
      <c r="A16" s="59"/>
      <c r="B16" s="59"/>
      <c r="C16" s="59"/>
      <c r="D16" s="59"/>
      <c r="E16" s="59"/>
      <c r="F16" s="59"/>
    </row>
  </sheetData>
  <mergeCells count="4">
    <mergeCell ref="A1:F1"/>
    <mergeCell ref="B2:F2"/>
    <mergeCell ref="A13:A14"/>
    <mergeCell ref="A2: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 в магазинах</vt:lpstr>
      <vt:lpstr>По недельный анализ</vt:lpstr>
      <vt:lpstr>Цены на рынках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gcheb_pressa8</cp:lastModifiedBy>
  <cp:lastPrinted>2021-07-28T06:32:34Z</cp:lastPrinted>
  <dcterms:created xsi:type="dcterms:W3CDTF">2019-01-14T08:09:07Z</dcterms:created>
  <dcterms:modified xsi:type="dcterms:W3CDTF">2021-07-30T05:29:38Z</dcterms:modified>
</cp:coreProperties>
</file>