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оперативка!$A$2:$AF$25</definedName>
  </definedNames>
  <calcPr calcId="125725"/>
</workbook>
</file>

<file path=xl/calcChain.xml><?xml version="1.0" encoding="utf-8"?>
<calcChain xmlns="http://schemas.openxmlformats.org/spreadsheetml/2006/main">
  <c r="C19" i="1"/>
  <c r="D19" s="1"/>
  <c r="AF17"/>
  <c r="AE17"/>
  <c r="AD17"/>
  <c r="AC17"/>
  <c r="AB17"/>
  <c r="AA17"/>
  <c r="Y17"/>
  <c r="X17"/>
  <c r="W17"/>
  <c r="V17"/>
  <c r="U17"/>
  <c r="S17"/>
  <c r="R17"/>
  <c r="Q17"/>
  <c r="P17"/>
  <c r="O17"/>
  <c r="N17"/>
  <c r="M17"/>
  <c r="J17"/>
  <c r="G17"/>
  <c r="F17"/>
  <c r="E17"/>
  <c r="C15"/>
  <c r="D25"/>
  <c r="D24"/>
  <c r="D23"/>
  <c r="D22"/>
  <c r="D21"/>
  <c r="D11"/>
  <c r="D10"/>
  <c r="D9"/>
  <c r="AD14"/>
  <c r="AA14"/>
  <c r="U14"/>
  <c r="S14"/>
  <c r="R14"/>
  <c r="Q14"/>
  <c r="O14"/>
  <c r="N14"/>
  <c r="M14"/>
  <c r="K14"/>
  <c r="J14"/>
  <c r="H14"/>
  <c r="G14"/>
  <c r="F14"/>
  <c r="E14"/>
  <c r="C24"/>
  <c r="C23"/>
  <c r="C22"/>
  <c r="C12"/>
  <c r="C13"/>
  <c r="D13" s="1"/>
  <c r="C11"/>
  <c r="C16"/>
  <c r="D16" s="1"/>
  <c r="C9"/>
  <c r="C20"/>
  <c r="D20" s="1"/>
  <c r="C21"/>
  <c r="C14" l="1"/>
  <c r="D14" s="1"/>
  <c r="C17"/>
  <c r="D17" s="1"/>
  <c r="D12"/>
  <c r="C10"/>
  <c r="C25" l="1"/>
  <c r="B29" l="1"/>
  <c r="B40"/>
  <c r="F68" l="1"/>
  <c r="G68"/>
  <c r="H68"/>
  <c r="I68"/>
  <c r="J68"/>
  <c r="L68"/>
  <c r="M68"/>
  <c r="N68"/>
  <c r="O68"/>
  <c r="P68"/>
  <c r="Q68"/>
  <c r="T68"/>
  <c r="U68"/>
  <c r="V68"/>
  <c r="W68"/>
  <c r="X68"/>
  <c r="Y68"/>
  <c r="Z68"/>
  <c r="AB68"/>
  <c r="AF68"/>
  <c r="E68"/>
  <c r="C69" l="1"/>
  <c r="D70"/>
  <c r="C72"/>
  <c r="D72" s="1"/>
  <c r="D73"/>
  <c r="D74"/>
  <c r="C75"/>
  <c r="D75" s="1"/>
  <c r="D77"/>
  <c r="D84"/>
  <c r="B85"/>
  <c r="C85"/>
  <c r="E85"/>
  <c r="F85"/>
  <c r="G85"/>
  <c r="H85"/>
  <c r="I85"/>
  <c r="J85"/>
  <c r="L85"/>
  <c r="M85"/>
  <c r="N85"/>
  <c r="O85"/>
  <c r="P85"/>
  <c r="Q85"/>
  <c r="T85"/>
  <c r="U85"/>
  <c r="V85"/>
  <c r="W85"/>
  <c r="X85"/>
  <c r="Y85"/>
  <c r="Z85"/>
  <c r="AB85"/>
  <c r="AF85"/>
  <c r="B86"/>
  <c r="C86"/>
  <c r="E86"/>
  <c r="F86"/>
  <c r="G86"/>
  <c r="H86"/>
  <c r="I86"/>
  <c r="J86"/>
  <c r="L86"/>
  <c r="M86"/>
  <c r="N86"/>
  <c r="O86"/>
  <c r="P86"/>
  <c r="Q86"/>
  <c r="T86"/>
  <c r="U86"/>
  <c r="V86"/>
  <c r="W86"/>
  <c r="X86"/>
  <c r="Y86"/>
  <c r="Z86"/>
  <c r="AB86"/>
  <c r="AF86"/>
  <c r="C87"/>
  <c r="D87" s="1"/>
  <c r="C88"/>
  <c r="D88" s="1"/>
  <c r="C89"/>
  <c r="D89" s="1"/>
  <c r="C90"/>
  <c r="D90" s="1"/>
  <c r="C91"/>
  <c r="C92" s="1"/>
  <c r="B92"/>
  <c r="E92"/>
  <c r="F92"/>
  <c r="G92"/>
  <c r="H92"/>
  <c r="I92"/>
  <c r="J92"/>
  <c r="L92"/>
  <c r="M92"/>
  <c r="N92"/>
  <c r="O92"/>
  <c r="P92"/>
  <c r="Q92"/>
  <c r="T92"/>
  <c r="U92"/>
  <c r="V92"/>
  <c r="W92"/>
  <c r="X92"/>
  <c r="Y92"/>
  <c r="Z92"/>
  <c r="AB92"/>
  <c r="AF92"/>
  <c r="C93"/>
  <c r="D93" s="1"/>
  <c r="C94"/>
  <c r="D94" s="1"/>
  <c r="C95"/>
  <c r="D95" s="1"/>
  <c r="C96"/>
  <c r="D96" s="1"/>
  <c r="D97"/>
  <c r="C98"/>
  <c r="D98" s="1"/>
  <c r="B99"/>
  <c r="E99"/>
  <c r="F99"/>
  <c r="G99"/>
  <c r="H99"/>
  <c r="I99"/>
  <c r="J99"/>
  <c r="L99"/>
  <c r="M99"/>
  <c r="N99"/>
  <c r="O99"/>
  <c r="P99"/>
  <c r="Q99"/>
  <c r="T99"/>
  <c r="U99"/>
  <c r="V99"/>
  <c r="W99"/>
  <c r="X99"/>
  <c r="Y99"/>
  <c r="Z99"/>
  <c r="AB99"/>
  <c r="AF99"/>
  <c r="C100"/>
  <c r="D100" s="1"/>
  <c r="C101"/>
  <c r="D101" s="1"/>
  <c r="C102"/>
  <c r="D102" s="1"/>
  <c r="C103"/>
  <c r="D103" s="1"/>
  <c r="B104"/>
  <c r="E104"/>
  <c r="F104"/>
  <c r="G104"/>
  <c r="H104"/>
  <c r="I104"/>
  <c r="J104"/>
  <c r="L104"/>
  <c r="M104"/>
  <c r="N104"/>
  <c r="O104"/>
  <c r="P104"/>
  <c r="Q104"/>
  <c r="T104"/>
  <c r="U104"/>
  <c r="V104"/>
  <c r="W104"/>
  <c r="X104"/>
  <c r="Y104"/>
  <c r="Z104"/>
  <c r="AB104"/>
  <c r="AF104"/>
  <c r="B105"/>
  <c r="E105"/>
  <c r="F105"/>
  <c r="G105"/>
  <c r="H105"/>
  <c r="I105"/>
  <c r="J105"/>
  <c r="L105"/>
  <c r="M105"/>
  <c r="N105"/>
  <c r="O105"/>
  <c r="P105"/>
  <c r="Q105"/>
  <c r="T105"/>
  <c r="U105"/>
  <c r="V105"/>
  <c r="W105"/>
  <c r="X105"/>
  <c r="Y105"/>
  <c r="Z105"/>
  <c r="AB105"/>
  <c r="AF105"/>
  <c r="B106"/>
  <c r="F106"/>
  <c r="G106"/>
  <c r="H106"/>
  <c r="I106"/>
  <c r="J106"/>
  <c r="L106"/>
  <c r="M106"/>
  <c r="N106"/>
  <c r="P106"/>
  <c r="Q106"/>
  <c r="U106"/>
  <c r="V106"/>
  <c r="W106"/>
  <c r="X106"/>
  <c r="AB106"/>
  <c r="AF106"/>
  <c r="B107"/>
  <c r="E107"/>
  <c r="F107"/>
  <c r="G107"/>
  <c r="H107"/>
  <c r="I107"/>
  <c r="J107"/>
  <c r="L107"/>
  <c r="M107"/>
  <c r="N107"/>
  <c r="O107"/>
  <c r="P107"/>
  <c r="Q107"/>
  <c r="T107"/>
  <c r="U107"/>
  <c r="V107"/>
  <c r="W107"/>
  <c r="X107"/>
  <c r="Y107"/>
  <c r="Z107"/>
  <c r="AB107"/>
  <c r="AF107"/>
  <c r="B108"/>
  <c r="E108"/>
  <c r="I108"/>
  <c r="T108"/>
  <c r="U108"/>
  <c r="X108"/>
  <c r="Z108"/>
  <c r="C109"/>
  <c r="C110"/>
  <c r="H111"/>
  <c r="N111"/>
  <c r="Q111"/>
  <c r="U111"/>
  <c r="W111"/>
  <c r="AB111"/>
  <c r="C112"/>
  <c r="D112" s="1"/>
  <c r="C113"/>
  <c r="D113" s="1"/>
  <c r="C116"/>
  <c r="C118"/>
  <c r="C119" s="1"/>
  <c r="B119"/>
  <c r="E119"/>
  <c r="F119"/>
  <c r="G119"/>
  <c r="H119"/>
  <c r="I119"/>
  <c r="J119"/>
  <c r="L119"/>
  <c r="M119"/>
  <c r="N119"/>
  <c r="O119"/>
  <c r="P119"/>
  <c r="Q119"/>
  <c r="T119"/>
  <c r="U119"/>
  <c r="V119"/>
  <c r="W119"/>
  <c r="X119"/>
  <c r="Y119"/>
  <c r="Z119"/>
  <c r="AB119"/>
  <c r="AF119"/>
  <c r="B120"/>
  <c r="E120"/>
  <c r="F120"/>
  <c r="G120"/>
  <c r="H120"/>
  <c r="I120"/>
  <c r="J120"/>
  <c r="L120"/>
  <c r="M120"/>
  <c r="N120"/>
  <c r="O120"/>
  <c r="P120"/>
  <c r="Q120"/>
  <c r="T120"/>
  <c r="U120"/>
  <c r="V120"/>
  <c r="W120"/>
  <c r="X120"/>
  <c r="Y120"/>
  <c r="Z120"/>
  <c r="AB120"/>
  <c r="AF120"/>
  <c r="D121"/>
  <c r="C122"/>
  <c r="B123"/>
  <c r="E123"/>
  <c r="F123"/>
  <c r="G123"/>
  <c r="H123"/>
  <c r="I123"/>
  <c r="J123"/>
  <c r="L123"/>
  <c r="M123"/>
  <c r="N123"/>
  <c r="O123"/>
  <c r="P123"/>
  <c r="Q123"/>
  <c r="T123"/>
  <c r="U123"/>
  <c r="V123"/>
  <c r="W123"/>
  <c r="X123"/>
  <c r="Y123"/>
  <c r="Z123"/>
  <c r="AB123"/>
  <c r="AF123"/>
  <c r="B124"/>
  <c r="E124"/>
  <c r="F124"/>
  <c r="G124"/>
  <c r="H124"/>
  <c r="I124"/>
  <c r="J124"/>
  <c r="L124"/>
  <c r="M124"/>
  <c r="N124"/>
  <c r="O124"/>
  <c r="P124"/>
  <c r="Q124"/>
  <c r="T124"/>
  <c r="U124"/>
  <c r="V124"/>
  <c r="W124"/>
  <c r="X124"/>
  <c r="Y124"/>
  <c r="Z124"/>
  <c r="AB124"/>
  <c r="AF124"/>
  <c r="C125"/>
  <c r="C126"/>
  <c r="C128"/>
  <c r="B129"/>
  <c r="E129"/>
  <c r="F129"/>
  <c r="G129"/>
  <c r="H129"/>
  <c r="I129"/>
  <c r="J129"/>
  <c r="L129"/>
  <c r="M129"/>
  <c r="N129"/>
  <c r="O129"/>
  <c r="P129"/>
  <c r="Q129"/>
  <c r="U129"/>
  <c r="V129"/>
  <c r="W129"/>
  <c r="X129"/>
  <c r="Y129"/>
  <c r="Z129"/>
  <c r="AB129"/>
  <c r="AF129"/>
  <c r="D130"/>
  <c r="C131"/>
  <c r="D131" s="1"/>
  <c r="B132"/>
  <c r="E132"/>
  <c r="F132"/>
  <c r="G132"/>
  <c r="H132"/>
  <c r="I132"/>
  <c r="J132"/>
  <c r="L132"/>
  <c r="M132"/>
  <c r="N132"/>
  <c r="P132"/>
  <c r="Q132"/>
  <c r="U132"/>
  <c r="V132"/>
  <c r="W132"/>
  <c r="X132"/>
  <c r="Z132"/>
  <c r="AB132"/>
  <c r="AF132"/>
  <c r="B133"/>
  <c r="E133"/>
  <c r="F133"/>
  <c r="G133"/>
  <c r="H133"/>
  <c r="I133"/>
  <c r="J133"/>
  <c r="L133"/>
  <c r="M133"/>
  <c r="N133"/>
  <c r="O133"/>
  <c r="P133"/>
  <c r="Q133"/>
  <c r="U133"/>
  <c r="V133"/>
  <c r="W133"/>
  <c r="X133"/>
  <c r="Y133"/>
  <c r="Z133"/>
  <c r="AB133"/>
  <c r="AF133"/>
  <c r="C134"/>
  <c r="D134" s="1"/>
  <c r="C135"/>
  <c r="D135" s="1"/>
  <c r="B136"/>
  <c r="G136"/>
  <c r="M136"/>
  <c r="AF136"/>
  <c r="C137"/>
  <c r="D137" s="1"/>
  <c r="C138"/>
  <c r="D138" s="1"/>
  <c r="B139"/>
  <c r="H139"/>
  <c r="O139"/>
  <c r="U139"/>
  <c r="V139"/>
  <c r="Z139"/>
  <c r="C140"/>
  <c r="D140" s="1"/>
  <c r="C141"/>
  <c r="B142"/>
  <c r="N142"/>
  <c r="W142"/>
  <c r="X142"/>
  <c r="C143"/>
  <c r="D143" s="1"/>
  <c r="C144"/>
  <c r="D144" s="1"/>
  <c r="B145"/>
  <c r="E145"/>
  <c r="H145"/>
  <c r="I145"/>
  <c r="J145"/>
  <c r="L145"/>
  <c r="M145"/>
  <c r="N145"/>
  <c r="Q145"/>
  <c r="T145"/>
  <c r="V145"/>
  <c r="W145"/>
  <c r="X145"/>
  <c r="Y145"/>
  <c r="Z145"/>
  <c r="AB145"/>
  <c r="C146"/>
  <c r="C147"/>
  <c r="H148"/>
  <c r="I148"/>
  <c r="J148"/>
  <c r="L148"/>
  <c r="N148"/>
  <c r="T148"/>
  <c r="U148"/>
  <c r="Y148"/>
  <c r="AB148"/>
  <c r="C149"/>
  <c r="D149" s="1"/>
  <c r="C150"/>
  <c r="B151"/>
  <c r="T151"/>
  <c r="W151"/>
  <c r="C152"/>
  <c r="D152" s="1"/>
  <c r="C153"/>
  <c r="D153" s="1"/>
  <c r="B154"/>
  <c r="G154"/>
  <c r="M154"/>
  <c r="X154"/>
  <c r="C155"/>
  <c r="C156"/>
  <c r="B157"/>
  <c r="G157"/>
  <c r="J157"/>
  <c r="L157"/>
  <c r="M157"/>
  <c r="U157"/>
  <c r="X157"/>
  <c r="AB157"/>
  <c r="C158"/>
  <c r="D158" s="1"/>
  <c r="D159"/>
  <c r="D160"/>
  <c r="C161"/>
  <c r="C162" s="1"/>
  <c r="C163"/>
  <c r="D163" s="1"/>
  <c r="C165"/>
  <c r="C166" s="1"/>
  <c r="B166"/>
  <c r="E166"/>
  <c r="F166"/>
  <c r="G166"/>
  <c r="H166"/>
  <c r="I166"/>
  <c r="J166"/>
  <c r="L166"/>
  <c r="M166"/>
  <c r="N166"/>
  <c r="O166"/>
  <c r="P166"/>
  <c r="Q166"/>
  <c r="T166"/>
  <c r="U166"/>
  <c r="V166"/>
  <c r="W166"/>
  <c r="X166"/>
  <c r="Y166"/>
  <c r="Z166"/>
  <c r="AB166"/>
  <c r="AF166"/>
  <c r="C167"/>
  <c r="D167" s="1"/>
  <c r="C168"/>
  <c r="D168" s="1"/>
  <c r="C169"/>
  <c r="D169" s="1"/>
  <c r="C170"/>
  <c r="D170" s="1"/>
  <c r="C171"/>
  <c r="D171" s="1"/>
  <c r="E172"/>
  <c r="F172"/>
  <c r="G172"/>
  <c r="H172"/>
  <c r="I172"/>
  <c r="J172"/>
  <c r="L172"/>
  <c r="M172"/>
  <c r="N172"/>
  <c r="O172"/>
  <c r="P172"/>
  <c r="Q172"/>
  <c r="T172"/>
  <c r="U172"/>
  <c r="V172"/>
  <c r="W172"/>
  <c r="X172"/>
  <c r="Y172"/>
  <c r="Z172"/>
  <c r="AB172"/>
  <c r="AF172"/>
  <c r="C173"/>
  <c r="D173" s="1"/>
  <c r="C174"/>
  <c r="C177"/>
  <c r="D177" s="1"/>
  <c r="C178"/>
  <c r="D178" s="1"/>
  <c r="B179"/>
  <c r="B180"/>
  <c r="E180"/>
  <c r="F180"/>
  <c r="G180"/>
  <c r="H180"/>
  <c r="I180"/>
  <c r="J180"/>
  <c r="L180"/>
  <c r="M180"/>
  <c r="N180"/>
  <c r="O180"/>
  <c r="P180"/>
  <c r="Q180"/>
  <c r="T180"/>
  <c r="U180"/>
  <c r="V180"/>
  <c r="W180"/>
  <c r="X180"/>
  <c r="Y180"/>
  <c r="Z180"/>
  <c r="AB180"/>
  <c r="AF180"/>
  <c r="C181"/>
  <c r="D181" s="1"/>
  <c r="C182"/>
  <c r="D182" s="1"/>
  <c r="B183"/>
  <c r="B184"/>
  <c r="E184"/>
  <c r="F184"/>
  <c r="G184"/>
  <c r="H184"/>
  <c r="I184"/>
  <c r="J184"/>
  <c r="L184"/>
  <c r="M184"/>
  <c r="N184"/>
  <c r="O184"/>
  <c r="P184"/>
  <c r="Q184"/>
  <c r="T184"/>
  <c r="U184"/>
  <c r="V184"/>
  <c r="W184"/>
  <c r="X184"/>
  <c r="Y184"/>
  <c r="Z184"/>
  <c r="AB184"/>
  <c r="AF184"/>
  <c r="C185"/>
  <c r="D185" s="1"/>
  <c r="C186"/>
  <c r="D186" s="1"/>
  <c r="B187"/>
  <c r="B188"/>
  <c r="E188"/>
  <c r="F188"/>
  <c r="G188"/>
  <c r="H188"/>
  <c r="I188"/>
  <c r="J188"/>
  <c r="L188"/>
  <c r="M188"/>
  <c r="N188"/>
  <c r="O188"/>
  <c r="P188"/>
  <c r="Q188"/>
  <c r="T188"/>
  <c r="U188"/>
  <c r="V188"/>
  <c r="W188"/>
  <c r="X188"/>
  <c r="Y188"/>
  <c r="Z188"/>
  <c r="AB188"/>
  <c r="AF188"/>
  <c r="C189"/>
  <c r="C190" s="1"/>
  <c r="D190" s="1"/>
  <c r="C191"/>
  <c r="D191" s="1"/>
  <c r="B192"/>
  <c r="C193"/>
  <c r="E194"/>
  <c r="E196" s="1"/>
  <c r="F194"/>
  <c r="F196" s="1"/>
  <c r="G194"/>
  <c r="G196" s="1"/>
  <c r="H194"/>
  <c r="H196" s="1"/>
  <c r="I194"/>
  <c r="I196" s="1"/>
  <c r="J194"/>
  <c r="J196" s="1"/>
  <c r="L194"/>
  <c r="L196" s="1"/>
  <c r="M194"/>
  <c r="M196" s="1"/>
  <c r="N194"/>
  <c r="N196" s="1"/>
  <c r="O194"/>
  <c r="O196" s="1"/>
  <c r="P194"/>
  <c r="P196" s="1"/>
  <c r="Q194"/>
  <c r="Q196" s="1"/>
  <c r="T194"/>
  <c r="T196" s="1"/>
  <c r="U194"/>
  <c r="U196" s="1"/>
  <c r="V194"/>
  <c r="V196" s="1"/>
  <c r="W194"/>
  <c r="W196" s="1"/>
  <c r="X194"/>
  <c r="X196" s="1"/>
  <c r="Y194"/>
  <c r="Y196" s="1"/>
  <c r="Z194"/>
  <c r="Z196" s="1"/>
  <c r="AB194"/>
  <c r="AB196" s="1"/>
  <c r="AF194"/>
  <c r="AF196" s="1"/>
  <c r="C195"/>
  <c r="D195" s="1"/>
  <c r="C198"/>
  <c r="C199"/>
  <c r="C200"/>
  <c r="C201"/>
  <c r="C202"/>
  <c r="D189" l="1"/>
  <c r="C142"/>
  <c r="D142" s="1"/>
  <c r="D165"/>
  <c r="D161"/>
  <c r="D91"/>
  <c r="C179"/>
  <c r="D179" s="1"/>
  <c r="C175"/>
  <c r="D175" s="1"/>
  <c r="C104"/>
  <c r="D104" s="1"/>
  <c r="C183"/>
  <c r="D183" s="1"/>
  <c r="C124"/>
  <c r="D124" s="1"/>
  <c r="C192"/>
  <c r="D192" s="1"/>
  <c r="C151"/>
  <c r="D151" s="1"/>
  <c r="D141"/>
  <c r="C114"/>
  <c r="D114" s="1"/>
  <c r="C111"/>
  <c r="C99"/>
  <c r="B194"/>
  <c r="B196" s="1"/>
  <c r="C145"/>
  <c r="D145" s="1"/>
  <c r="C157"/>
  <c r="D157" s="1"/>
  <c r="D150"/>
  <c r="C148"/>
  <c r="C139"/>
  <c r="D139" s="1"/>
  <c r="C136"/>
  <c r="D136" s="1"/>
  <c r="C127"/>
  <c r="C129" s="1"/>
  <c r="C188"/>
  <c r="C187"/>
  <c r="D187" s="1"/>
  <c r="C184"/>
  <c r="C180"/>
  <c r="D174"/>
  <c r="C154"/>
  <c r="D154" s="1"/>
  <c r="D128"/>
  <c r="D122"/>
  <c r="C120"/>
  <c r="D118"/>
  <c r="C68"/>
  <c r="C133"/>
  <c r="D133" s="1"/>
  <c r="C132"/>
  <c r="C106"/>
  <c r="D106" s="1"/>
  <c r="C105"/>
  <c r="D105" s="1"/>
  <c r="C172"/>
  <c r="D172" s="1"/>
  <c r="C123"/>
  <c r="C108"/>
  <c r="D108" s="1"/>
  <c r="C107"/>
  <c r="D107" s="1"/>
  <c r="C45"/>
  <c r="C46"/>
  <c r="C194" l="1"/>
  <c r="D194" l="1"/>
  <c r="C196"/>
  <c r="D196" s="1"/>
  <c r="C44" l="1"/>
  <c r="C35" l="1"/>
  <c r="C36"/>
  <c r="C37"/>
  <c r="C38"/>
  <c r="C39"/>
  <c r="C41"/>
  <c r="C42"/>
  <c r="C43"/>
  <c r="C224" l="1"/>
  <c r="D64" l="1"/>
  <c r="D66"/>
  <c r="C218" l="1"/>
  <c r="E29" l="1"/>
  <c r="C216" l="1"/>
  <c r="C214"/>
  <c r="C213"/>
  <c r="C212"/>
  <c r="C211"/>
  <c r="C210"/>
  <c r="C65"/>
  <c r="D65" s="1"/>
  <c r="C63"/>
  <c r="D63" s="1"/>
  <c r="C62"/>
  <c r="D62" s="1"/>
  <c r="C61"/>
  <c r="D61" s="1"/>
  <c r="C60"/>
  <c r="D60" s="1"/>
  <c r="C59"/>
  <c r="C58"/>
  <c r="D58" s="1"/>
  <c r="C57"/>
  <c r="C56"/>
  <c r="C55"/>
  <c r="C54"/>
  <c r="C53"/>
  <c r="C52"/>
  <c r="C51"/>
  <c r="C50"/>
  <c r="C49"/>
  <c r="C48"/>
  <c r="C47"/>
  <c r="AF40"/>
  <c r="AB40"/>
  <c r="Z40"/>
  <c r="Y40"/>
  <c r="X40"/>
  <c r="W40"/>
  <c r="V40"/>
  <c r="U40"/>
  <c r="T40"/>
  <c r="Q40"/>
  <c r="P40"/>
  <c r="O40"/>
  <c r="N40"/>
  <c r="M40"/>
  <c r="L40"/>
  <c r="J40"/>
  <c r="I40"/>
  <c r="H40"/>
  <c r="G40"/>
  <c r="F40"/>
  <c r="E40"/>
  <c r="C40" s="1"/>
  <c r="C34"/>
  <c r="C33"/>
  <c r="C32"/>
  <c r="C31"/>
  <c r="C30"/>
  <c r="AF29"/>
  <c r="AB29"/>
  <c r="Y29"/>
  <c r="X29"/>
  <c r="W29"/>
  <c r="V29"/>
  <c r="U29"/>
  <c r="T29"/>
  <c r="Q29"/>
  <c r="P29"/>
  <c r="O29"/>
  <c r="N29"/>
  <c r="M29"/>
  <c r="L29"/>
  <c r="J29"/>
  <c r="I29"/>
  <c r="H29"/>
  <c r="G29"/>
  <c r="F29"/>
  <c r="C28"/>
  <c r="C27"/>
  <c r="C26"/>
  <c r="C29" l="1"/>
  <c r="D45"/>
  <c r="D48"/>
  <c r="D47"/>
  <c r="D51"/>
</calcChain>
</file>

<file path=xl/sharedStrings.xml><?xml version="1.0" encoding="utf-8"?>
<sst xmlns="http://schemas.openxmlformats.org/spreadsheetml/2006/main" count="241" uniqueCount="191">
  <si>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</si>
  <si>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</si>
  <si>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</si>
  <si>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</si>
  <si>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</si>
  <si>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</si>
  <si>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</si>
  <si>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</si>
  <si>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</si>
  <si>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</si>
  <si>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</si>
  <si>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</si>
  <si>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</si>
  <si>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</si>
  <si>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</si>
  <si>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</si>
  <si>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</si>
  <si>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</si>
  <si>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</si>
  <si>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</si>
  <si>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</si>
  <si>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</si>
  <si>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</si>
  <si>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</si>
  <si>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</si>
  <si>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</si>
  <si>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</si>
  <si>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</si>
  <si>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</si>
  <si>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</si>
  <si>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</si>
  <si>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</si>
  <si>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</si>
  <si>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</si>
  <si>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</si>
  <si>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</si>
  <si>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</si>
  <si>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</si>
  <si>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</si>
  <si>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</si>
  <si>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</si>
  <si>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</si>
  <si>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</si>
  <si>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</si>
  <si>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</si>
  <si>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</si>
  <si>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</si>
  <si>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</si>
  <si>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</si>
  <si>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</si>
  <si>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</si>
  <si>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</si>
  <si>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</si>
  <si>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</si>
  <si>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</si>
  <si>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</si>
  <si>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</si>
  <si>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</si>
  <si>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</si>
  <si>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</si>
  <si>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</si>
  <si>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</si>
  <si>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</si>
  <si>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</si>
  <si>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</si>
  <si>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</si>
  <si>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</si>
  <si>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</si>
  <si>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</si>
  <si>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</si>
  <si>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</si>
  <si>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</si>
  <si>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</si>
  <si>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</si>
  <si>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</si>
  <si>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</si>
  <si>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</si>
  <si>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</si>
  <si>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</si>
  <si>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</si>
  <si>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</si>
  <si>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</si>
  <si>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</si>
  <si>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</si>
  <si>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</si>
  <si>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</si>
  <si>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</si>
  <si>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</si>
  <si>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</si>
  <si>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</si>
  <si>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</si>
  <si>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</si>
  <si>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</si>
  <si>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</si>
  <si>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</si>
  <si>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</si>
  <si>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</si>
  <si>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</si>
  <si>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</si>
  <si>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</si>
  <si>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</si>
  <si>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</si>
  <si>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</si>
  <si>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</si>
  <si>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</si>
  <si>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</si>
  <si>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</si>
  <si>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</si>
  <si>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</si>
  <si>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</si>
  <si>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</si>
  <si>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</si>
  <si>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</si>
  <si>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</si>
  <si>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</si>
  <si>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</si>
  <si>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</si>
  <si>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</si>
  <si>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</si>
  <si>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</si>
  <si>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</si>
  <si>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</si>
  <si>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</si>
  <si>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</si>
  <si>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</si>
  <si>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</si>
  <si>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</si>
  <si>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</si>
  <si>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</si>
  <si>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</si>
  <si>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</si>
  <si>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</si>
  <si>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</si>
  <si>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</si>
  <si>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</si>
  <si>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</si>
  <si>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</si>
  <si>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</si>
  <si>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</si>
  <si>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</si>
  <si>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</si>
  <si>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</si>
  <si>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</si>
  <si>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</si>
  <si>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</si>
  <si>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</si>
  <si>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</si>
  <si>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</si>
  <si>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</si>
  <si>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</si>
  <si>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</si>
  <si>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</si>
  <si>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</si>
  <si>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</si>
  <si>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</si>
  <si>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</si>
  <si>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</si>
  <si>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</si>
  <si>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</si>
  <si>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</si>
  <si>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</si>
  <si>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</si>
  <si>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</si>
  <si>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</si>
  <si>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</si>
  <si>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</si>
  <si>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</si>
  <si>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</si>
  <si>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</si>
  <si>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</si>
  <si>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</si>
  <si>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</si>
  <si>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</si>
  <si>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</si>
  <si>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</si>
  <si>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</si>
  <si>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</si>
  <si>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</si>
  <si>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</si>
  <si>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</si>
  <si>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</si>
  <si>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Подготовыка почвы под сев озимых,га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</si>
  <si>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</si>
  <si>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</si>
  <si>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</si>
  <si>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</si>
  <si>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</si>
  <si>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</si>
  <si>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</si>
  <si>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Укосная площадь,га</t>
  </si>
  <si>
    <t>Информация о сельскохозяйственных работах по состоянию на 1 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</si>
</sst>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P224"/>
  <sheetViews>
    <sheetView tabSelected="1" view="pageBreakPreview" topLeftCell="A2" zoomScale="70" zoomScaleNormal="70" zoomScaleSheetLayoutView="70" zoomScalePageLayoutView="82" workbookViewId="0">
      <pane xSplit="3" ySplit="7" topLeftCell="D16" activePane="bottomRight" state="frozen"/>
      <selection activeCell="A2" sqref="A2"/>
      <selection pane="topRight" activeCell="F2" sqref="F2"/>
      <selection pane="bottomLeft" activeCell="A7" sqref="A7"/>
      <selection pane="bottomRight" activeCell="A230" sqref="A230"/>
    </sheetView>
  </sheetViews>
  <sheetFormatPr defaultColWidth="9.140625" defaultRowHeight="16.5" outlineLevelRow="1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>
      <c r="A1" s="1"/>
      <c r="AF1" s="3"/>
    </row>
    <row r="2" spans="1:32" s="4" customFormat="1" ht="29.45" customHeight="1" thickBot="1">
      <c r="A2" s="110" t="s">
        <v>190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7.45" customHeight="1" thickBot="1">
      <c r="A4" s="111" t="s">
        <v>3</v>
      </c>
      <c r="B4" s="114" t="s">
        <v>149</v>
      </c>
      <c r="C4" s="104" t="s">
        <v>151</v>
      </c>
      <c r="D4" s="104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</row>
    <row r="5" spans="1:32" s="2" customFormat="1" ht="17.45" customHeight="1" thickBot="1">
      <c r="A5" s="112"/>
      <c r="B5" s="115"/>
      <c r="C5" s="105"/>
      <c r="D5" s="105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</row>
    <row r="6" spans="1:32" s="2" customFormat="1" ht="17.45" customHeight="1" thickBot="1">
      <c r="A6" s="112"/>
      <c r="B6" s="115"/>
      <c r="C6" s="105"/>
      <c r="D6" s="10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</row>
    <row r="7" spans="1:32" s="2" customFormat="1" ht="87" customHeight="1">
      <c r="A7" s="112"/>
      <c r="B7" s="115"/>
      <c r="C7" s="105"/>
      <c r="D7" s="105"/>
      <c r="E7" s="102" t="s">
        <v>152</v>
      </c>
      <c r="F7" s="102" t="s">
        <v>153</v>
      </c>
      <c r="G7" s="102" t="s">
        <v>154</v>
      </c>
      <c r="H7" s="102" t="s">
        <v>155</v>
      </c>
      <c r="I7" s="102" t="s">
        <v>156</v>
      </c>
      <c r="J7" s="102" t="s">
        <v>157</v>
      </c>
      <c r="K7" s="102" t="s">
        <v>184</v>
      </c>
      <c r="L7" s="102" t="s">
        <v>183</v>
      </c>
      <c r="M7" s="102" t="s">
        <v>158</v>
      </c>
      <c r="N7" s="102" t="s">
        <v>159</v>
      </c>
      <c r="O7" s="102" t="s">
        <v>160</v>
      </c>
      <c r="P7" s="102" t="s">
        <v>161</v>
      </c>
      <c r="Q7" s="102" t="s">
        <v>162</v>
      </c>
      <c r="R7" s="102" t="s">
        <v>174</v>
      </c>
      <c r="S7" s="102" t="s">
        <v>175</v>
      </c>
      <c r="T7" s="102" t="s">
        <v>163</v>
      </c>
      <c r="U7" s="102" t="s">
        <v>164</v>
      </c>
      <c r="V7" s="102" t="s">
        <v>165</v>
      </c>
      <c r="W7" s="102" t="s">
        <v>166</v>
      </c>
      <c r="X7" s="102" t="s">
        <v>167</v>
      </c>
      <c r="Y7" s="102" t="s">
        <v>168</v>
      </c>
      <c r="Z7" s="102" t="s">
        <v>169</v>
      </c>
      <c r="AA7" s="102" t="s">
        <v>171</v>
      </c>
      <c r="AB7" s="102" t="s">
        <v>170</v>
      </c>
      <c r="AC7" s="102" t="s">
        <v>173</v>
      </c>
      <c r="AD7" s="102" t="s">
        <v>179</v>
      </c>
      <c r="AE7" s="102" t="s">
        <v>172</v>
      </c>
      <c r="AF7" s="102" t="s">
        <v>180</v>
      </c>
    </row>
    <row r="8" spans="1:32" s="2" customFormat="1" ht="70.150000000000006" customHeight="1" thickBot="1">
      <c r="A8" s="113"/>
      <c r="B8" s="116"/>
      <c r="C8" s="106"/>
      <c r="D8" s="106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</row>
    <row r="9" spans="1:32" s="11" customFormat="1" ht="30" customHeight="1">
      <c r="A9" s="95" t="s">
        <v>121</v>
      </c>
      <c r="B9" s="20">
        <v>2638</v>
      </c>
      <c r="C9" s="17">
        <f>E9+F9+G9+H9+I9+J9+L9+M9+N9+O9+P9+Q9+R9+S9+T9+U9+V9+W9+X9+Y9+Z9+AA9+AB9+AC9+AD9+AF9</f>
        <v>5290.7</v>
      </c>
      <c r="D9" s="13">
        <f t="shared" ref="D9:D14" si="0">C9/B9</f>
        <v>2.0055724033358606</v>
      </c>
      <c r="E9" s="22">
        <v>1630</v>
      </c>
      <c r="F9" s="22">
        <v>1126</v>
      </c>
      <c r="G9" s="22">
        <v>506</v>
      </c>
      <c r="H9" s="22">
        <v>709</v>
      </c>
      <c r="I9" s="22">
        <v>0</v>
      </c>
      <c r="J9" s="22">
        <v>70</v>
      </c>
      <c r="K9" s="22"/>
      <c r="L9" s="22">
        <v>90</v>
      </c>
      <c r="M9" s="22">
        <v>300</v>
      </c>
      <c r="N9" s="22">
        <v>189</v>
      </c>
      <c r="O9" s="22">
        <v>65</v>
      </c>
      <c r="P9" s="22">
        <v>57</v>
      </c>
      <c r="Q9" s="22">
        <v>55</v>
      </c>
      <c r="R9" s="22">
        <v>230</v>
      </c>
      <c r="S9" s="22">
        <v>200</v>
      </c>
      <c r="T9" s="22">
        <v>0</v>
      </c>
      <c r="U9" s="22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2.7</v>
      </c>
      <c r="AE9" s="49">
        <v>0</v>
      </c>
      <c r="AF9" s="49">
        <v>0</v>
      </c>
    </row>
    <row r="10" spans="1:32" s="11" customFormat="1" ht="30" customHeight="1">
      <c r="A10" s="95" t="s">
        <v>122</v>
      </c>
      <c r="B10" s="20">
        <v>2338</v>
      </c>
      <c r="C10" s="17">
        <f>SUM(E10:AF10)</f>
        <v>5290.7</v>
      </c>
      <c r="D10" s="13">
        <f t="shared" si="0"/>
        <v>2.2629170230966635</v>
      </c>
      <c r="E10" s="22">
        <v>1630</v>
      </c>
      <c r="F10" s="22">
        <v>1126</v>
      </c>
      <c r="G10" s="22">
        <v>506</v>
      </c>
      <c r="H10" s="22">
        <v>709</v>
      </c>
      <c r="I10" s="22">
        <v>0</v>
      </c>
      <c r="J10" s="22">
        <v>70</v>
      </c>
      <c r="K10" s="22"/>
      <c r="L10" s="22">
        <v>90</v>
      </c>
      <c r="M10" s="22">
        <v>300</v>
      </c>
      <c r="N10" s="22">
        <v>189</v>
      </c>
      <c r="O10" s="22">
        <v>65</v>
      </c>
      <c r="P10" s="22">
        <v>57</v>
      </c>
      <c r="Q10" s="22">
        <v>55</v>
      </c>
      <c r="R10" s="22">
        <v>230</v>
      </c>
      <c r="S10" s="22">
        <v>200</v>
      </c>
      <c r="T10" s="22">
        <v>0</v>
      </c>
      <c r="U10" s="22">
        <v>51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10</v>
      </c>
      <c r="AB10" s="49">
        <v>0</v>
      </c>
      <c r="AC10" s="49">
        <v>0</v>
      </c>
      <c r="AD10" s="22">
        <v>2.7</v>
      </c>
      <c r="AE10" s="49">
        <v>0</v>
      </c>
      <c r="AF10" s="49">
        <v>0</v>
      </c>
    </row>
    <row r="11" spans="1:32" s="11" customFormat="1" ht="30" customHeight="1">
      <c r="A11" s="95" t="s">
        <v>13</v>
      </c>
      <c r="B11" s="20">
        <v>10</v>
      </c>
      <c r="C11" s="17">
        <f>E11+F11+G11+H11+I11+J11+L11+M11+N11+O11+P11+Q11+R11+S11+T11+U11+V11+W11+X11+Y11+Z11+AA11+AB11+AC11+AD11+AF11</f>
        <v>33.5</v>
      </c>
      <c r="D11" s="13">
        <f t="shared" si="0"/>
        <v>3.35</v>
      </c>
      <c r="E11" s="22"/>
      <c r="F11" s="22"/>
      <c r="G11" s="22"/>
      <c r="H11" s="22"/>
      <c r="I11" s="22"/>
      <c r="J11" s="22"/>
      <c r="K11" s="22"/>
      <c r="L11" s="22"/>
      <c r="M11" s="49">
        <v>0.5</v>
      </c>
      <c r="N11" s="49">
        <v>0.5</v>
      </c>
      <c r="O11" s="49"/>
      <c r="P11" s="49">
        <v>0.3</v>
      </c>
      <c r="Q11" s="49"/>
      <c r="R11" s="49">
        <v>0</v>
      </c>
      <c r="S11" s="49"/>
      <c r="T11" s="49">
        <v>1</v>
      </c>
      <c r="U11" s="49"/>
      <c r="V11" s="49">
        <v>1</v>
      </c>
      <c r="W11" s="49">
        <v>0.5</v>
      </c>
      <c r="X11" s="49">
        <v>0.5</v>
      </c>
      <c r="Y11" s="49">
        <v>1</v>
      </c>
      <c r="Z11" s="49">
        <v>2</v>
      </c>
      <c r="AA11" s="49">
        <v>0.5</v>
      </c>
      <c r="AB11" s="49">
        <v>0.5</v>
      </c>
      <c r="AC11" s="49">
        <v>0</v>
      </c>
      <c r="AD11" s="49">
        <v>21</v>
      </c>
      <c r="AE11" s="49">
        <v>0.5</v>
      </c>
      <c r="AF11" s="49">
        <v>4.2</v>
      </c>
    </row>
    <row r="12" spans="1:32" s="11" customFormat="1" ht="44.25" customHeight="1">
      <c r="A12" s="94" t="s">
        <v>182</v>
      </c>
      <c r="B12" s="20">
        <v>1712</v>
      </c>
      <c r="C12" s="17">
        <f>E12+F12+G12+H12+I12+J12+L12+M12+N12+O12+P12+Q12+R12+S12+T12+U12+V12+W12+X12+Y12+Z12+AA12+AB12+AC12+AD12+AF12+K12</f>
        <v>2187</v>
      </c>
      <c r="D12" s="13">
        <f t="shared" si="0"/>
        <v>1.2774532710280373</v>
      </c>
      <c r="E12" s="23">
        <v>736</v>
      </c>
      <c r="F12" s="23">
        <v>360</v>
      </c>
      <c r="G12" s="23">
        <v>200</v>
      </c>
      <c r="H12" s="23">
        <v>200</v>
      </c>
      <c r="I12" s="101">
        <v>0</v>
      </c>
      <c r="J12" s="23">
        <v>20</v>
      </c>
      <c r="K12" s="23">
        <v>70</v>
      </c>
      <c r="L12" s="23">
        <v>0</v>
      </c>
      <c r="M12" s="48">
        <v>50</v>
      </c>
      <c r="N12" s="48">
        <v>100</v>
      </c>
      <c r="O12" s="48">
        <v>40</v>
      </c>
      <c r="P12" s="48">
        <v>0</v>
      </c>
      <c r="Q12" s="100">
        <v>15</v>
      </c>
      <c r="R12" s="48">
        <v>200</v>
      </c>
      <c r="S12" s="100">
        <v>129</v>
      </c>
      <c r="T12" s="48">
        <v>0</v>
      </c>
      <c r="U12" s="48">
        <v>51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10</v>
      </c>
      <c r="AB12" s="49">
        <v>0</v>
      </c>
      <c r="AC12" s="49">
        <v>0</v>
      </c>
      <c r="AD12" s="49">
        <v>6</v>
      </c>
      <c r="AE12" s="49"/>
      <c r="AF12" s="49"/>
    </row>
    <row r="13" spans="1:32" s="11" customFormat="1" ht="30" customHeight="1">
      <c r="A13" s="95" t="s">
        <v>181</v>
      </c>
      <c r="B13" s="20">
        <v>270</v>
      </c>
      <c r="C13" s="17">
        <f>E13+F13+G13+H13+I13+J13+L13+M13+N13+O13+P13+Q13+R13+S13+T13+U13+V13+W13+X13+Y13+Z13+AA13+AB13+AC13+AD13+AF13</f>
        <v>883</v>
      </c>
      <c r="D13" s="13">
        <f t="shared" si="0"/>
        <v>3.2703703703703701</v>
      </c>
      <c r="E13" s="22">
        <v>350</v>
      </c>
      <c r="F13" s="22">
        <v>260</v>
      </c>
      <c r="G13" s="22">
        <v>100</v>
      </c>
      <c r="H13" s="22">
        <v>0</v>
      </c>
      <c r="I13" s="22">
        <v>0</v>
      </c>
      <c r="J13" s="22">
        <v>20</v>
      </c>
      <c r="K13" s="22">
        <v>0</v>
      </c>
      <c r="L13" s="22"/>
      <c r="M13" s="49">
        <v>10</v>
      </c>
      <c r="N13" s="49">
        <v>35</v>
      </c>
      <c r="O13" s="49">
        <v>30</v>
      </c>
      <c r="P13" s="49">
        <v>0</v>
      </c>
      <c r="Q13" s="49">
        <v>2</v>
      </c>
      <c r="R13" s="49">
        <v>30</v>
      </c>
      <c r="S13" s="49"/>
      <c r="T13" s="49"/>
      <c r="U13" s="49">
        <v>30</v>
      </c>
      <c r="V13" s="49"/>
      <c r="W13" s="49"/>
      <c r="X13" s="49"/>
      <c r="Y13" s="49"/>
      <c r="Z13" s="49"/>
      <c r="AA13" s="49">
        <v>10</v>
      </c>
      <c r="AB13" s="49"/>
      <c r="AC13" s="49"/>
      <c r="AD13" s="49">
        <v>6</v>
      </c>
      <c r="AE13" s="49"/>
      <c r="AF13" s="49"/>
    </row>
    <row r="14" spans="1:32" s="11" customFormat="1" ht="30" customHeight="1">
      <c r="A14" s="95" t="s">
        <v>5</v>
      </c>
      <c r="B14" s="20">
        <v>0</v>
      </c>
      <c r="C14" s="17">
        <f>C13/C12*100</f>
        <v>40.374942844078646</v>
      </c>
      <c r="D14" s="13" t="e">
        <f t="shared" si="0"/>
        <v>#DIV/0!</v>
      </c>
      <c r="E14" s="17">
        <f t="shared" ref="E14:H14" si="1">E13/E12*100</f>
        <v>47.554347826086953</v>
      </c>
      <c r="F14" s="17">
        <f t="shared" si="1"/>
        <v>72.222222222222214</v>
      </c>
      <c r="G14" s="17">
        <f t="shared" si="1"/>
        <v>50</v>
      </c>
      <c r="H14" s="17">
        <f t="shared" si="1"/>
        <v>0</v>
      </c>
      <c r="I14" s="22"/>
      <c r="J14" s="17">
        <f t="shared" ref="J14:K14" si="2">J13/J12*100</f>
        <v>100</v>
      </c>
      <c r="K14" s="17">
        <f t="shared" si="2"/>
        <v>0</v>
      </c>
      <c r="L14" s="22"/>
      <c r="M14" s="17">
        <f>M13/M12*100</f>
        <v>20</v>
      </c>
      <c r="N14" s="17">
        <f t="shared" ref="N14:R14" si="3">N13/N12*100</f>
        <v>35</v>
      </c>
      <c r="O14" s="17">
        <f t="shared" si="3"/>
        <v>75</v>
      </c>
      <c r="P14" s="17"/>
      <c r="Q14" s="17">
        <f t="shared" si="3"/>
        <v>13.333333333333334</v>
      </c>
      <c r="R14" s="17">
        <f t="shared" si="3"/>
        <v>15</v>
      </c>
      <c r="S14" s="17">
        <f>S13/S12*100</f>
        <v>0</v>
      </c>
      <c r="T14" s="17"/>
      <c r="U14" s="17">
        <f t="shared" ref="U14:AD14" si="4">U13/U12*100</f>
        <v>58.82352941176471</v>
      </c>
      <c r="V14" s="17"/>
      <c r="W14" s="17"/>
      <c r="X14" s="17"/>
      <c r="Y14" s="17"/>
      <c r="Z14" s="17"/>
      <c r="AA14" s="17">
        <f t="shared" si="4"/>
        <v>100</v>
      </c>
      <c r="AB14" s="17"/>
      <c r="AC14" s="17"/>
      <c r="AD14" s="17">
        <f t="shared" si="4"/>
        <v>100</v>
      </c>
      <c r="AE14" s="17"/>
      <c r="AF14" s="17"/>
    </row>
    <row r="15" spans="1:32" s="11" customFormat="1" ht="30" customHeight="1">
      <c r="A15" s="95" t="s">
        <v>189</v>
      </c>
      <c r="B15" s="20"/>
      <c r="C15" s="17">
        <f>E15+F15+G15+H15+I15+J15+L15+M15+N15+O15+P15+Q15+R15+S15+T15+U15+V15+W15+X15+Y15+Z15+AA15+AB15+AC15+AD15+AF15</f>
        <v>3301</v>
      </c>
      <c r="D15" s="13"/>
      <c r="E15" s="17">
        <v>814</v>
      </c>
      <c r="F15" s="17">
        <v>871</v>
      </c>
      <c r="G15" s="17">
        <v>400</v>
      </c>
      <c r="H15" s="17"/>
      <c r="I15" s="22">
        <v>25</v>
      </c>
      <c r="J15" s="17">
        <v>40</v>
      </c>
      <c r="K15" s="17"/>
      <c r="L15" s="22"/>
      <c r="M15" s="17">
        <v>158</v>
      </c>
      <c r="N15" s="17">
        <v>10</v>
      </c>
      <c r="O15" s="17">
        <v>5</v>
      </c>
      <c r="P15" s="17">
        <v>110.14</v>
      </c>
      <c r="Q15" s="17">
        <v>322</v>
      </c>
      <c r="R15" s="17">
        <v>0</v>
      </c>
      <c r="S15" s="17">
        <v>62</v>
      </c>
      <c r="T15" s="17">
        <v>83</v>
      </c>
      <c r="U15" s="17">
        <v>0</v>
      </c>
      <c r="V15" s="17">
        <v>33</v>
      </c>
      <c r="W15" s="17">
        <v>55</v>
      </c>
      <c r="X15" s="17">
        <v>30</v>
      </c>
      <c r="Y15" s="17">
        <v>120</v>
      </c>
      <c r="Z15" s="17">
        <v>125</v>
      </c>
      <c r="AA15" s="17">
        <v>19</v>
      </c>
      <c r="AB15" s="17">
        <v>3.5</v>
      </c>
      <c r="AC15" s="17">
        <v>2.1</v>
      </c>
      <c r="AD15" s="17">
        <v>10</v>
      </c>
      <c r="AE15" s="17">
        <v>0.42</v>
      </c>
      <c r="AF15" s="17">
        <v>3.26</v>
      </c>
    </row>
    <row r="16" spans="1:32" s="11" customFormat="1" ht="30" customHeight="1">
      <c r="A16" s="95" t="s">
        <v>176</v>
      </c>
      <c r="B16" s="20">
        <v>2379</v>
      </c>
      <c r="C16" s="17">
        <f>SUM(E16:AF16)</f>
        <v>2664.4200000000005</v>
      </c>
      <c r="D16" s="13">
        <f>C16/B16</f>
        <v>1.1199747793190418</v>
      </c>
      <c r="E16" s="22">
        <v>780</v>
      </c>
      <c r="F16" s="22">
        <v>650</v>
      </c>
      <c r="G16" s="22">
        <v>200</v>
      </c>
      <c r="H16" s="22">
        <v>0</v>
      </c>
      <c r="I16" s="22">
        <v>25</v>
      </c>
      <c r="J16" s="22">
        <v>40</v>
      </c>
      <c r="K16" s="22">
        <v>0</v>
      </c>
      <c r="L16" s="22">
        <v>0</v>
      </c>
      <c r="M16" s="22">
        <v>158</v>
      </c>
      <c r="N16" s="22">
        <v>10</v>
      </c>
      <c r="O16" s="22">
        <v>5</v>
      </c>
      <c r="P16" s="22">
        <v>110.14</v>
      </c>
      <c r="Q16" s="22">
        <v>265</v>
      </c>
      <c r="R16" s="22">
        <v>0</v>
      </c>
      <c r="S16" s="22"/>
      <c r="T16" s="22">
        <v>80</v>
      </c>
      <c r="U16" s="22">
        <v>0</v>
      </c>
      <c r="V16" s="49">
        <v>33</v>
      </c>
      <c r="W16" s="49">
        <v>55</v>
      </c>
      <c r="X16" s="49">
        <v>30</v>
      </c>
      <c r="Y16" s="49">
        <v>120</v>
      </c>
      <c r="Z16" s="49">
        <v>65</v>
      </c>
      <c r="AA16" s="49">
        <v>19</v>
      </c>
      <c r="AB16" s="49">
        <v>3.5</v>
      </c>
      <c r="AC16" s="49">
        <v>2.1</v>
      </c>
      <c r="AD16" s="22">
        <v>10</v>
      </c>
      <c r="AE16" s="49">
        <v>0.42</v>
      </c>
      <c r="AF16" s="49">
        <v>3.26</v>
      </c>
    </row>
    <row r="17" spans="1:33" s="11" customFormat="1" ht="30" customHeight="1">
      <c r="A17" s="95" t="s">
        <v>82</v>
      </c>
      <c r="B17" s="20">
        <v>60</v>
      </c>
      <c r="C17" s="20">
        <f>C16/C15*100</f>
        <v>80.715540745228736</v>
      </c>
      <c r="D17" s="13">
        <f>C17/B17</f>
        <v>1.3452590124204789</v>
      </c>
      <c r="E17" s="22">
        <f>E16/E15*100</f>
        <v>95.823095823095827</v>
      </c>
      <c r="F17" s="22">
        <f t="shared" ref="F17:G17" si="5">F16/F15*100</f>
        <v>74.626865671641795</v>
      </c>
      <c r="G17" s="22">
        <f t="shared" si="5"/>
        <v>50</v>
      </c>
      <c r="H17" s="22"/>
      <c r="I17" s="22"/>
      <c r="J17" s="22">
        <f t="shared" ref="J17" si="6">J16/J15*100</f>
        <v>100</v>
      </c>
      <c r="K17" s="22"/>
      <c r="L17" s="22"/>
      <c r="M17" s="22">
        <f t="shared" ref="M17" si="7">M16/M15*100</f>
        <v>100</v>
      </c>
      <c r="N17" s="22">
        <f t="shared" ref="N17" si="8">N16/N15*100</f>
        <v>100</v>
      </c>
      <c r="O17" s="22">
        <f t="shared" ref="O17" si="9">O16/O15*100</f>
        <v>100</v>
      </c>
      <c r="P17" s="22">
        <f t="shared" ref="P17" si="10">P16/P15*100</f>
        <v>100</v>
      </c>
      <c r="Q17" s="22">
        <f t="shared" ref="Q17" si="11">Q16/Q15*100</f>
        <v>82.298136645962742</v>
      </c>
      <c r="R17" s="22" t="e">
        <f t="shared" ref="R17" si="12">R16/R15*100</f>
        <v>#DIV/0!</v>
      </c>
      <c r="S17" s="22">
        <f t="shared" ref="S17" si="13">S16/S15*100</f>
        <v>0</v>
      </c>
      <c r="T17" s="22">
        <v>50</v>
      </c>
      <c r="U17" s="22" t="e">
        <f t="shared" ref="U17" si="14">U16/U15*100</f>
        <v>#DIV/0!</v>
      </c>
      <c r="V17" s="22">
        <f t="shared" ref="V17" si="15">V16/V15*100</f>
        <v>100</v>
      </c>
      <c r="W17" s="22">
        <f t="shared" ref="W17" si="16">W16/W15*100</f>
        <v>100</v>
      </c>
      <c r="X17" s="22">
        <f t="shared" ref="X17" si="17">X16/X15*100</f>
        <v>100</v>
      </c>
      <c r="Y17" s="22">
        <f t="shared" ref="Y17" si="18">Y16/Y15*100</f>
        <v>100</v>
      </c>
      <c r="Z17" s="22">
        <v>55</v>
      </c>
      <c r="AA17" s="22">
        <f t="shared" ref="AA17" si="19">AA16/AA15*100</f>
        <v>100</v>
      </c>
      <c r="AB17" s="22">
        <f t="shared" ref="AB17" si="20">AB16/AB15*100</f>
        <v>100</v>
      </c>
      <c r="AC17" s="22">
        <f t="shared" ref="AC17" si="21">AC16/AC15*100</f>
        <v>100</v>
      </c>
      <c r="AD17" s="22">
        <f t="shared" ref="AD17" si="22">AD16/AD15*100</f>
        <v>100</v>
      </c>
      <c r="AE17" s="22">
        <f t="shared" ref="AE17" si="23">AE16/AE15*100</f>
        <v>100</v>
      </c>
      <c r="AF17" s="22">
        <f t="shared" ref="AF17" si="24">AF16/AF15*100</f>
        <v>100</v>
      </c>
    </row>
    <row r="18" spans="1:33" s="11" customFormat="1" ht="30" customHeight="1">
      <c r="A18" s="95" t="s">
        <v>177</v>
      </c>
      <c r="B18" s="20"/>
      <c r="C18" s="20"/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 t="s">
        <v>0</v>
      </c>
      <c r="T18" s="22"/>
      <c r="U18" s="22"/>
      <c r="V18" s="49"/>
      <c r="W18" s="49"/>
      <c r="X18" s="49"/>
      <c r="Y18" s="49"/>
      <c r="Z18" s="49"/>
      <c r="AA18" s="49"/>
      <c r="AB18" s="49"/>
      <c r="AC18" s="49"/>
      <c r="AD18" s="22"/>
      <c r="AE18" s="49"/>
      <c r="AF18" s="49"/>
    </row>
    <row r="19" spans="1:33" s="11" customFormat="1" ht="30" customHeight="1">
      <c r="A19" s="94" t="s">
        <v>87</v>
      </c>
      <c r="B19" s="20">
        <v>1218</v>
      </c>
      <c r="C19" s="17">
        <f>E19+F19+G19+H19+I19+J19+L19+M19+N19+O19+P19+Q19+R19+S19+T19+U19+V19+W19+X19+Y19+Z19+AA19+AB19+AC19+AD19+AF19</f>
        <v>2762.75</v>
      </c>
      <c r="D19" s="13">
        <f>C19/B19</f>
        <v>2.2682676518883413</v>
      </c>
      <c r="E19" s="22">
        <v>200</v>
      </c>
      <c r="F19" s="22">
        <v>500</v>
      </c>
      <c r="G19" s="22">
        <v>110</v>
      </c>
      <c r="H19" s="22">
        <v>0</v>
      </c>
      <c r="I19" s="22">
        <v>70</v>
      </c>
      <c r="J19" s="22">
        <v>45</v>
      </c>
      <c r="K19" s="22">
        <v>0</v>
      </c>
      <c r="L19" s="22">
        <v>0</v>
      </c>
      <c r="M19" s="22">
        <v>100</v>
      </c>
      <c r="N19" s="22">
        <v>45</v>
      </c>
      <c r="O19" s="22">
        <v>12.5</v>
      </c>
      <c r="P19" s="22">
        <v>600</v>
      </c>
      <c r="Q19" s="22">
        <v>310</v>
      </c>
      <c r="R19" s="22"/>
      <c r="S19" s="22"/>
      <c r="T19" s="22">
        <v>115</v>
      </c>
      <c r="U19" s="22"/>
      <c r="V19" s="49">
        <v>75</v>
      </c>
      <c r="W19" s="49">
        <v>138</v>
      </c>
      <c r="X19" s="49">
        <v>70</v>
      </c>
      <c r="Y19" s="49">
        <v>150</v>
      </c>
      <c r="Z19" s="49">
        <v>135</v>
      </c>
      <c r="AA19" s="49">
        <v>38</v>
      </c>
      <c r="AB19" s="49">
        <v>9</v>
      </c>
      <c r="AC19" s="49">
        <v>5.25</v>
      </c>
      <c r="AD19" s="22">
        <v>20</v>
      </c>
      <c r="AE19" s="49">
        <v>1.2</v>
      </c>
      <c r="AF19" s="49">
        <v>15</v>
      </c>
    </row>
    <row r="20" spans="1:33" s="11" customFormat="1" ht="30" customHeight="1">
      <c r="A20" s="94" t="s">
        <v>91</v>
      </c>
      <c r="B20" s="20">
        <v>3900</v>
      </c>
      <c r="C20" s="20">
        <f t="shared" ref="C20:C24" si="25">SUM(E20:AF20)</f>
        <v>6175</v>
      </c>
      <c r="D20" s="13">
        <f>C20/B20</f>
        <v>1.5833333333333333</v>
      </c>
      <c r="E20" s="22">
        <v>4000</v>
      </c>
      <c r="F20" s="22">
        <v>1600</v>
      </c>
      <c r="G20" s="22">
        <v>500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/>
      <c r="Q20" s="22"/>
      <c r="R20" s="22"/>
      <c r="S20" s="22"/>
      <c r="T20" s="22"/>
      <c r="U20" s="22"/>
      <c r="V20" s="49"/>
      <c r="W20" s="49"/>
      <c r="X20" s="49"/>
      <c r="Y20" s="49">
        <v>75</v>
      </c>
      <c r="Z20" s="49"/>
      <c r="AA20" s="49"/>
      <c r="AB20" s="49"/>
      <c r="AC20" s="49"/>
      <c r="AD20" s="22"/>
      <c r="AE20" s="49"/>
      <c r="AF20" s="49"/>
    </row>
    <row r="21" spans="1:33" s="11" customFormat="1" ht="30" customHeight="1">
      <c r="A21" s="94" t="s">
        <v>178</v>
      </c>
      <c r="B21" s="20">
        <v>1718</v>
      </c>
      <c r="C21" s="20">
        <f t="shared" ref="C21" si="26">SUM(E21:AF21)</f>
        <v>0</v>
      </c>
      <c r="D21" s="13">
        <f>C21/B21</f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49"/>
      <c r="W21" s="49"/>
      <c r="X21" s="49"/>
      <c r="Y21" s="49"/>
      <c r="Z21" s="49"/>
      <c r="AA21" s="49"/>
      <c r="AB21" s="49"/>
      <c r="AC21" s="49"/>
      <c r="AD21" s="22"/>
      <c r="AE21" s="49"/>
      <c r="AF21" s="49"/>
    </row>
    <row r="22" spans="1:33" s="11" customFormat="1" ht="30" customHeight="1">
      <c r="A22" s="94" t="s">
        <v>185</v>
      </c>
      <c r="B22" s="20"/>
      <c r="C22" s="20">
        <f t="shared" si="25"/>
        <v>16</v>
      </c>
      <c r="D22" s="13" t="e">
        <f t="shared" ref="D22:D25" si="27">C22/B22</f>
        <v>#DIV/0!</v>
      </c>
      <c r="E22" s="22">
        <v>4</v>
      </c>
      <c r="F22" s="22">
        <v>2</v>
      </c>
      <c r="G22" s="22">
        <v>2</v>
      </c>
      <c r="H22" s="22">
        <v>3</v>
      </c>
      <c r="I22" s="22">
        <v>1</v>
      </c>
      <c r="J22" s="22">
        <v>0</v>
      </c>
      <c r="K22" s="22">
        <v>0</v>
      </c>
      <c r="L22" s="22">
        <v>0</v>
      </c>
      <c r="M22" s="22">
        <v>0</v>
      </c>
      <c r="N22" s="22">
        <v>1</v>
      </c>
      <c r="O22" s="22">
        <v>1</v>
      </c>
      <c r="P22" s="22">
        <v>1</v>
      </c>
      <c r="Q22" s="22"/>
      <c r="R22" s="22">
        <v>0</v>
      </c>
      <c r="S22" s="22">
        <v>0</v>
      </c>
      <c r="T22" s="22">
        <v>0</v>
      </c>
      <c r="U22" s="22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22">
        <v>1</v>
      </c>
      <c r="AE22" s="49">
        <v>0</v>
      </c>
      <c r="AF22" s="49"/>
    </row>
    <row r="23" spans="1:33" s="11" customFormat="1" ht="30" customHeight="1">
      <c r="A23" s="94" t="s">
        <v>186</v>
      </c>
      <c r="B23" s="20"/>
      <c r="C23" s="20">
        <f t="shared" si="25"/>
        <v>5</v>
      </c>
      <c r="D23" s="13" t="e">
        <f t="shared" si="27"/>
        <v>#DIV/0!</v>
      </c>
      <c r="E23" s="22">
        <v>2</v>
      </c>
      <c r="F23" s="22">
        <v>1</v>
      </c>
      <c r="G23" s="22">
        <v>0</v>
      </c>
      <c r="H23" s="22">
        <v>2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/>
      <c r="R23" s="22">
        <v>0</v>
      </c>
      <c r="S23" s="22">
        <v>0</v>
      </c>
      <c r="T23" s="22">
        <v>0</v>
      </c>
      <c r="U23" s="22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22">
        <v>0</v>
      </c>
      <c r="AE23" s="49">
        <v>0</v>
      </c>
      <c r="AF23" s="49"/>
    </row>
    <row r="24" spans="1:33" s="11" customFormat="1" ht="30" customHeight="1">
      <c r="A24" s="94" t="s">
        <v>187</v>
      </c>
      <c r="B24" s="20"/>
      <c r="C24" s="20">
        <f t="shared" si="25"/>
        <v>3</v>
      </c>
      <c r="D24" s="13" t="e">
        <f t="shared" si="27"/>
        <v>#DIV/0!</v>
      </c>
      <c r="E24" s="22">
        <v>1</v>
      </c>
      <c r="F24" s="22">
        <v>1</v>
      </c>
      <c r="G24" s="22">
        <v>0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/>
      <c r="R24" s="22">
        <v>0</v>
      </c>
      <c r="S24" s="22">
        <v>0</v>
      </c>
      <c r="T24" s="22">
        <v>0</v>
      </c>
      <c r="U24" s="22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22">
        <v>0</v>
      </c>
      <c r="AE24" s="49">
        <v>0</v>
      </c>
      <c r="AF24" s="49"/>
    </row>
    <row r="25" spans="1:33" s="11" customFormat="1" ht="30" customHeight="1">
      <c r="A25" s="95" t="s">
        <v>188</v>
      </c>
      <c r="B25" s="20">
        <v>0</v>
      </c>
      <c r="C25" s="20">
        <f>SUM(E25:AF25)</f>
        <v>8</v>
      </c>
      <c r="D25" s="13" t="e">
        <f t="shared" si="27"/>
        <v>#DIV/0!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1</v>
      </c>
      <c r="K25" s="22">
        <v>1</v>
      </c>
      <c r="L25" s="22">
        <v>1</v>
      </c>
      <c r="M25" s="22">
        <v>1</v>
      </c>
      <c r="N25" s="22">
        <v>0</v>
      </c>
      <c r="O25" s="22">
        <v>0</v>
      </c>
      <c r="P25" s="22">
        <v>0</v>
      </c>
      <c r="Q25" s="22"/>
      <c r="R25" s="22">
        <v>1</v>
      </c>
      <c r="S25" s="22">
        <v>1</v>
      </c>
      <c r="T25" s="22">
        <v>0</v>
      </c>
      <c r="U25" s="22">
        <v>1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1</v>
      </c>
      <c r="AB25" s="49"/>
      <c r="AC25" s="49"/>
      <c r="AD25" s="22"/>
      <c r="AE25" s="49"/>
      <c r="AF25" s="49"/>
    </row>
    <row r="26" spans="1:33" s="2" customFormat="1" ht="30" hidden="1" customHeight="1">
      <c r="A26" s="10" t="s">
        <v>120</v>
      </c>
      <c r="B26" s="20">
        <v>214447</v>
      </c>
      <c r="C26" s="20">
        <f>SUM(E26:AF26)</f>
        <v>185988.6</v>
      </c>
      <c r="D26" s="13"/>
      <c r="E26" s="9">
        <v>8532</v>
      </c>
      <c r="F26" s="9">
        <v>6006</v>
      </c>
      <c r="G26" s="9">
        <v>13990</v>
      </c>
      <c r="H26" s="9">
        <v>11277.6</v>
      </c>
      <c r="I26" s="90">
        <v>5725</v>
      </c>
      <c r="J26" s="9">
        <v>11939</v>
      </c>
      <c r="K26" s="9"/>
      <c r="L26" s="9">
        <v>8497</v>
      </c>
      <c r="M26" s="9">
        <v>10048</v>
      </c>
      <c r="N26" s="9">
        <v>10249</v>
      </c>
      <c r="O26" s="9">
        <v>3000</v>
      </c>
      <c r="P26" s="9">
        <v>6210</v>
      </c>
      <c r="Q26" s="9">
        <v>7930</v>
      </c>
      <c r="R26" s="9"/>
      <c r="S26" s="9"/>
      <c r="T26" s="9">
        <v>9997</v>
      </c>
      <c r="U26" s="9">
        <v>10907</v>
      </c>
      <c r="V26" s="90">
        <v>12107</v>
      </c>
      <c r="W26" s="9">
        <v>9823</v>
      </c>
      <c r="X26" s="9">
        <v>7715</v>
      </c>
      <c r="Y26" s="9">
        <v>2158</v>
      </c>
      <c r="Z26" s="90">
        <v>6364</v>
      </c>
      <c r="AA26" s="90"/>
      <c r="AB26" s="9">
        <v>13864</v>
      </c>
      <c r="AC26" s="9"/>
      <c r="AD26" s="9"/>
      <c r="AE26" s="9"/>
      <c r="AF26" s="9">
        <v>9650</v>
      </c>
      <c r="AG26" s="18"/>
    </row>
    <row r="27" spans="1:33" s="2" customFormat="1" ht="30" hidden="1" customHeight="1">
      <c r="A27" s="27" t="s">
        <v>118</v>
      </c>
      <c r="B27" s="20">
        <v>94</v>
      </c>
      <c r="C27" s="20">
        <f>SUM(E27:AF27)</f>
        <v>0</v>
      </c>
      <c r="D27" s="1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8"/>
    </row>
    <row r="28" spans="1:33" s="2" customFormat="1" ht="30" hidden="1" customHeight="1">
      <c r="A28" s="15" t="s">
        <v>147</v>
      </c>
      <c r="B28" s="20"/>
      <c r="C28" s="20">
        <f>SUM(E28:AF28)</f>
        <v>6024</v>
      </c>
      <c r="D28" s="13"/>
      <c r="E28" s="9"/>
      <c r="F28" s="9">
        <v>720</v>
      </c>
      <c r="G28" s="9"/>
      <c r="H28" s="9"/>
      <c r="I28" s="9"/>
      <c r="J28" s="9"/>
      <c r="K28" s="9"/>
      <c r="L28" s="9">
        <v>525</v>
      </c>
      <c r="M28" s="9">
        <v>568</v>
      </c>
      <c r="N28" s="9"/>
      <c r="O28" s="9">
        <v>20</v>
      </c>
      <c r="P28" s="9"/>
      <c r="Q28" s="9"/>
      <c r="R28" s="9"/>
      <c r="S28" s="9"/>
      <c r="T28" s="9">
        <v>747</v>
      </c>
      <c r="U28" s="9"/>
      <c r="V28" s="9"/>
      <c r="W28" s="9"/>
      <c r="X28" s="9">
        <v>250</v>
      </c>
      <c r="Y28" s="9">
        <v>612</v>
      </c>
      <c r="Z28" s="9"/>
      <c r="AA28" s="9"/>
      <c r="AB28" s="9">
        <v>2392</v>
      </c>
      <c r="AC28" s="9"/>
      <c r="AD28" s="9"/>
      <c r="AE28" s="9"/>
      <c r="AF28" s="9">
        <v>190</v>
      </c>
      <c r="AG28" s="18"/>
    </row>
    <row r="29" spans="1:33" s="2" customFormat="1" ht="30" hidden="1" customHeight="1">
      <c r="A29" s="16" t="s">
        <v>5</v>
      </c>
      <c r="B29" s="28">
        <f>B27/B26</f>
        <v>4.3833674520977209E-4</v>
      </c>
      <c r="C29" s="28">
        <f>C27/C26</f>
        <v>0</v>
      </c>
      <c r="D29" s="13"/>
      <c r="E29" s="30">
        <f>E27/E26</f>
        <v>0</v>
      </c>
      <c r="F29" s="30">
        <f t="shared" ref="F29:AF29" si="28">F27/F26</f>
        <v>0</v>
      </c>
      <c r="G29" s="30">
        <f t="shared" si="28"/>
        <v>0</v>
      </c>
      <c r="H29" s="30">
        <f t="shared" si="28"/>
        <v>0</v>
      </c>
      <c r="I29" s="30">
        <f t="shared" si="28"/>
        <v>0</v>
      </c>
      <c r="J29" s="30">
        <f t="shared" si="28"/>
        <v>0</v>
      </c>
      <c r="K29" s="30"/>
      <c r="L29" s="30">
        <f t="shared" si="28"/>
        <v>0</v>
      </c>
      <c r="M29" s="30">
        <f t="shared" si="28"/>
        <v>0</v>
      </c>
      <c r="N29" s="30">
        <f t="shared" si="28"/>
        <v>0</v>
      </c>
      <c r="O29" s="30">
        <f t="shared" si="28"/>
        <v>0</v>
      </c>
      <c r="P29" s="30">
        <f t="shared" si="28"/>
        <v>0</v>
      </c>
      <c r="Q29" s="30">
        <f t="shared" si="28"/>
        <v>0</v>
      </c>
      <c r="R29" s="30"/>
      <c r="S29" s="30"/>
      <c r="T29" s="30">
        <f t="shared" si="28"/>
        <v>0</v>
      </c>
      <c r="U29" s="30">
        <f t="shared" si="28"/>
        <v>0</v>
      </c>
      <c r="V29" s="30">
        <f t="shared" si="28"/>
        <v>0</v>
      </c>
      <c r="W29" s="30">
        <f t="shared" si="28"/>
        <v>0</v>
      </c>
      <c r="X29" s="30">
        <f t="shared" si="28"/>
        <v>0</v>
      </c>
      <c r="Y29" s="30">
        <f t="shared" si="28"/>
        <v>0</v>
      </c>
      <c r="Z29" s="30"/>
      <c r="AA29" s="30"/>
      <c r="AB29" s="30">
        <f t="shared" si="28"/>
        <v>0</v>
      </c>
      <c r="AC29" s="30"/>
      <c r="AD29" s="30"/>
      <c r="AE29" s="30"/>
      <c r="AF29" s="30">
        <f t="shared" si="28"/>
        <v>0</v>
      </c>
      <c r="AG29" s="19"/>
    </row>
    <row r="30" spans="1:33" s="2" customFormat="1" ht="30" hidden="1" customHeight="1">
      <c r="A30" s="16" t="s">
        <v>119</v>
      </c>
      <c r="B30" s="20">
        <v>60</v>
      </c>
      <c r="C30" s="20">
        <f>SUM(E30:AF30)</f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19"/>
    </row>
    <row r="31" spans="1:33" s="2" customFormat="1" ht="30" hidden="1" customHeight="1">
      <c r="A31" s="16" t="s">
        <v>6</v>
      </c>
      <c r="B31" s="20">
        <v>30</v>
      </c>
      <c r="C31" s="20">
        <f>SUM(E31:AF31)</f>
        <v>0</v>
      </c>
      <c r="D31" s="1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9"/>
    </row>
    <row r="32" spans="1:33" s="2" customFormat="1" ht="30" hidden="1" customHeight="1">
      <c r="A32" s="16" t="s">
        <v>7</v>
      </c>
      <c r="B32" s="20"/>
      <c r="C32" s="20">
        <f>SUM(E32:AF32)</f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19"/>
    </row>
    <row r="33" spans="1:33" s="2" customFormat="1" ht="30" hidden="1" customHeight="1">
      <c r="A33" s="16" t="s">
        <v>8</v>
      </c>
      <c r="B33" s="20"/>
      <c r="C33" s="20">
        <f>SUM(E33:AF33)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19"/>
    </row>
    <row r="34" spans="1:33" s="2" customFormat="1" ht="30" hidden="1" customHeight="1">
      <c r="A34" s="16" t="s">
        <v>9</v>
      </c>
      <c r="B34" s="20"/>
      <c r="C34" s="20">
        <f>SUM(E34:AF34)</f>
        <v>1762</v>
      </c>
      <c r="D34" s="13"/>
      <c r="E34" s="22">
        <v>15</v>
      </c>
      <c r="F34" s="22"/>
      <c r="G34" s="22">
        <v>205</v>
      </c>
      <c r="H34" s="22">
        <v>73</v>
      </c>
      <c r="I34" s="22">
        <v>55</v>
      </c>
      <c r="J34" s="22">
        <v>220</v>
      </c>
      <c r="K34" s="22"/>
      <c r="L34" s="22">
        <v>40</v>
      </c>
      <c r="M34" s="22">
        <v>97</v>
      </c>
      <c r="N34" s="22"/>
      <c r="O34" s="22"/>
      <c r="P34" s="22"/>
      <c r="Q34" s="22">
        <v>85</v>
      </c>
      <c r="R34" s="22"/>
      <c r="S34" s="22"/>
      <c r="T34" s="22">
        <v>200</v>
      </c>
      <c r="U34" s="22"/>
      <c r="V34" s="22">
        <v>12</v>
      </c>
      <c r="W34" s="22">
        <v>100</v>
      </c>
      <c r="X34" s="22">
        <v>30</v>
      </c>
      <c r="Y34" s="22"/>
      <c r="Z34" s="22"/>
      <c r="AA34" s="22"/>
      <c r="AB34" s="22">
        <v>630</v>
      </c>
      <c r="AC34" s="22"/>
      <c r="AD34" s="22"/>
      <c r="AE34" s="22"/>
      <c r="AF34" s="22"/>
      <c r="AG34" s="19"/>
    </row>
    <row r="35" spans="1:33" s="2" customFormat="1" ht="30" hidden="1" customHeight="1">
      <c r="A35" s="15" t="s">
        <v>10</v>
      </c>
      <c r="B35" s="20"/>
      <c r="C35" s="20">
        <f t="shared" ref="C35:C46" si="29">SUM(E35:AF35)</f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9"/>
    </row>
    <row r="36" spans="1:33" s="2" customFormat="1" ht="30" hidden="1" customHeight="1" outlineLevel="1">
      <c r="A36" s="15" t="s">
        <v>121</v>
      </c>
      <c r="B36" s="20"/>
      <c r="C36" s="20">
        <f t="shared" si="29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9"/>
    </row>
    <row r="37" spans="1:33" s="2" customFormat="1" ht="30" hidden="1" customHeight="1" outlineLevel="1">
      <c r="A37" s="15" t="s">
        <v>122</v>
      </c>
      <c r="B37" s="20"/>
      <c r="C37" s="20">
        <f t="shared" si="29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9"/>
    </row>
    <row r="38" spans="1:33" s="2" customFormat="1" ht="30" hidden="1" customHeight="1">
      <c r="A38" s="10" t="s">
        <v>11</v>
      </c>
      <c r="B38" s="20"/>
      <c r="C38" s="20">
        <f t="shared" si="29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8"/>
    </row>
    <row r="39" spans="1:33" s="2" customFormat="1" ht="30" hidden="1" customHeight="1">
      <c r="A39" s="27" t="s">
        <v>12</v>
      </c>
      <c r="B39" s="20"/>
      <c r="C39" s="20">
        <f t="shared" si="29"/>
        <v>158</v>
      </c>
      <c r="D39" s="13"/>
      <c r="E39" s="29"/>
      <c r="F39" s="29"/>
      <c r="G39" s="29">
        <v>96</v>
      </c>
      <c r="H39" s="29">
        <v>13</v>
      </c>
      <c r="I39" s="29"/>
      <c r="J39" s="29"/>
      <c r="K39" s="29"/>
      <c r="L39" s="29">
        <v>2</v>
      </c>
      <c r="M39" s="29">
        <v>43</v>
      </c>
      <c r="N39" s="29"/>
      <c r="O39" s="29">
        <v>1</v>
      </c>
      <c r="P39" s="29"/>
      <c r="Q39" s="29"/>
      <c r="R39" s="29"/>
      <c r="S39" s="29"/>
      <c r="T39" s="29"/>
      <c r="U39" s="29"/>
      <c r="V39" s="29"/>
      <c r="W39" s="29"/>
      <c r="X39" s="29">
        <v>3</v>
      </c>
      <c r="Y39" s="29"/>
      <c r="Z39" s="29"/>
      <c r="AA39" s="29"/>
      <c r="AB39" s="29"/>
      <c r="AC39" s="29"/>
      <c r="AD39" s="29"/>
      <c r="AE39" s="29"/>
      <c r="AF39" s="29"/>
      <c r="AG39" s="18"/>
    </row>
    <row r="40" spans="1:33" s="2" customFormat="1" ht="30" hidden="1" customHeight="1">
      <c r="A40" s="16" t="s">
        <v>5</v>
      </c>
      <c r="B40" s="28" t="e">
        <f>B39/B38</f>
        <v>#DIV/0!</v>
      </c>
      <c r="C40" s="20" t="e">
        <f t="shared" si="29"/>
        <v>#DIV/0!</v>
      </c>
      <c r="D40" s="13"/>
      <c r="E40" s="30" t="e">
        <f t="shared" ref="E40:AF40" si="30">E39/E38</f>
        <v>#DIV/0!</v>
      </c>
      <c r="F40" s="30" t="e">
        <f t="shared" si="30"/>
        <v>#DIV/0!</v>
      </c>
      <c r="G40" s="30" t="e">
        <f t="shared" si="30"/>
        <v>#DIV/0!</v>
      </c>
      <c r="H40" s="30" t="e">
        <f t="shared" si="30"/>
        <v>#DIV/0!</v>
      </c>
      <c r="I40" s="30" t="e">
        <f t="shared" si="30"/>
        <v>#DIV/0!</v>
      </c>
      <c r="J40" s="30" t="e">
        <f t="shared" si="30"/>
        <v>#DIV/0!</v>
      </c>
      <c r="K40" s="30"/>
      <c r="L40" s="30" t="e">
        <f t="shared" si="30"/>
        <v>#DIV/0!</v>
      </c>
      <c r="M40" s="30" t="e">
        <f t="shared" si="30"/>
        <v>#DIV/0!</v>
      </c>
      <c r="N40" s="30" t="e">
        <f t="shared" si="30"/>
        <v>#DIV/0!</v>
      </c>
      <c r="O40" s="30" t="e">
        <f t="shared" si="30"/>
        <v>#DIV/0!</v>
      </c>
      <c r="P40" s="30" t="e">
        <f t="shared" si="30"/>
        <v>#DIV/0!</v>
      </c>
      <c r="Q40" s="30" t="e">
        <f t="shared" si="30"/>
        <v>#DIV/0!</v>
      </c>
      <c r="R40" s="30"/>
      <c r="S40" s="30"/>
      <c r="T40" s="30" t="e">
        <f t="shared" si="30"/>
        <v>#DIV/0!</v>
      </c>
      <c r="U40" s="30" t="e">
        <f t="shared" si="30"/>
        <v>#DIV/0!</v>
      </c>
      <c r="V40" s="30" t="e">
        <f t="shared" si="30"/>
        <v>#DIV/0!</v>
      </c>
      <c r="W40" s="30" t="e">
        <f t="shared" si="30"/>
        <v>#DIV/0!</v>
      </c>
      <c r="X40" s="30" t="e">
        <f t="shared" si="30"/>
        <v>#DIV/0!</v>
      </c>
      <c r="Y40" s="30" t="e">
        <f t="shared" si="30"/>
        <v>#DIV/0!</v>
      </c>
      <c r="Z40" s="30" t="e">
        <f t="shared" si="30"/>
        <v>#DIV/0!</v>
      </c>
      <c r="AA40" s="30"/>
      <c r="AB40" s="30" t="e">
        <f t="shared" si="30"/>
        <v>#DIV/0!</v>
      </c>
      <c r="AC40" s="30"/>
      <c r="AD40" s="30"/>
      <c r="AE40" s="30"/>
      <c r="AF40" s="30" t="e">
        <f t="shared" si="30"/>
        <v>#DIV/0!</v>
      </c>
      <c r="AG40" s="19"/>
    </row>
    <row r="41" spans="1:33" s="2" customFormat="1" ht="30" hidden="1" customHeight="1" outlineLevel="1">
      <c r="A41" s="15" t="s">
        <v>13</v>
      </c>
      <c r="B41" s="20"/>
      <c r="C41" s="20">
        <f t="shared" si="29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9"/>
    </row>
    <row r="42" spans="1:33" s="2" customFormat="1" ht="30" hidden="1" customHeight="1">
      <c r="A42" s="10" t="s">
        <v>113</v>
      </c>
      <c r="B42" s="20"/>
      <c r="C42" s="20">
        <f t="shared" si="29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8"/>
    </row>
    <row r="43" spans="1:33" s="2" customFormat="1" ht="26.45" hidden="1" customHeight="1">
      <c r="A43" s="27" t="s">
        <v>114</v>
      </c>
      <c r="B43" s="23"/>
      <c r="C43" s="23">
        <f t="shared" si="29"/>
        <v>140.5</v>
      </c>
      <c r="D43" s="8"/>
      <c r="E43" s="22">
        <v>8</v>
      </c>
      <c r="F43" s="22"/>
      <c r="G43" s="22"/>
      <c r="H43" s="22"/>
      <c r="I43" s="22"/>
      <c r="J43" s="22"/>
      <c r="K43" s="22"/>
      <c r="L43" s="22">
        <v>13.5</v>
      </c>
      <c r="M43" s="22">
        <v>55</v>
      </c>
      <c r="N43" s="22"/>
      <c r="O43" s="49"/>
      <c r="P43" s="22"/>
      <c r="Q43" s="22"/>
      <c r="R43" s="22"/>
      <c r="S43" s="22"/>
      <c r="T43" s="22"/>
      <c r="U43" s="22"/>
      <c r="V43" s="22"/>
      <c r="W43" s="22">
        <v>12</v>
      </c>
      <c r="X43" s="22"/>
      <c r="Y43" s="22"/>
      <c r="Z43" s="22"/>
      <c r="AA43" s="22"/>
      <c r="AB43" s="22">
        <v>52</v>
      </c>
      <c r="AC43" s="22"/>
      <c r="AD43" s="22"/>
      <c r="AE43" s="22"/>
      <c r="AF43" s="22"/>
      <c r="AG43" s="18"/>
    </row>
    <row r="44" spans="1:33" s="2" customFormat="1" ht="30" hidden="1" customHeight="1">
      <c r="A44" s="12" t="s">
        <v>148</v>
      </c>
      <c r="B44" s="23"/>
      <c r="C44" s="23">
        <f t="shared" si="29"/>
        <v>0</v>
      </c>
      <c r="D44" s="8"/>
      <c r="E44" s="22"/>
      <c r="F44" s="22"/>
      <c r="G44" s="22"/>
      <c r="H44" s="49"/>
      <c r="I44" s="22"/>
      <c r="J44" s="22"/>
      <c r="K44" s="22"/>
      <c r="L44" s="22"/>
      <c r="M44" s="22"/>
      <c r="N44" s="49"/>
      <c r="O44" s="4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8"/>
    </row>
    <row r="45" spans="1:33" s="2" customFormat="1" ht="30" hidden="1" customHeight="1">
      <c r="A45" s="12" t="s">
        <v>5</v>
      </c>
      <c r="B45" s="28"/>
      <c r="C45" s="23">
        <f t="shared" si="29"/>
        <v>0</v>
      </c>
      <c r="D45" s="8" t="e">
        <f t="shared" ref="D45:D75" si="31">C45/B45</f>
        <v>#DIV/0!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19"/>
    </row>
    <row r="46" spans="1:33" s="2" customFormat="1" ht="30" hidden="1" customHeight="1">
      <c r="A46" s="16" t="s">
        <v>14</v>
      </c>
      <c r="B46" s="20"/>
      <c r="C46" s="23">
        <f t="shared" si="29"/>
        <v>255</v>
      </c>
      <c r="D46" s="13"/>
      <c r="E46" s="29"/>
      <c r="F46" s="29"/>
      <c r="G46" s="29">
        <v>170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>
        <v>85</v>
      </c>
      <c r="Y46" s="29"/>
      <c r="Z46" s="29"/>
      <c r="AA46" s="29"/>
      <c r="AB46" s="29"/>
      <c r="AC46" s="29"/>
      <c r="AD46" s="29"/>
      <c r="AE46" s="29"/>
      <c r="AF46" s="29"/>
      <c r="AG46" s="18"/>
    </row>
    <row r="47" spans="1:33" s="2" customFormat="1" ht="30" hidden="1" customHeight="1" outlineLevel="1">
      <c r="A47" s="15" t="s">
        <v>15</v>
      </c>
      <c r="B47" s="20"/>
      <c r="C47" s="20">
        <f t="shared" ref="C47:C60" si="32">SUM(E47:AF47)</f>
        <v>0</v>
      </c>
      <c r="D47" s="13" t="e">
        <f t="shared" si="31"/>
        <v>#DIV/0!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19"/>
    </row>
    <row r="48" spans="1:33" s="2" customFormat="1" ht="30" hidden="1" customHeight="1" outlineLevel="1">
      <c r="A48" s="15" t="s">
        <v>16</v>
      </c>
      <c r="B48" s="20"/>
      <c r="C48" s="20">
        <f t="shared" si="32"/>
        <v>0</v>
      </c>
      <c r="D48" s="13" t="e">
        <f t="shared" si="31"/>
        <v>#DIV/0!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9"/>
    </row>
    <row r="49" spans="1:33" s="2" customFormat="1" ht="30" hidden="1" customHeight="1">
      <c r="A49" s="16" t="s">
        <v>17</v>
      </c>
      <c r="B49" s="20"/>
      <c r="C49" s="20">
        <f t="shared" si="32"/>
        <v>4011</v>
      </c>
      <c r="D49" s="13"/>
      <c r="E49" s="32">
        <v>2010</v>
      </c>
      <c r="F49" s="32"/>
      <c r="G49" s="32"/>
      <c r="H49" s="32"/>
      <c r="I49" s="32"/>
      <c r="J49" s="32">
        <v>107</v>
      </c>
      <c r="K49" s="32"/>
      <c r="L49" s="32"/>
      <c r="M49" s="32">
        <v>70</v>
      </c>
      <c r="N49" s="32">
        <v>50</v>
      </c>
      <c r="O49" s="32"/>
      <c r="P49" s="32"/>
      <c r="Q49" s="32">
        <v>10</v>
      </c>
      <c r="R49" s="32"/>
      <c r="S49" s="32"/>
      <c r="T49" s="32">
        <v>1135</v>
      </c>
      <c r="U49" s="32"/>
      <c r="V49" s="32"/>
      <c r="W49" s="32">
        <v>250</v>
      </c>
      <c r="X49" s="32"/>
      <c r="Y49" s="32"/>
      <c r="Z49" s="32"/>
      <c r="AA49" s="32"/>
      <c r="AB49" s="32">
        <v>329</v>
      </c>
      <c r="AC49" s="32"/>
      <c r="AD49" s="32"/>
      <c r="AE49" s="32"/>
      <c r="AF49" s="32">
        <v>50</v>
      </c>
      <c r="AG49" s="19"/>
    </row>
    <row r="50" spans="1:33" s="2" customFormat="1" ht="30" hidden="1" customHeight="1">
      <c r="A50" s="16" t="s">
        <v>18</v>
      </c>
      <c r="B50" s="20"/>
      <c r="C50" s="20">
        <f t="shared" si="32"/>
        <v>2084</v>
      </c>
      <c r="D50" s="13"/>
      <c r="E50" s="32"/>
      <c r="F50" s="32">
        <v>6</v>
      </c>
      <c r="G50" s="32"/>
      <c r="H50" s="32">
        <v>668</v>
      </c>
      <c r="I50" s="32"/>
      <c r="J50" s="32">
        <v>730</v>
      </c>
      <c r="K50" s="32"/>
      <c r="L50" s="32">
        <v>80</v>
      </c>
      <c r="M50" s="32">
        <v>180</v>
      </c>
      <c r="N50" s="32"/>
      <c r="O50" s="32"/>
      <c r="P50" s="32"/>
      <c r="Q50" s="32"/>
      <c r="R50" s="32"/>
      <c r="S50" s="32"/>
      <c r="T50" s="32">
        <v>120</v>
      </c>
      <c r="U50" s="32"/>
      <c r="V50" s="32"/>
      <c r="W50" s="32"/>
      <c r="X50" s="32"/>
      <c r="Y50" s="32"/>
      <c r="Z50" s="32"/>
      <c r="AA50" s="32"/>
      <c r="AB50" s="32">
        <v>300</v>
      </c>
      <c r="AC50" s="32"/>
      <c r="AD50" s="32"/>
      <c r="AE50" s="32"/>
      <c r="AF50" s="32"/>
      <c r="AG50" s="19"/>
    </row>
    <row r="51" spans="1:33" s="2" customFormat="1" ht="30" hidden="1" customHeight="1">
      <c r="A51" s="16" t="s">
        <v>19</v>
      </c>
      <c r="B51" s="20"/>
      <c r="C51" s="20">
        <f t="shared" si="32"/>
        <v>0</v>
      </c>
      <c r="D51" s="13" t="e">
        <f t="shared" si="31"/>
        <v>#DIV/0!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19"/>
    </row>
    <row r="52" spans="1:33" s="2" customFormat="1" ht="30" hidden="1" customHeight="1">
      <c r="A52" s="16" t="s">
        <v>20</v>
      </c>
      <c r="B52" s="20"/>
      <c r="C52" s="20">
        <f t="shared" si="32"/>
        <v>180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>
        <v>180</v>
      </c>
      <c r="Y52" s="32"/>
      <c r="Z52" s="32"/>
      <c r="AA52" s="32"/>
      <c r="AB52" s="32"/>
      <c r="AC52" s="32"/>
      <c r="AD52" s="32"/>
      <c r="AE52" s="32"/>
      <c r="AF52" s="32"/>
      <c r="AG52" s="19"/>
    </row>
    <row r="53" spans="1:33" s="2" customFormat="1" ht="30" hidden="1" customHeight="1">
      <c r="A53" s="16" t="s">
        <v>21</v>
      </c>
      <c r="B53" s="20"/>
      <c r="C53" s="20">
        <f t="shared" si="32"/>
        <v>3763</v>
      </c>
      <c r="D53" s="13"/>
      <c r="E53" s="32"/>
      <c r="F53" s="32"/>
      <c r="G53" s="32">
        <v>572</v>
      </c>
      <c r="H53" s="32">
        <v>79</v>
      </c>
      <c r="I53" s="32">
        <v>91</v>
      </c>
      <c r="J53" s="32">
        <v>100</v>
      </c>
      <c r="K53" s="32"/>
      <c r="L53" s="32"/>
      <c r="M53" s="32">
        <v>437</v>
      </c>
      <c r="N53" s="32"/>
      <c r="O53" s="32">
        <v>26</v>
      </c>
      <c r="P53" s="32">
        <v>15</v>
      </c>
      <c r="Q53" s="32">
        <v>10</v>
      </c>
      <c r="R53" s="32"/>
      <c r="S53" s="32"/>
      <c r="T53" s="32">
        <v>80</v>
      </c>
      <c r="U53" s="32"/>
      <c r="V53" s="32">
        <v>15</v>
      </c>
      <c r="W53" s="32">
        <v>90</v>
      </c>
      <c r="X53" s="32">
        <v>153</v>
      </c>
      <c r="Y53" s="32"/>
      <c r="Z53" s="32">
        <v>296</v>
      </c>
      <c r="AA53" s="32"/>
      <c r="AB53" s="32">
        <v>1699</v>
      </c>
      <c r="AC53" s="32"/>
      <c r="AD53" s="32"/>
      <c r="AE53" s="32"/>
      <c r="AF53" s="32">
        <v>100</v>
      </c>
      <c r="AG53" s="19"/>
    </row>
    <row r="54" spans="1:33" s="2" customFormat="1" ht="30" hidden="1" customHeight="1">
      <c r="A54" s="16" t="s">
        <v>22</v>
      </c>
      <c r="B54" s="20"/>
      <c r="C54" s="20">
        <f t="shared" si="32"/>
        <v>0</v>
      </c>
      <c r="D54" s="13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19"/>
    </row>
    <row r="55" spans="1:33" s="2" customFormat="1" ht="30" hidden="1" customHeight="1">
      <c r="A55" s="16" t="s">
        <v>23</v>
      </c>
      <c r="B55" s="20"/>
      <c r="C55" s="20">
        <f t="shared" si="32"/>
        <v>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19"/>
    </row>
    <row r="56" spans="1:33" s="2" customFormat="1" ht="30" hidden="1" customHeight="1">
      <c r="A56" s="16" t="s">
        <v>24</v>
      </c>
      <c r="B56" s="20"/>
      <c r="C56" s="20">
        <f t="shared" si="32"/>
        <v>70</v>
      </c>
      <c r="D56" s="13"/>
      <c r="E56" s="20"/>
      <c r="F56" s="20"/>
      <c r="G56" s="20"/>
      <c r="H56" s="34"/>
      <c r="I56" s="20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>
        <v>70</v>
      </c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19"/>
    </row>
    <row r="57" spans="1:33" s="2" customFormat="1" ht="30" hidden="1" customHeight="1">
      <c r="A57" s="16" t="s">
        <v>25</v>
      </c>
      <c r="B57" s="20"/>
      <c r="C57" s="20">
        <f t="shared" si="32"/>
        <v>292</v>
      </c>
      <c r="D57" s="13"/>
      <c r="E57" s="32"/>
      <c r="F57" s="32"/>
      <c r="G57" s="32"/>
      <c r="H57" s="32">
        <v>90</v>
      </c>
      <c r="I57" s="32">
        <v>202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19"/>
    </row>
    <row r="58" spans="1:33" s="2" customFormat="1" ht="30" hidden="1" customHeight="1">
      <c r="A58" s="16" t="s">
        <v>26</v>
      </c>
      <c r="B58" s="20"/>
      <c r="C58" s="20">
        <f t="shared" si="32"/>
        <v>0</v>
      </c>
      <c r="D58" s="13" t="e">
        <f t="shared" si="31"/>
        <v>#DIV/0!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19"/>
    </row>
    <row r="59" spans="1:33" s="2" customFormat="1" ht="30" hidden="1" customHeight="1">
      <c r="A59" s="16" t="s">
        <v>27</v>
      </c>
      <c r="B59" s="20"/>
      <c r="C59" s="17">
        <f t="shared" si="32"/>
        <v>20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v>10</v>
      </c>
      <c r="V59" s="32">
        <v>10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19"/>
    </row>
    <row r="60" spans="1:33" ht="30" hidden="1" customHeight="1">
      <c r="A60" s="10" t="s">
        <v>28</v>
      </c>
      <c r="B60" s="20"/>
      <c r="C60" s="20">
        <f t="shared" si="32"/>
        <v>0</v>
      </c>
      <c r="D60" s="13" t="e">
        <f t="shared" si="31"/>
        <v>#DIV/0!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3" ht="30" hidden="1" customHeight="1">
      <c r="A61" s="27" t="s">
        <v>29</v>
      </c>
      <c r="B61" s="20"/>
      <c r="C61" s="20">
        <f>SUM(E61:AF61)</f>
        <v>0</v>
      </c>
      <c r="D61" s="13" t="e">
        <f t="shared" si="31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3" ht="30" hidden="1" customHeight="1">
      <c r="A62" s="12" t="s">
        <v>5</v>
      </c>
      <c r="B62" s="28"/>
      <c r="C62" s="20">
        <f>SUM(E62:AF62)</f>
        <v>0</v>
      </c>
      <c r="D62" s="13" t="e">
        <f t="shared" si="31"/>
        <v>#DIV/0!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1:33" ht="30" hidden="1" customHeight="1">
      <c r="A63" s="12" t="s">
        <v>30</v>
      </c>
      <c r="B63" s="28"/>
      <c r="C63" s="20">
        <f>SUM(E63:AF63)</f>
        <v>0</v>
      </c>
      <c r="D63" s="13" t="e">
        <f t="shared" si="31"/>
        <v>#DIV/0!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3" ht="30" hidden="1" customHeight="1">
      <c r="A64" s="12"/>
      <c r="B64" s="28"/>
      <c r="C64" s="34"/>
      <c r="D64" s="13" t="e">
        <f t="shared" si="31"/>
        <v>#DIV/0!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3" s="4" customFormat="1" ht="30" hidden="1" customHeight="1">
      <c r="A65" s="71" t="s">
        <v>31</v>
      </c>
      <c r="B65" s="35"/>
      <c r="C65" s="35">
        <f>SUM(E65:AF65)</f>
        <v>0</v>
      </c>
      <c r="D65" s="13" t="e">
        <f t="shared" si="31"/>
        <v>#DIV/0!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3" ht="30" hidden="1" customHeight="1">
      <c r="A66" s="12"/>
      <c r="B66" s="28"/>
      <c r="C66" s="34"/>
      <c r="D66" s="13" t="e">
        <f t="shared" si="31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3" ht="7.9" hidden="1" customHeight="1">
      <c r="A67" s="12"/>
      <c r="B67" s="28"/>
      <c r="C67" s="17"/>
      <c r="D67" s="13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3" s="38" customFormat="1" ht="30" hidden="1" customHeight="1">
      <c r="A68" s="12" t="s">
        <v>32</v>
      </c>
      <c r="B68" s="37"/>
      <c r="C68" s="37">
        <f>SUM(E68:AF68)</f>
        <v>-61929</v>
      </c>
      <c r="D68" s="13"/>
      <c r="E68" s="91">
        <f>(E27-E69)</f>
        <v>-2925</v>
      </c>
      <c r="F68" s="91">
        <f t="shared" ref="F68:AF68" si="33">(F27-F69)</f>
        <v>-2253</v>
      </c>
      <c r="G68" s="91">
        <f t="shared" si="33"/>
        <v>-8550</v>
      </c>
      <c r="H68" s="91">
        <f t="shared" si="33"/>
        <v>-3688</v>
      </c>
      <c r="I68" s="91">
        <f t="shared" si="33"/>
        <v>-2300</v>
      </c>
      <c r="J68" s="91">
        <f t="shared" si="33"/>
        <v>-3800</v>
      </c>
      <c r="K68" s="91"/>
      <c r="L68" s="91">
        <f t="shared" si="33"/>
        <v>-2592</v>
      </c>
      <c r="M68" s="91">
        <f t="shared" si="33"/>
        <v>-5121</v>
      </c>
      <c r="N68" s="91">
        <f t="shared" si="33"/>
        <v>-2780</v>
      </c>
      <c r="O68" s="91">
        <f t="shared" si="33"/>
        <v>-1095</v>
      </c>
      <c r="P68" s="91">
        <f t="shared" si="33"/>
        <v>-660</v>
      </c>
      <c r="Q68" s="91">
        <f t="shared" si="33"/>
        <v>-708</v>
      </c>
      <c r="R68" s="91"/>
      <c r="S68" s="91"/>
      <c r="T68" s="91">
        <f t="shared" si="33"/>
        <v>-3875</v>
      </c>
      <c r="U68" s="91">
        <f t="shared" si="33"/>
        <v>-2330</v>
      </c>
      <c r="V68" s="91">
        <f t="shared" si="33"/>
        <v>-3205</v>
      </c>
      <c r="W68" s="91">
        <f t="shared" si="33"/>
        <v>-1074</v>
      </c>
      <c r="X68" s="91">
        <f t="shared" si="33"/>
        <v>-2210</v>
      </c>
      <c r="Y68" s="91">
        <f t="shared" si="33"/>
        <v>-798</v>
      </c>
      <c r="Z68" s="91">
        <f t="shared" si="33"/>
        <v>-1755</v>
      </c>
      <c r="AA68" s="91"/>
      <c r="AB68" s="91">
        <f t="shared" si="33"/>
        <v>-9000</v>
      </c>
      <c r="AC68" s="91"/>
      <c r="AD68" s="91"/>
      <c r="AE68" s="91"/>
      <c r="AF68" s="91">
        <f t="shared" si="33"/>
        <v>-1210</v>
      </c>
    </row>
    <row r="69" spans="1:33" ht="30.6" hidden="1" customHeight="1">
      <c r="A69" s="12" t="s">
        <v>33</v>
      </c>
      <c r="B69" s="20"/>
      <c r="C69" s="20">
        <f>SUM(E69:AF69)</f>
        <v>61929</v>
      </c>
      <c r="D69" s="13"/>
      <c r="E69" s="9">
        <v>2925</v>
      </c>
      <c r="F69" s="9">
        <v>2253</v>
      </c>
      <c r="G69" s="9">
        <v>8550</v>
      </c>
      <c r="H69" s="9">
        <v>3688</v>
      </c>
      <c r="I69" s="9">
        <v>2300</v>
      </c>
      <c r="J69" s="9">
        <v>3800</v>
      </c>
      <c r="K69" s="9"/>
      <c r="L69" s="9">
        <v>2592</v>
      </c>
      <c r="M69" s="9">
        <v>5121</v>
      </c>
      <c r="N69" s="9">
        <v>2780</v>
      </c>
      <c r="O69" s="9">
        <v>1095</v>
      </c>
      <c r="P69" s="9">
        <v>660</v>
      </c>
      <c r="Q69" s="9">
        <v>708</v>
      </c>
      <c r="R69" s="9"/>
      <c r="S69" s="9"/>
      <c r="T69" s="9">
        <v>3875</v>
      </c>
      <c r="U69" s="9">
        <v>2330</v>
      </c>
      <c r="V69" s="9">
        <v>3205</v>
      </c>
      <c r="W69" s="9">
        <v>1074</v>
      </c>
      <c r="X69" s="9">
        <v>2210</v>
      </c>
      <c r="Y69" s="9">
        <v>798</v>
      </c>
      <c r="Z69" s="9">
        <v>1755</v>
      </c>
      <c r="AA69" s="9"/>
      <c r="AB69" s="9">
        <v>9000</v>
      </c>
      <c r="AC69" s="9"/>
      <c r="AD69" s="9"/>
      <c r="AE69" s="9"/>
      <c r="AF69" s="9">
        <v>1210</v>
      </c>
      <c r="AG69" s="18"/>
    </row>
    <row r="70" spans="1:33" ht="30" hidden="1" customHeight="1">
      <c r="A70" s="12"/>
      <c r="B70" s="28"/>
      <c r="C70" s="20"/>
      <c r="D70" s="13" t="e">
        <f t="shared" si="31"/>
        <v>#DIV/0!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3" s="38" customFormat="1" ht="30" hidden="1" customHeight="1">
      <c r="A71" s="12" t="s">
        <v>34</v>
      </c>
      <c r="B71" s="37"/>
      <c r="C71" s="37"/>
      <c r="D71" s="1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3" ht="30" hidden="1" customHeight="1">
      <c r="A72" s="12" t="s">
        <v>35</v>
      </c>
      <c r="B72" s="29"/>
      <c r="C72" s="23">
        <f>SUM(E72:AF72)</f>
        <v>0</v>
      </c>
      <c r="D72" s="13" t="e">
        <f t="shared" si="31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1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3" ht="30" hidden="1" customHeight="1">
      <c r="A73" s="39" t="s">
        <v>36</v>
      </c>
      <c r="B73" s="40"/>
      <c r="C73" s="40"/>
      <c r="D73" s="13" t="e">
        <f t="shared" si="31"/>
        <v>#DIV/0!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3" ht="30" hidden="1" customHeight="1">
      <c r="A74" s="12" t="s">
        <v>37</v>
      </c>
      <c r="B74" s="36"/>
      <c r="C74" s="36"/>
      <c r="D74" s="13" t="e">
        <f t="shared" si="31"/>
        <v>#DIV/0!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3" ht="30" hidden="1" customHeight="1">
      <c r="A75" s="12" t="s">
        <v>38</v>
      </c>
      <c r="B75" s="24"/>
      <c r="C75" s="24" t="e">
        <f>C74/C73</f>
        <v>#DIV/0!</v>
      </c>
      <c r="D75" s="13" t="e">
        <f t="shared" si="31"/>
        <v>#DIV/0!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</row>
    <row r="76" spans="1:33" ht="30" hidden="1" customHeight="1">
      <c r="A76" s="39" t="s">
        <v>130</v>
      </c>
      <c r="B76" s="74"/>
      <c r="C76" s="74"/>
      <c r="D76" s="42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</row>
    <row r="77" spans="1:33" s="11" customFormat="1" ht="30" hidden="1" customHeight="1" outlineLevel="1">
      <c r="A77" s="43" t="s">
        <v>39</v>
      </c>
      <c r="B77" s="20"/>
      <c r="C77" s="23"/>
      <c r="D77" s="13" t="e">
        <f t="shared" ref="D77:D114" si="34">C77/B77</f>
        <v>#DIV/0!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3" s="11" customFormat="1" ht="30" hidden="1" customHeight="1" outlineLevel="1">
      <c r="A78" s="43" t="s">
        <v>44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3" s="11" customFormat="1" ht="30" hidden="1" customHeight="1" outlineLevel="1">
      <c r="A79" s="43" t="s">
        <v>106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3" s="11" customFormat="1" ht="30" hidden="1" customHeight="1" outlineLevel="1">
      <c r="A80" s="43" t="s">
        <v>107</v>
      </c>
      <c r="B80" s="34"/>
      <c r="C80" s="22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s="45" customFormat="1" ht="34.9" hidden="1" customHeight="1" outlineLevel="1">
      <c r="A81" s="12" t="s">
        <v>40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s="45" customFormat="1" ht="33" hidden="1" customHeight="1" outlineLevel="1">
      <c r="A82" s="12" t="s">
        <v>41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s="11" customFormat="1" ht="34.15" hidden="1" customHeight="1" outlineLevel="1">
      <c r="A83" s="10" t="s">
        <v>42</v>
      </c>
      <c r="B83" s="23"/>
      <c r="C83" s="23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s="11" customFormat="1" ht="30" hidden="1" customHeight="1">
      <c r="A84" s="27" t="s">
        <v>43</v>
      </c>
      <c r="B84" s="20"/>
      <c r="C84" s="23"/>
      <c r="D84" s="13" t="e">
        <f t="shared" si="34"/>
        <v>#DIV/0!</v>
      </c>
      <c r="E84" s="34"/>
      <c r="F84" s="34"/>
      <c r="G84" s="34"/>
      <c r="H84" s="34"/>
      <c r="I84" s="34"/>
      <c r="J84" s="34"/>
      <c r="K84" s="93"/>
      <c r="L84" s="34"/>
      <c r="M84" s="34"/>
      <c r="N84" s="34"/>
      <c r="O84" s="34"/>
      <c r="P84" s="34"/>
      <c r="Q84" s="34"/>
      <c r="R84" s="93"/>
      <c r="S84" s="93"/>
      <c r="T84" s="34"/>
      <c r="U84" s="34"/>
      <c r="V84" s="34"/>
      <c r="W84" s="34"/>
      <c r="X84" s="34"/>
      <c r="Y84" s="34"/>
      <c r="Z84" s="34"/>
      <c r="AA84" s="93"/>
      <c r="AB84" s="34"/>
      <c r="AC84" s="93"/>
      <c r="AD84" s="93"/>
      <c r="AE84" s="93"/>
      <c r="AF84" s="34"/>
    </row>
    <row r="85" spans="1:32" s="11" customFormat="1" ht="30" hidden="1" customHeight="1">
      <c r="A85" s="12" t="s">
        <v>136</v>
      </c>
      <c r="B85" s="24" t="e">
        <f>B84/B83</f>
        <v>#DIV/0!</v>
      </c>
      <c r="C85" s="24" t="e">
        <f>C84/C83</f>
        <v>#DIV/0!</v>
      </c>
      <c r="D85" s="13"/>
      <c r="E85" s="24" t="e">
        <f>E84/E83</f>
        <v>#DIV/0!</v>
      </c>
      <c r="F85" s="24" t="e">
        <f>F84/F83</f>
        <v>#DIV/0!</v>
      </c>
      <c r="G85" s="24" t="e">
        <f t="shared" ref="G85:AF85" si="35">G84/G83</f>
        <v>#DIV/0!</v>
      </c>
      <c r="H85" s="24" t="e">
        <f t="shared" si="35"/>
        <v>#DIV/0!</v>
      </c>
      <c r="I85" s="24" t="e">
        <f t="shared" si="35"/>
        <v>#DIV/0!</v>
      </c>
      <c r="J85" s="24" t="e">
        <f t="shared" si="35"/>
        <v>#DIV/0!</v>
      </c>
      <c r="K85" s="24"/>
      <c r="L85" s="24" t="e">
        <f t="shared" si="35"/>
        <v>#DIV/0!</v>
      </c>
      <c r="M85" s="24" t="e">
        <f t="shared" si="35"/>
        <v>#DIV/0!</v>
      </c>
      <c r="N85" s="24" t="e">
        <f t="shared" si="35"/>
        <v>#DIV/0!</v>
      </c>
      <c r="O85" s="24" t="e">
        <f t="shared" si="35"/>
        <v>#DIV/0!</v>
      </c>
      <c r="P85" s="24" t="e">
        <f t="shared" si="35"/>
        <v>#DIV/0!</v>
      </c>
      <c r="Q85" s="24" t="e">
        <f t="shared" si="35"/>
        <v>#DIV/0!</v>
      </c>
      <c r="R85" s="24"/>
      <c r="S85" s="24"/>
      <c r="T85" s="24" t="e">
        <f t="shared" si="35"/>
        <v>#DIV/0!</v>
      </c>
      <c r="U85" s="24" t="e">
        <f t="shared" si="35"/>
        <v>#DIV/0!</v>
      </c>
      <c r="V85" s="24" t="e">
        <f t="shared" si="35"/>
        <v>#DIV/0!</v>
      </c>
      <c r="W85" s="24" t="e">
        <f t="shared" si="35"/>
        <v>#DIV/0!</v>
      </c>
      <c r="X85" s="24" t="e">
        <f t="shared" si="35"/>
        <v>#DIV/0!</v>
      </c>
      <c r="Y85" s="24" t="e">
        <f t="shared" si="35"/>
        <v>#DIV/0!</v>
      </c>
      <c r="Z85" s="24" t="e">
        <f t="shared" si="35"/>
        <v>#DIV/0!</v>
      </c>
      <c r="AA85" s="24"/>
      <c r="AB85" s="24" t="e">
        <f t="shared" si="35"/>
        <v>#DIV/0!</v>
      </c>
      <c r="AC85" s="24"/>
      <c r="AD85" s="24"/>
      <c r="AE85" s="24"/>
      <c r="AF85" s="24" t="e">
        <f t="shared" si="35"/>
        <v>#DIV/0!</v>
      </c>
    </row>
    <row r="86" spans="1:32" s="87" customFormat="1" ht="31.9" hidden="1" customHeight="1">
      <c r="A86" s="85" t="s">
        <v>48</v>
      </c>
      <c r="B86" s="88">
        <f>B83-B84</f>
        <v>0</v>
      </c>
      <c r="C86" s="88">
        <f>C83-C84</f>
        <v>0</v>
      </c>
      <c r="D86" s="88"/>
      <c r="E86" s="88">
        <f t="shared" ref="E86:AF86" si="36">E83-E84</f>
        <v>0</v>
      </c>
      <c r="F86" s="88">
        <f t="shared" si="36"/>
        <v>0</v>
      </c>
      <c r="G86" s="88">
        <f t="shared" si="36"/>
        <v>0</v>
      </c>
      <c r="H86" s="88">
        <f t="shared" si="36"/>
        <v>0</v>
      </c>
      <c r="I86" s="88">
        <f t="shared" si="36"/>
        <v>0</v>
      </c>
      <c r="J86" s="88">
        <f t="shared" si="36"/>
        <v>0</v>
      </c>
      <c r="K86" s="88"/>
      <c r="L86" s="88">
        <f t="shared" si="36"/>
        <v>0</v>
      </c>
      <c r="M86" s="88">
        <f t="shared" si="36"/>
        <v>0</v>
      </c>
      <c r="N86" s="88">
        <f t="shared" si="36"/>
        <v>0</v>
      </c>
      <c r="O86" s="88">
        <f t="shared" si="36"/>
        <v>0</v>
      </c>
      <c r="P86" s="88">
        <f t="shared" si="36"/>
        <v>0</v>
      </c>
      <c r="Q86" s="88">
        <f t="shared" si="36"/>
        <v>0</v>
      </c>
      <c r="R86" s="88"/>
      <c r="S86" s="88"/>
      <c r="T86" s="88">
        <f t="shared" si="36"/>
        <v>0</v>
      </c>
      <c r="U86" s="88">
        <f t="shared" si="36"/>
        <v>0</v>
      </c>
      <c r="V86" s="88">
        <f t="shared" si="36"/>
        <v>0</v>
      </c>
      <c r="W86" s="88">
        <f t="shared" si="36"/>
        <v>0</v>
      </c>
      <c r="X86" s="88">
        <f t="shared" si="36"/>
        <v>0</v>
      </c>
      <c r="Y86" s="88">
        <f t="shared" si="36"/>
        <v>0</v>
      </c>
      <c r="Z86" s="88">
        <f t="shared" si="36"/>
        <v>0</v>
      </c>
      <c r="AA86" s="88"/>
      <c r="AB86" s="88">
        <f t="shared" si="36"/>
        <v>0</v>
      </c>
      <c r="AC86" s="88"/>
      <c r="AD86" s="88"/>
      <c r="AE86" s="88"/>
      <c r="AF86" s="88">
        <f t="shared" si="36"/>
        <v>0</v>
      </c>
    </row>
    <row r="87" spans="1:32" s="11" customFormat="1" ht="30" hidden="1" customHeight="1">
      <c r="A87" s="10" t="s">
        <v>44</v>
      </c>
      <c r="B87" s="34"/>
      <c r="C87" s="22">
        <f t="shared" ref="C87:C90" si="37">SUM(E87:AF87)</f>
        <v>0</v>
      </c>
      <c r="D87" s="13" t="e">
        <f t="shared" si="34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s="11" customFormat="1" ht="30" hidden="1" customHeight="1">
      <c r="A88" s="10" t="s">
        <v>45</v>
      </c>
      <c r="B88" s="34"/>
      <c r="C88" s="22">
        <f t="shared" si="37"/>
        <v>0</v>
      </c>
      <c r="D88" s="13" t="e">
        <f t="shared" si="3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11" customFormat="1" ht="30" hidden="1" customHeight="1">
      <c r="A89" s="10" t="s">
        <v>46</v>
      </c>
      <c r="B89" s="34"/>
      <c r="C89" s="22">
        <f t="shared" si="37"/>
        <v>0</v>
      </c>
      <c r="D89" s="13" t="e">
        <f t="shared" si="34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11" customFormat="1" ht="30" hidden="1" customHeight="1">
      <c r="A90" s="10" t="s">
        <v>47</v>
      </c>
      <c r="B90" s="34"/>
      <c r="C90" s="22">
        <f t="shared" si="37"/>
        <v>0</v>
      </c>
      <c r="D90" s="13" t="e">
        <f t="shared" si="34"/>
        <v>#DIV/0!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s="11" customFormat="1" ht="30" hidden="1" customHeight="1">
      <c r="A91" s="27" t="s">
        <v>49</v>
      </c>
      <c r="B91" s="23"/>
      <c r="C91" s="23">
        <f>SUM(E91:AF91)</f>
        <v>0</v>
      </c>
      <c r="D91" s="13" t="e">
        <f t="shared" si="34"/>
        <v>#DIV/0!</v>
      </c>
      <c r="E91" s="34"/>
      <c r="F91" s="34"/>
      <c r="G91" s="34"/>
      <c r="H91" s="34"/>
      <c r="I91" s="34"/>
      <c r="J91" s="34"/>
      <c r="K91" s="93"/>
      <c r="L91" s="34"/>
      <c r="M91" s="34"/>
      <c r="N91" s="34"/>
      <c r="O91" s="34"/>
      <c r="P91" s="34"/>
      <c r="Q91" s="34"/>
      <c r="R91" s="93"/>
      <c r="S91" s="93"/>
      <c r="T91" s="34"/>
      <c r="U91" s="34"/>
      <c r="V91" s="34"/>
      <c r="W91" s="34"/>
      <c r="X91" s="34"/>
      <c r="Y91" s="34"/>
      <c r="Z91" s="34"/>
      <c r="AA91" s="93"/>
      <c r="AB91" s="34"/>
      <c r="AC91" s="93"/>
      <c r="AD91" s="93"/>
      <c r="AE91" s="93"/>
      <c r="AF91" s="34"/>
    </row>
    <row r="92" spans="1:32" s="11" customFormat="1" ht="31.15" hidden="1" customHeight="1">
      <c r="A92" s="12" t="s">
        <v>136</v>
      </c>
      <c r="B92" s="24" t="e">
        <f>B91/B83</f>
        <v>#DIV/0!</v>
      </c>
      <c r="C92" s="24" t="e">
        <f>C91/C83</f>
        <v>#DIV/0!</v>
      </c>
      <c r="D92" s="24"/>
      <c r="E92" s="24" t="e">
        <f t="shared" ref="E92:AF92" si="38">E91/E83</f>
        <v>#DIV/0!</v>
      </c>
      <c r="F92" s="24" t="e">
        <f t="shared" si="38"/>
        <v>#DIV/0!</v>
      </c>
      <c r="G92" s="24" t="e">
        <f t="shared" si="38"/>
        <v>#DIV/0!</v>
      </c>
      <c r="H92" s="24" t="e">
        <f t="shared" si="38"/>
        <v>#DIV/0!</v>
      </c>
      <c r="I92" s="24" t="e">
        <f t="shared" si="38"/>
        <v>#DIV/0!</v>
      </c>
      <c r="J92" s="24" t="e">
        <f t="shared" si="38"/>
        <v>#DIV/0!</v>
      </c>
      <c r="K92" s="24"/>
      <c r="L92" s="24" t="e">
        <f t="shared" si="38"/>
        <v>#DIV/0!</v>
      </c>
      <c r="M92" s="24" t="e">
        <f t="shared" si="38"/>
        <v>#DIV/0!</v>
      </c>
      <c r="N92" s="24" t="e">
        <f t="shared" si="38"/>
        <v>#DIV/0!</v>
      </c>
      <c r="O92" s="24" t="e">
        <f t="shared" si="38"/>
        <v>#DIV/0!</v>
      </c>
      <c r="P92" s="24" t="e">
        <f t="shared" si="38"/>
        <v>#DIV/0!</v>
      </c>
      <c r="Q92" s="24" t="e">
        <f t="shared" si="38"/>
        <v>#DIV/0!</v>
      </c>
      <c r="R92" s="24"/>
      <c r="S92" s="24"/>
      <c r="T92" s="24" t="e">
        <f t="shared" si="38"/>
        <v>#DIV/0!</v>
      </c>
      <c r="U92" s="24" t="e">
        <f t="shared" si="38"/>
        <v>#DIV/0!</v>
      </c>
      <c r="V92" s="24" t="e">
        <f t="shared" si="38"/>
        <v>#DIV/0!</v>
      </c>
      <c r="W92" s="24" t="e">
        <f t="shared" si="38"/>
        <v>#DIV/0!</v>
      </c>
      <c r="X92" s="24" t="e">
        <f t="shared" si="38"/>
        <v>#DIV/0!</v>
      </c>
      <c r="Y92" s="24" t="e">
        <f t="shared" si="38"/>
        <v>#DIV/0!</v>
      </c>
      <c r="Z92" s="24" t="e">
        <f t="shared" si="38"/>
        <v>#DIV/0!</v>
      </c>
      <c r="AA92" s="24"/>
      <c r="AB92" s="24" t="e">
        <f t="shared" si="38"/>
        <v>#DIV/0!</v>
      </c>
      <c r="AC92" s="24"/>
      <c r="AD92" s="24"/>
      <c r="AE92" s="24"/>
      <c r="AF92" s="24" t="e">
        <f t="shared" si="38"/>
        <v>#DIV/0!</v>
      </c>
    </row>
    <row r="93" spans="1:32" s="11" customFormat="1" ht="30" hidden="1" customHeight="1">
      <c r="A93" s="10" t="s">
        <v>44</v>
      </c>
      <c r="B93" s="34"/>
      <c r="C93" s="22">
        <f t="shared" ref="C93:C103" si="39">SUM(E93:AF93)</f>
        <v>0</v>
      </c>
      <c r="D93" s="13" t="e">
        <f t="shared" si="3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s="11" customFormat="1" ht="30" hidden="1" customHeight="1">
      <c r="A94" s="10" t="s">
        <v>45</v>
      </c>
      <c r="B94" s="34"/>
      <c r="C94" s="22">
        <f t="shared" si="39"/>
        <v>0</v>
      </c>
      <c r="D94" s="13" t="e">
        <f t="shared" si="34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s="11" customFormat="1" ht="30" hidden="1" customHeight="1">
      <c r="A95" s="10" t="s">
        <v>46</v>
      </c>
      <c r="B95" s="34"/>
      <c r="C95" s="22">
        <f t="shared" si="39"/>
        <v>0</v>
      </c>
      <c r="D95" s="13" t="e">
        <f t="shared" si="34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s="11" customFormat="1" ht="30" hidden="1" customHeight="1">
      <c r="A96" s="10" t="s">
        <v>47</v>
      </c>
      <c r="B96" s="34"/>
      <c r="C96" s="22">
        <f t="shared" si="39"/>
        <v>0</v>
      </c>
      <c r="D96" s="13" t="e">
        <f t="shared" si="34"/>
        <v>#DIV/0!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75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s="45" customFormat="1" ht="48" hidden="1" customHeight="1">
      <c r="A97" s="12" t="s">
        <v>145</v>
      </c>
      <c r="B97" s="34"/>
      <c r="C97" s="22">
        <v>595200</v>
      </c>
      <c r="D97" s="14" t="e">
        <f t="shared" si="34"/>
        <v>#DIV/0!</v>
      </c>
      <c r="E97" s="34"/>
      <c r="F97" s="34"/>
      <c r="G97" s="34"/>
      <c r="H97" s="34"/>
      <c r="I97" s="34"/>
      <c r="J97" s="34"/>
      <c r="K97" s="93"/>
      <c r="L97" s="34"/>
      <c r="M97" s="34"/>
      <c r="N97" s="34"/>
      <c r="O97" s="34"/>
      <c r="P97" s="34"/>
      <c r="Q97" s="34"/>
      <c r="R97" s="93"/>
      <c r="S97" s="93"/>
      <c r="T97" s="34"/>
      <c r="U97" s="34"/>
      <c r="V97" s="34"/>
      <c r="W97" s="34"/>
      <c r="X97" s="34"/>
      <c r="Y97" s="34"/>
      <c r="Z97" s="34"/>
      <c r="AA97" s="93"/>
      <c r="AB97" s="34"/>
      <c r="AC97" s="93"/>
      <c r="AD97" s="93"/>
      <c r="AE97" s="93"/>
      <c r="AF97" s="34"/>
    </row>
    <row r="98" spans="1:32" s="11" customFormat="1" ht="30" hidden="1" customHeight="1">
      <c r="A98" s="27" t="s">
        <v>146</v>
      </c>
      <c r="B98" s="23"/>
      <c r="C98" s="23">
        <f t="shared" si="39"/>
        <v>0</v>
      </c>
      <c r="D98" s="13" t="e">
        <f t="shared" si="34"/>
        <v>#DIV/0!</v>
      </c>
      <c r="E98" s="34"/>
      <c r="F98" s="34"/>
      <c r="G98" s="34"/>
      <c r="H98" s="34"/>
      <c r="I98" s="34"/>
      <c r="J98" s="34"/>
      <c r="K98" s="93"/>
      <c r="L98" s="34"/>
      <c r="M98" s="34"/>
      <c r="N98" s="34"/>
      <c r="O98" s="34"/>
      <c r="P98" s="34"/>
      <c r="Q98" s="34"/>
      <c r="R98" s="93"/>
      <c r="S98" s="93"/>
      <c r="T98" s="34"/>
      <c r="U98" s="34"/>
      <c r="V98" s="34"/>
      <c r="W98" s="34"/>
      <c r="X98" s="34"/>
      <c r="Y98" s="34"/>
      <c r="Z98" s="34"/>
      <c r="AA98" s="93"/>
      <c r="AB98" s="34"/>
      <c r="AC98" s="93"/>
      <c r="AD98" s="93"/>
      <c r="AE98" s="93"/>
      <c r="AF98" s="34"/>
    </row>
    <row r="99" spans="1:32" s="11" customFormat="1" ht="27" hidden="1" customHeight="1">
      <c r="A99" s="12" t="s">
        <v>5</v>
      </c>
      <c r="B99" s="25" t="e">
        <f>B98/B97</f>
        <v>#DIV/0!</v>
      </c>
      <c r="C99" s="25">
        <f>C98/C97</f>
        <v>0</v>
      </c>
      <c r="D99" s="8"/>
      <c r="E99" s="25" t="e">
        <f t="shared" ref="E99:AF99" si="40">E98/E97</f>
        <v>#DIV/0!</v>
      </c>
      <c r="F99" s="25" t="e">
        <f t="shared" si="40"/>
        <v>#DIV/0!</v>
      </c>
      <c r="G99" s="25" t="e">
        <f t="shared" si="40"/>
        <v>#DIV/0!</v>
      </c>
      <c r="H99" s="25" t="e">
        <f t="shared" si="40"/>
        <v>#DIV/0!</v>
      </c>
      <c r="I99" s="25" t="e">
        <f t="shared" si="40"/>
        <v>#DIV/0!</v>
      </c>
      <c r="J99" s="25" t="e">
        <f t="shared" si="40"/>
        <v>#DIV/0!</v>
      </c>
      <c r="K99" s="92"/>
      <c r="L99" s="25" t="e">
        <f t="shared" si="40"/>
        <v>#DIV/0!</v>
      </c>
      <c r="M99" s="25" t="e">
        <f t="shared" si="40"/>
        <v>#DIV/0!</v>
      </c>
      <c r="N99" s="25" t="e">
        <f t="shared" si="40"/>
        <v>#DIV/0!</v>
      </c>
      <c r="O99" s="25" t="e">
        <f t="shared" si="40"/>
        <v>#DIV/0!</v>
      </c>
      <c r="P99" s="25" t="e">
        <f t="shared" si="40"/>
        <v>#DIV/0!</v>
      </c>
      <c r="Q99" s="25" t="e">
        <f t="shared" si="40"/>
        <v>#DIV/0!</v>
      </c>
      <c r="R99" s="92"/>
      <c r="S99" s="92"/>
      <c r="T99" s="25" t="e">
        <f t="shared" si="40"/>
        <v>#DIV/0!</v>
      </c>
      <c r="U99" s="25" t="e">
        <f t="shared" si="40"/>
        <v>#DIV/0!</v>
      </c>
      <c r="V99" s="25" t="e">
        <f t="shared" si="40"/>
        <v>#DIV/0!</v>
      </c>
      <c r="W99" s="25" t="e">
        <f t="shared" si="40"/>
        <v>#DIV/0!</v>
      </c>
      <c r="X99" s="25" t="e">
        <f t="shared" si="40"/>
        <v>#DIV/0!</v>
      </c>
      <c r="Y99" s="25" t="e">
        <f t="shared" si="40"/>
        <v>#DIV/0!</v>
      </c>
      <c r="Z99" s="25" t="e">
        <f t="shared" si="40"/>
        <v>#DIV/0!</v>
      </c>
      <c r="AA99" s="92"/>
      <c r="AB99" s="25" t="e">
        <f t="shared" si="40"/>
        <v>#DIV/0!</v>
      </c>
      <c r="AC99" s="92"/>
      <c r="AD99" s="92"/>
      <c r="AE99" s="92"/>
      <c r="AF99" s="25" t="e">
        <f t="shared" si="40"/>
        <v>#DIV/0!</v>
      </c>
    </row>
    <row r="100" spans="1:32" s="11" customFormat="1" ht="30" hidden="1" customHeight="1">
      <c r="A100" s="10" t="s">
        <v>44</v>
      </c>
      <c r="B100" s="22"/>
      <c r="C100" s="22">
        <f t="shared" si="39"/>
        <v>0</v>
      </c>
      <c r="D100" s="13" t="e">
        <f t="shared" si="3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s="11" customFormat="1" ht="30" hidden="1" customHeight="1">
      <c r="A101" s="10" t="s">
        <v>45</v>
      </c>
      <c r="B101" s="22"/>
      <c r="C101" s="22">
        <f t="shared" si="39"/>
        <v>0</v>
      </c>
      <c r="D101" s="13" t="e">
        <f t="shared" si="34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s="11" customFormat="1" ht="31.15" hidden="1" customHeight="1">
      <c r="A102" s="10" t="s">
        <v>46</v>
      </c>
      <c r="B102" s="22"/>
      <c r="C102" s="22">
        <f t="shared" si="39"/>
        <v>0</v>
      </c>
      <c r="D102" s="13" t="e">
        <f t="shared" si="34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1.15" hidden="1" customHeight="1">
      <c r="A103" s="10" t="s">
        <v>47</v>
      </c>
      <c r="B103" s="34"/>
      <c r="C103" s="22">
        <f t="shared" si="39"/>
        <v>0</v>
      </c>
      <c r="D103" s="13" t="e">
        <f t="shared" si="34"/>
        <v>#DIV/0!</v>
      </c>
      <c r="E103" s="21"/>
      <c r="F103" s="21"/>
      <c r="G103" s="46"/>
      <c r="H103" s="46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75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s="11" customFormat="1" ht="31.15" hidden="1" customHeight="1">
      <c r="A104" s="27" t="s">
        <v>50</v>
      </c>
      <c r="B104" s="48" t="e">
        <f>B98/B91*10</f>
        <v>#DIV/0!</v>
      </c>
      <c r="C104" s="48" t="e">
        <f>C98/C91*10</f>
        <v>#DIV/0!</v>
      </c>
      <c r="D104" s="13" t="e">
        <f t="shared" si="34"/>
        <v>#DIV/0!</v>
      </c>
      <c r="E104" s="49" t="e">
        <f t="shared" ref="E104:AF104" si="41">E98/E91*10</f>
        <v>#DIV/0!</v>
      </c>
      <c r="F104" s="49" t="e">
        <f t="shared" si="41"/>
        <v>#DIV/0!</v>
      </c>
      <c r="G104" s="49" t="e">
        <f t="shared" si="41"/>
        <v>#DIV/0!</v>
      </c>
      <c r="H104" s="49" t="e">
        <f t="shared" si="41"/>
        <v>#DIV/0!</v>
      </c>
      <c r="I104" s="49" t="e">
        <f t="shared" si="41"/>
        <v>#DIV/0!</v>
      </c>
      <c r="J104" s="49" t="e">
        <f t="shared" si="41"/>
        <v>#DIV/0!</v>
      </c>
      <c r="K104" s="49"/>
      <c r="L104" s="49" t="e">
        <f t="shared" si="41"/>
        <v>#DIV/0!</v>
      </c>
      <c r="M104" s="49" t="e">
        <f t="shared" si="41"/>
        <v>#DIV/0!</v>
      </c>
      <c r="N104" s="49" t="e">
        <f t="shared" si="41"/>
        <v>#DIV/0!</v>
      </c>
      <c r="O104" s="49" t="e">
        <f t="shared" si="41"/>
        <v>#DIV/0!</v>
      </c>
      <c r="P104" s="49" t="e">
        <f t="shared" si="41"/>
        <v>#DIV/0!</v>
      </c>
      <c r="Q104" s="49" t="e">
        <f t="shared" si="41"/>
        <v>#DIV/0!</v>
      </c>
      <c r="R104" s="49"/>
      <c r="S104" s="49"/>
      <c r="T104" s="49" t="e">
        <f t="shared" si="41"/>
        <v>#DIV/0!</v>
      </c>
      <c r="U104" s="49" t="e">
        <f t="shared" si="41"/>
        <v>#DIV/0!</v>
      </c>
      <c r="V104" s="49" t="e">
        <f t="shared" si="41"/>
        <v>#DIV/0!</v>
      </c>
      <c r="W104" s="49" t="e">
        <f t="shared" si="41"/>
        <v>#DIV/0!</v>
      </c>
      <c r="X104" s="49" t="e">
        <f t="shared" si="41"/>
        <v>#DIV/0!</v>
      </c>
      <c r="Y104" s="49" t="e">
        <f t="shared" si="41"/>
        <v>#DIV/0!</v>
      </c>
      <c r="Z104" s="49" t="e">
        <f t="shared" si="41"/>
        <v>#DIV/0!</v>
      </c>
      <c r="AA104" s="49"/>
      <c r="AB104" s="49" t="e">
        <f t="shared" si="41"/>
        <v>#DIV/0!</v>
      </c>
      <c r="AC104" s="49"/>
      <c r="AD104" s="49"/>
      <c r="AE104" s="49"/>
      <c r="AF104" s="49" t="e">
        <f t="shared" si="41"/>
        <v>#DIV/0!</v>
      </c>
    </row>
    <row r="105" spans="1:32" s="11" customFormat="1" ht="30" hidden="1" customHeight="1">
      <c r="A105" s="10" t="s">
        <v>44</v>
      </c>
      <c r="B105" s="49" t="e">
        <f t="shared" ref="B105:E108" si="42">B100/B93*10</f>
        <v>#DIV/0!</v>
      </c>
      <c r="C105" s="49" t="e">
        <f t="shared" si="42"/>
        <v>#DIV/0!</v>
      </c>
      <c r="D105" s="13" t="e">
        <f t="shared" si="34"/>
        <v>#DIV/0!</v>
      </c>
      <c r="E105" s="49" t="e">
        <f t="shared" ref="E105:AF105" si="43">E100/E93*10</f>
        <v>#DIV/0!</v>
      </c>
      <c r="F105" s="49" t="e">
        <f t="shared" si="43"/>
        <v>#DIV/0!</v>
      </c>
      <c r="G105" s="49" t="e">
        <f t="shared" si="43"/>
        <v>#DIV/0!</v>
      </c>
      <c r="H105" s="49" t="e">
        <f t="shared" si="43"/>
        <v>#DIV/0!</v>
      </c>
      <c r="I105" s="49" t="e">
        <f t="shared" si="43"/>
        <v>#DIV/0!</v>
      </c>
      <c r="J105" s="49" t="e">
        <f t="shared" si="43"/>
        <v>#DIV/0!</v>
      </c>
      <c r="K105" s="49"/>
      <c r="L105" s="49" t="e">
        <f t="shared" si="43"/>
        <v>#DIV/0!</v>
      </c>
      <c r="M105" s="49" t="e">
        <f t="shared" si="43"/>
        <v>#DIV/0!</v>
      </c>
      <c r="N105" s="49" t="e">
        <f t="shared" si="43"/>
        <v>#DIV/0!</v>
      </c>
      <c r="O105" s="49" t="e">
        <f t="shared" si="43"/>
        <v>#DIV/0!</v>
      </c>
      <c r="P105" s="49" t="e">
        <f t="shared" si="43"/>
        <v>#DIV/0!</v>
      </c>
      <c r="Q105" s="49" t="e">
        <f t="shared" si="43"/>
        <v>#DIV/0!</v>
      </c>
      <c r="R105" s="49"/>
      <c r="S105" s="49"/>
      <c r="T105" s="49" t="e">
        <f t="shared" si="43"/>
        <v>#DIV/0!</v>
      </c>
      <c r="U105" s="49" t="e">
        <f t="shared" si="43"/>
        <v>#DIV/0!</v>
      </c>
      <c r="V105" s="49" t="e">
        <f t="shared" si="43"/>
        <v>#DIV/0!</v>
      </c>
      <c r="W105" s="49" t="e">
        <f t="shared" si="43"/>
        <v>#DIV/0!</v>
      </c>
      <c r="X105" s="49" t="e">
        <f t="shared" si="43"/>
        <v>#DIV/0!</v>
      </c>
      <c r="Y105" s="49" t="e">
        <f t="shared" si="43"/>
        <v>#DIV/0!</v>
      </c>
      <c r="Z105" s="49" t="e">
        <f t="shared" si="43"/>
        <v>#DIV/0!</v>
      </c>
      <c r="AA105" s="49"/>
      <c r="AB105" s="49" t="e">
        <f t="shared" si="43"/>
        <v>#DIV/0!</v>
      </c>
      <c r="AC105" s="49"/>
      <c r="AD105" s="49"/>
      <c r="AE105" s="49"/>
      <c r="AF105" s="49" t="e">
        <f t="shared" si="43"/>
        <v>#DIV/0!</v>
      </c>
    </row>
    <row r="106" spans="1:32" s="11" customFormat="1" ht="30" hidden="1" customHeight="1">
      <c r="A106" s="10" t="s">
        <v>45</v>
      </c>
      <c r="B106" s="49" t="e">
        <f t="shared" si="42"/>
        <v>#DIV/0!</v>
      </c>
      <c r="C106" s="49" t="e">
        <f t="shared" si="42"/>
        <v>#DIV/0!</v>
      </c>
      <c r="D106" s="13" t="e">
        <f t="shared" si="34"/>
        <v>#DIV/0!</v>
      </c>
      <c r="E106" s="49"/>
      <c r="F106" s="49" t="e">
        <f t="shared" ref="F106:N107" si="44">F101/F94*10</f>
        <v>#DIV/0!</v>
      </c>
      <c r="G106" s="49" t="e">
        <f t="shared" si="44"/>
        <v>#DIV/0!</v>
      </c>
      <c r="H106" s="49" t="e">
        <f t="shared" si="44"/>
        <v>#DIV/0!</v>
      </c>
      <c r="I106" s="49" t="e">
        <f t="shared" si="44"/>
        <v>#DIV/0!</v>
      </c>
      <c r="J106" s="49" t="e">
        <f t="shared" si="44"/>
        <v>#DIV/0!</v>
      </c>
      <c r="K106" s="49"/>
      <c r="L106" s="49" t="e">
        <f t="shared" si="44"/>
        <v>#DIV/0!</v>
      </c>
      <c r="M106" s="49" t="e">
        <f t="shared" si="44"/>
        <v>#DIV/0!</v>
      </c>
      <c r="N106" s="49" t="e">
        <f t="shared" si="44"/>
        <v>#DIV/0!</v>
      </c>
      <c r="O106" s="49"/>
      <c r="P106" s="49" t="e">
        <f>P101/P94*10</f>
        <v>#DIV/0!</v>
      </c>
      <c r="Q106" s="49" t="e">
        <f>Q101/Q94*10</f>
        <v>#DIV/0!</v>
      </c>
      <c r="R106" s="49"/>
      <c r="S106" s="49"/>
      <c r="T106" s="49"/>
      <c r="U106" s="49" t="e">
        <f t="shared" ref="U106:X107" si="45">U101/U94*10</f>
        <v>#DIV/0!</v>
      </c>
      <c r="V106" s="49" t="e">
        <f t="shared" si="45"/>
        <v>#DIV/0!</v>
      </c>
      <c r="W106" s="49" t="e">
        <f t="shared" si="45"/>
        <v>#DIV/0!</v>
      </c>
      <c r="X106" s="49" t="e">
        <f t="shared" si="45"/>
        <v>#DIV/0!</v>
      </c>
      <c r="Y106" s="49"/>
      <c r="Z106" s="49"/>
      <c r="AA106" s="49"/>
      <c r="AB106" s="49" t="e">
        <f>AB101/AB94*10</f>
        <v>#DIV/0!</v>
      </c>
      <c r="AC106" s="49"/>
      <c r="AD106" s="49"/>
      <c r="AE106" s="49"/>
      <c r="AF106" s="49" t="e">
        <f>AF101/AF94*10</f>
        <v>#DIV/0!</v>
      </c>
    </row>
    <row r="107" spans="1:32" s="11" customFormat="1" ht="30" hidden="1" customHeight="1">
      <c r="A107" s="10" t="s">
        <v>46</v>
      </c>
      <c r="B107" s="49" t="e">
        <f t="shared" si="42"/>
        <v>#DIV/0!</v>
      </c>
      <c r="C107" s="49" t="e">
        <f t="shared" si="42"/>
        <v>#DIV/0!</v>
      </c>
      <c r="D107" s="13" t="e">
        <f t="shared" si="34"/>
        <v>#DIV/0!</v>
      </c>
      <c r="E107" s="49" t="e">
        <f>E102/E95*10</f>
        <v>#DIV/0!</v>
      </c>
      <c r="F107" s="49" t="e">
        <f t="shared" si="44"/>
        <v>#DIV/0!</v>
      </c>
      <c r="G107" s="49" t="e">
        <f t="shared" si="44"/>
        <v>#DIV/0!</v>
      </c>
      <c r="H107" s="49" t="e">
        <f t="shared" si="44"/>
        <v>#DIV/0!</v>
      </c>
      <c r="I107" s="49" t="e">
        <f t="shared" si="44"/>
        <v>#DIV/0!</v>
      </c>
      <c r="J107" s="49" t="e">
        <f t="shared" si="44"/>
        <v>#DIV/0!</v>
      </c>
      <c r="K107" s="49"/>
      <c r="L107" s="49" t="e">
        <f t="shared" si="44"/>
        <v>#DIV/0!</v>
      </c>
      <c r="M107" s="49" t="e">
        <f t="shared" si="44"/>
        <v>#DIV/0!</v>
      </c>
      <c r="N107" s="49" t="e">
        <f t="shared" si="44"/>
        <v>#DIV/0!</v>
      </c>
      <c r="O107" s="49" t="e">
        <f>O102/O95*10</f>
        <v>#DIV/0!</v>
      </c>
      <c r="P107" s="49" t="e">
        <f>P102/P95*10</f>
        <v>#DIV/0!</v>
      </c>
      <c r="Q107" s="49" t="e">
        <f>Q102/Q95*10</f>
        <v>#DIV/0!</v>
      </c>
      <c r="R107" s="49"/>
      <c r="S107" s="49"/>
      <c r="T107" s="49" t="e">
        <f>T102/T95*10</f>
        <v>#DIV/0!</v>
      </c>
      <c r="U107" s="49" t="e">
        <f t="shared" si="45"/>
        <v>#DIV/0!</v>
      </c>
      <c r="V107" s="49" t="e">
        <f t="shared" si="45"/>
        <v>#DIV/0!</v>
      </c>
      <c r="W107" s="49" t="e">
        <f t="shared" si="45"/>
        <v>#DIV/0!</v>
      </c>
      <c r="X107" s="49" t="e">
        <f t="shared" si="45"/>
        <v>#DIV/0!</v>
      </c>
      <c r="Y107" s="49" t="e">
        <f>Y102/Y95*10</f>
        <v>#DIV/0!</v>
      </c>
      <c r="Z107" s="49" t="e">
        <f>Z102/Z95*10</f>
        <v>#DIV/0!</v>
      </c>
      <c r="AA107" s="49"/>
      <c r="AB107" s="49" t="e">
        <f>AB102/AB95*10</f>
        <v>#DIV/0!</v>
      </c>
      <c r="AC107" s="49"/>
      <c r="AD107" s="49"/>
      <c r="AE107" s="49"/>
      <c r="AF107" s="49" t="e">
        <f>AF102/AF95*10</f>
        <v>#DIV/0!</v>
      </c>
    </row>
    <row r="108" spans="1:32" s="11" customFormat="1" ht="30" hidden="1" customHeight="1">
      <c r="A108" s="10" t="s">
        <v>47</v>
      </c>
      <c r="B108" s="49" t="e">
        <f t="shared" si="42"/>
        <v>#DIV/0!</v>
      </c>
      <c r="C108" s="49" t="e">
        <f t="shared" si="42"/>
        <v>#DIV/0!</v>
      </c>
      <c r="D108" s="13" t="e">
        <f t="shared" si="34"/>
        <v>#DIV/0!</v>
      </c>
      <c r="E108" s="49" t="e">
        <f t="shared" si="42"/>
        <v>#DIV/0!</v>
      </c>
      <c r="F108" s="49"/>
      <c r="G108" s="49">
        <v>10</v>
      </c>
      <c r="H108" s="49"/>
      <c r="I108" s="49" t="e">
        <f>I103/I96*10</f>
        <v>#DIV/0!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 t="e">
        <f>T103/T96*10</f>
        <v>#DIV/0!</v>
      </c>
      <c r="U108" s="49" t="e">
        <f>U103/U96*10</f>
        <v>#DIV/0!</v>
      </c>
      <c r="V108" s="49"/>
      <c r="W108" s="49"/>
      <c r="X108" s="49" t="e">
        <f>X103/X96*10</f>
        <v>#DIV/0!</v>
      </c>
      <c r="Y108" s="49"/>
      <c r="Z108" s="49" t="e">
        <f>Z103/Z96*10</f>
        <v>#DIV/0!</v>
      </c>
      <c r="AA108" s="49"/>
      <c r="AB108" s="49"/>
      <c r="AC108" s="49"/>
      <c r="AD108" s="49"/>
      <c r="AE108" s="49"/>
      <c r="AF108" s="49"/>
    </row>
    <row r="109" spans="1:32" s="11" customFormat="1" ht="30" hidden="1" customHeight="1" outlineLevel="1">
      <c r="A109" s="50" t="s">
        <v>110</v>
      </c>
      <c r="B109" s="20"/>
      <c r="C109" s="22">
        <f>SUM(E109:AF109)</f>
        <v>0</v>
      </c>
      <c r="D109" s="13"/>
      <c r="E109" s="33"/>
      <c r="F109" s="32"/>
      <c r="G109" s="53"/>
      <c r="H109" s="32"/>
      <c r="I109" s="32"/>
      <c r="J109" s="32"/>
      <c r="K109" s="32"/>
      <c r="L109" s="32"/>
      <c r="M109" s="49"/>
      <c r="N109" s="32"/>
      <c r="O109" s="32"/>
      <c r="P109" s="32"/>
      <c r="Q109" s="32"/>
      <c r="R109" s="32"/>
      <c r="S109" s="32"/>
      <c r="T109" s="32"/>
      <c r="U109" s="32"/>
      <c r="V109" s="49"/>
      <c r="W109" s="22"/>
      <c r="X109" s="89"/>
      <c r="Y109" s="89"/>
      <c r="Z109" s="89"/>
      <c r="AA109" s="89"/>
      <c r="AB109" s="22"/>
      <c r="AC109" s="22"/>
      <c r="AD109" s="22"/>
      <c r="AE109" s="22"/>
      <c r="AF109" s="32"/>
    </row>
    <row r="110" spans="1:32" s="11" customFormat="1" ht="30" hidden="1" customHeight="1">
      <c r="A110" s="27" t="s">
        <v>111</v>
      </c>
      <c r="B110" s="20"/>
      <c r="C110" s="22">
        <f>SUM(E110:AF110)</f>
        <v>0</v>
      </c>
      <c r="D110" s="13"/>
      <c r="E110" s="33"/>
      <c r="F110" s="32"/>
      <c r="G110" s="32"/>
      <c r="H110" s="32"/>
      <c r="I110" s="32"/>
      <c r="J110" s="32"/>
      <c r="K110" s="32"/>
      <c r="L110" s="32"/>
      <c r="M110" s="49"/>
      <c r="N110" s="32"/>
      <c r="O110" s="32"/>
      <c r="P110" s="32"/>
      <c r="Q110" s="32"/>
      <c r="R110" s="32"/>
      <c r="S110" s="32"/>
      <c r="T110" s="32"/>
      <c r="U110" s="32"/>
      <c r="V110" s="49"/>
      <c r="W110" s="22"/>
      <c r="X110" s="89"/>
      <c r="Y110" s="89"/>
      <c r="Z110" s="89"/>
      <c r="AA110" s="89"/>
      <c r="AB110" s="22"/>
      <c r="AC110" s="22"/>
      <c r="AD110" s="22"/>
      <c r="AE110" s="22"/>
      <c r="AF110" s="32"/>
    </row>
    <row r="111" spans="1:32" s="11" customFormat="1" ht="30" hidden="1" customHeight="1">
      <c r="A111" s="27" t="s">
        <v>50</v>
      </c>
      <c r="B111" s="55"/>
      <c r="C111" s="55" t="e">
        <f>C110/C109*10</f>
        <v>#DIV/0!</v>
      </c>
      <c r="D111" s="53"/>
      <c r="E111" s="53"/>
      <c r="F111" s="53"/>
      <c r="G111" s="53"/>
      <c r="H111" s="53" t="e">
        <f>H110/H109*10</f>
        <v>#DIV/0!</v>
      </c>
      <c r="I111" s="53"/>
      <c r="J111" s="53"/>
      <c r="K111" s="53"/>
      <c r="L111" s="53"/>
      <c r="M111" s="53"/>
      <c r="N111" s="53" t="e">
        <f>N110/N109*10</f>
        <v>#DIV/0!</v>
      </c>
      <c r="O111" s="53"/>
      <c r="P111" s="53"/>
      <c r="Q111" s="53" t="e">
        <f>Q110/Q109*10</f>
        <v>#DIV/0!</v>
      </c>
      <c r="R111" s="53"/>
      <c r="S111" s="53"/>
      <c r="T111" s="53"/>
      <c r="U111" s="49" t="e">
        <f>U110/U109*10</f>
        <v>#DIV/0!</v>
      </c>
      <c r="V111" s="49"/>
      <c r="W111" s="49" t="e">
        <f>W110/W109*10</f>
        <v>#DIV/0!</v>
      </c>
      <c r="X111" s="53"/>
      <c r="Y111" s="53"/>
      <c r="Z111" s="53"/>
      <c r="AA111" s="53"/>
      <c r="AB111" s="49" t="e">
        <f>AB110/AB109*10</f>
        <v>#DIV/0!</v>
      </c>
      <c r="AC111" s="49"/>
      <c r="AD111" s="49"/>
      <c r="AE111" s="49"/>
      <c r="AF111" s="33"/>
    </row>
    <row r="112" spans="1:32" s="11" customFormat="1" ht="30" hidden="1" customHeight="1">
      <c r="A112" s="50" t="s">
        <v>51</v>
      </c>
      <c r="B112" s="51"/>
      <c r="C112" s="51">
        <f>SUM(E112:AF112)</f>
        <v>0</v>
      </c>
      <c r="D112" s="13" t="e">
        <f t="shared" si="34"/>
        <v>#DIV/0!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</row>
    <row r="113" spans="1:33" s="11" customFormat="1" ht="30" hidden="1" customHeight="1">
      <c r="A113" s="27" t="s">
        <v>52</v>
      </c>
      <c r="B113" s="23"/>
      <c r="C113" s="23">
        <f>SUM(E113:AF113)</f>
        <v>0</v>
      </c>
      <c r="D113" s="13" t="e">
        <f t="shared" si="34"/>
        <v>#DIV/0!</v>
      </c>
      <c r="E113" s="21"/>
      <c r="F113" s="21"/>
      <c r="G113" s="21"/>
      <c r="H113" s="21"/>
      <c r="I113" s="21"/>
      <c r="J113" s="21"/>
      <c r="K113" s="21"/>
      <c r="L113" s="22"/>
      <c r="M113" s="22"/>
      <c r="N113" s="22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3" s="11" customFormat="1" ht="30" hidden="1" customHeight="1">
      <c r="A114" s="27" t="s">
        <v>53</v>
      </c>
      <c r="B114" s="49"/>
      <c r="C114" s="49" t="e">
        <f>C112/C113</f>
        <v>#DIV/0!</v>
      </c>
      <c r="D114" s="13" t="e">
        <f t="shared" si="34"/>
        <v>#DIV/0!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15" spans="1:33" s="11" customFormat="1" ht="30" hidden="1" customHeight="1">
      <c r="A115" s="10" t="s">
        <v>54</v>
      </c>
      <c r="B115" s="23"/>
      <c r="C115" s="23"/>
      <c r="D115" s="13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</row>
    <row r="116" spans="1:33" s="11" customFormat="1" ht="27" hidden="1" customHeight="1">
      <c r="A116" s="12" t="s">
        <v>55</v>
      </c>
      <c r="B116" s="20"/>
      <c r="C116" s="23">
        <f>SUM(E116:AF116)</f>
        <v>0</v>
      </c>
      <c r="D116" s="13"/>
      <c r="E116" s="46"/>
      <c r="F116" s="46"/>
      <c r="G116" s="46"/>
      <c r="H116" s="46"/>
      <c r="I116" s="46"/>
      <c r="J116" s="46"/>
      <c r="K116" s="46"/>
      <c r="L116" s="46"/>
      <c r="M116" s="22"/>
      <c r="N116" s="46"/>
      <c r="O116" s="46"/>
      <c r="P116" s="46"/>
      <c r="Q116" s="46"/>
      <c r="R116" s="46"/>
      <c r="S116" s="46"/>
      <c r="T116" s="46"/>
      <c r="U116" s="46"/>
      <c r="V116" s="46"/>
      <c r="W116" s="49"/>
      <c r="X116" s="46"/>
      <c r="Y116" s="46"/>
      <c r="Z116" s="46"/>
      <c r="AA116" s="46"/>
      <c r="AB116" s="46"/>
      <c r="AC116" s="46"/>
      <c r="AD116" s="46"/>
      <c r="AE116" s="46"/>
      <c r="AF116" s="46"/>
    </row>
    <row r="117" spans="1:33" s="11" customFormat="1" ht="31.9" hidden="1" customHeight="1" outlineLevel="1">
      <c r="A117" s="12" t="s">
        <v>56</v>
      </c>
      <c r="B117" s="23"/>
      <c r="C117" s="23"/>
      <c r="D117" s="13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69"/>
    </row>
    <row r="118" spans="1:33" s="11" customFormat="1" ht="30" hidden="1" customHeight="1" outlineLevel="1">
      <c r="A118" s="50" t="s">
        <v>57</v>
      </c>
      <c r="B118" s="20"/>
      <c r="C118" s="23">
        <f>SUM(E118:AF118)</f>
        <v>0</v>
      </c>
      <c r="D118" s="13" t="e">
        <f t="shared" ref="D118:D158" si="46">C118/B118</f>
        <v>#DIV/0!</v>
      </c>
      <c r="E118" s="34"/>
      <c r="F118" s="34"/>
      <c r="G118" s="34"/>
      <c r="H118" s="34"/>
      <c r="I118" s="34"/>
      <c r="J118" s="34"/>
      <c r="K118" s="93"/>
      <c r="L118" s="34"/>
      <c r="M118" s="34"/>
      <c r="N118" s="34"/>
      <c r="O118" s="34"/>
      <c r="P118" s="34"/>
      <c r="Q118" s="34"/>
      <c r="R118" s="93"/>
      <c r="S118" s="93"/>
      <c r="T118" s="34"/>
      <c r="U118" s="34"/>
      <c r="V118" s="34"/>
      <c r="W118" s="34"/>
      <c r="X118" s="34"/>
      <c r="Y118" s="34"/>
      <c r="Z118" s="34"/>
      <c r="AA118" s="93"/>
      <c r="AB118" s="34"/>
      <c r="AC118" s="93"/>
      <c r="AD118" s="93"/>
      <c r="AE118" s="93"/>
      <c r="AF118" s="34"/>
    </row>
    <row r="119" spans="1:33" s="11" customFormat="1" ht="19.149999999999999" hidden="1" customHeight="1">
      <c r="A119" s="12" t="s">
        <v>140</v>
      </c>
      <c r="B119" s="28" t="e">
        <f>B118/B117</f>
        <v>#DIV/0!</v>
      </c>
      <c r="C119" s="28" t="e">
        <f>C118/C117</f>
        <v>#DIV/0!</v>
      </c>
      <c r="D119" s="13"/>
      <c r="E119" s="30" t="e">
        <f t="shared" ref="E119:AF119" si="47">E118/E117</f>
        <v>#DIV/0!</v>
      </c>
      <c r="F119" s="30" t="e">
        <f t="shared" si="47"/>
        <v>#DIV/0!</v>
      </c>
      <c r="G119" s="30" t="e">
        <f t="shared" si="47"/>
        <v>#DIV/0!</v>
      </c>
      <c r="H119" s="30" t="e">
        <f t="shared" si="47"/>
        <v>#DIV/0!</v>
      </c>
      <c r="I119" s="30" t="e">
        <f t="shared" si="47"/>
        <v>#DIV/0!</v>
      </c>
      <c r="J119" s="30" t="e">
        <f t="shared" si="47"/>
        <v>#DIV/0!</v>
      </c>
      <c r="K119" s="30"/>
      <c r="L119" s="30" t="e">
        <f t="shared" si="47"/>
        <v>#DIV/0!</v>
      </c>
      <c r="M119" s="30" t="e">
        <f t="shared" si="47"/>
        <v>#DIV/0!</v>
      </c>
      <c r="N119" s="30" t="e">
        <f t="shared" si="47"/>
        <v>#DIV/0!</v>
      </c>
      <c r="O119" s="30" t="e">
        <f t="shared" si="47"/>
        <v>#DIV/0!</v>
      </c>
      <c r="P119" s="30" t="e">
        <f t="shared" si="47"/>
        <v>#DIV/0!</v>
      </c>
      <c r="Q119" s="30" t="e">
        <f t="shared" si="47"/>
        <v>#DIV/0!</v>
      </c>
      <c r="R119" s="30"/>
      <c r="S119" s="30"/>
      <c r="T119" s="30" t="e">
        <f t="shared" si="47"/>
        <v>#DIV/0!</v>
      </c>
      <c r="U119" s="30" t="e">
        <f t="shared" si="47"/>
        <v>#DIV/0!</v>
      </c>
      <c r="V119" s="30" t="e">
        <f t="shared" si="47"/>
        <v>#DIV/0!</v>
      </c>
      <c r="W119" s="30" t="e">
        <f t="shared" si="47"/>
        <v>#DIV/0!</v>
      </c>
      <c r="X119" s="30" t="e">
        <f t="shared" si="47"/>
        <v>#DIV/0!</v>
      </c>
      <c r="Y119" s="30" t="e">
        <f t="shared" si="47"/>
        <v>#DIV/0!</v>
      </c>
      <c r="Z119" s="30" t="e">
        <f t="shared" si="47"/>
        <v>#DIV/0!</v>
      </c>
      <c r="AA119" s="30"/>
      <c r="AB119" s="30" t="e">
        <f t="shared" si="47"/>
        <v>#DIV/0!</v>
      </c>
      <c r="AC119" s="30"/>
      <c r="AD119" s="30"/>
      <c r="AE119" s="30"/>
      <c r="AF119" s="30" t="e">
        <f t="shared" si="47"/>
        <v>#DIV/0!</v>
      </c>
    </row>
    <row r="120" spans="1:33" s="87" customFormat="1" ht="21" hidden="1" customHeight="1">
      <c r="A120" s="85" t="s">
        <v>48</v>
      </c>
      <c r="B120" s="86">
        <f>B117-B118</f>
        <v>0</v>
      </c>
      <c r="C120" s="86">
        <f>C117-C118</f>
        <v>0</v>
      </c>
      <c r="D120" s="86"/>
      <c r="E120" s="86">
        <f t="shared" ref="E120:AF120" si="48">E117-E118</f>
        <v>0</v>
      </c>
      <c r="F120" s="86">
        <f t="shared" si="48"/>
        <v>0</v>
      </c>
      <c r="G120" s="86">
        <f t="shared" si="48"/>
        <v>0</v>
      </c>
      <c r="H120" s="86">
        <f t="shared" si="48"/>
        <v>0</v>
      </c>
      <c r="I120" s="86">
        <f t="shared" si="48"/>
        <v>0</v>
      </c>
      <c r="J120" s="86">
        <f t="shared" si="48"/>
        <v>0</v>
      </c>
      <c r="K120" s="86"/>
      <c r="L120" s="86">
        <f t="shared" si="48"/>
        <v>0</v>
      </c>
      <c r="M120" s="86">
        <f t="shared" si="48"/>
        <v>0</v>
      </c>
      <c r="N120" s="86">
        <f t="shared" si="48"/>
        <v>0</v>
      </c>
      <c r="O120" s="86">
        <f t="shared" si="48"/>
        <v>0</v>
      </c>
      <c r="P120" s="86">
        <f t="shared" si="48"/>
        <v>0</v>
      </c>
      <c r="Q120" s="86">
        <f t="shared" si="48"/>
        <v>0</v>
      </c>
      <c r="R120" s="86"/>
      <c r="S120" s="86"/>
      <c r="T120" s="86">
        <f t="shared" si="48"/>
        <v>0</v>
      </c>
      <c r="U120" s="86">
        <f t="shared" si="48"/>
        <v>0</v>
      </c>
      <c r="V120" s="86">
        <f t="shared" si="48"/>
        <v>0</v>
      </c>
      <c r="W120" s="86">
        <f t="shared" si="48"/>
        <v>0</v>
      </c>
      <c r="X120" s="86">
        <f t="shared" si="48"/>
        <v>0</v>
      </c>
      <c r="Y120" s="86">
        <f t="shared" si="48"/>
        <v>0</v>
      </c>
      <c r="Z120" s="86">
        <f t="shared" si="48"/>
        <v>0</v>
      </c>
      <c r="AA120" s="86"/>
      <c r="AB120" s="86">
        <f t="shared" si="48"/>
        <v>0</v>
      </c>
      <c r="AC120" s="86"/>
      <c r="AD120" s="86"/>
      <c r="AE120" s="86"/>
      <c r="AF120" s="86">
        <f t="shared" si="48"/>
        <v>0</v>
      </c>
    </row>
    <row r="121" spans="1:33" s="11" customFormat="1" ht="22.9" hidden="1" customHeight="1">
      <c r="A121" s="12" t="s">
        <v>143</v>
      </c>
      <c r="B121" s="34"/>
      <c r="C121" s="22"/>
      <c r="D121" s="14" t="e">
        <f t="shared" si="46"/>
        <v>#DIV/0!</v>
      </c>
      <c r="E121" s="34"/>
      <c r="F121" s="34"/>
      <c r="G121" s="34"/>
      <c r="H121" s="34"/>
      <c r="I121" s="34"/>
      <c r="J121" s="34"/>
      <c r="K121" s="93"/>
      <c r="L121" s="34"/>
      <c r="M121" s="34"/>
      <c r="N121" s="34"/>
      <c r="O121" s="34"/>
      <c r="P121" s="34"/>
      <c r="Q121" s="34"/>
      <c r="R121" s="93"/>
      <c r="S121" s="93"/>
      <c r="T121" s="34"/>
      <c r="U121" s="34"/>
      <c r="V121" s="34"/>
      <c r="W121" s="34"/>
      <c r="X121" s="34"/>
      <c r="Y121" s="34"/>
      <c r="Z121" s="34"/>
      <c r="AA121" s="93"/>
      <c r="AB121" s="34"/>
      <c r="AC121" s="93"/>
      <c r="AD121" s="93"/>
      <c r="AE121" s="93"/>
      <c r="AF121" s="34"/>
    </row>
    <row r="122" spans="1:33" s="11" customFormat="1" ht="30" hidden="1" customHeight="1">
      <c r="A122" s="27" t="s">
        <v>58</v>
      </c>
      <c r="B122" s="20"/>
      <c r="C122" s="23">
        <f>SUM(E122:AF122)</f>
        <v>0</v>
      </c>
      <c r="D122" s="13" t="e">
        <f t="shared" si="46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34"/>
      <c r="W122" s="34"/>
      <c r="X122" s="34"/>
      <c r="Y122" s="34"/>
      <c r="Z122" s="34"/>
      <c r="AA122" s="93"/>
      <c r="AB122" s="34"/>
      <c r="AC122" s="93"/>
      <c r="AD122" s="93"/>
      <c r="AE122" s="93"/>
      <c r="AF122" s="34"/>
    </row>
    <row r="123" spans="1:33" s="11" customFormat="1" ht="31.15" hidden="1" customHeight="1">
      <c r="A123" s="12" t="s">
        <v>5</v>
      </c>
      <c r="B123" s="13" t="e">
        <f>B122/B121</f>
        <v>#DIV/0!</v>
      </c>
      <c r="C123" s="8" t="e">
        <f>C122/C121</f>
        <v>#DIV/0!</v>
      </c>
      <c r="D123" s="13"/>
      <c r="E123" s="24" t="e">
        <f t="shared" ref="E123:AF123" si="49">E122/E121</f>
        <v>#DIV/0!</v>
      </c>
      <c r="F123" s="24" t="e">
        <f t="shared" si="49"/>
        <v>#DIV/0!</v>
      </c>
      <c r="G123" s="24" t="e">
        <f t="shared" si="49"/>
        <v>#DIV/0!</v>
      </c>
      <c r="H123" s="24" t="e">
        <f t="shared" si="49"/>
        <v>#DIV/0!</v>
      </c>
      <c r="I123" s="24" t="e">
        <f t="shared" si="49"/>
        <v>#DIV/0!</v>
      </c>
      <c r="J123" s="24" t="e">
        <f t="shared" si="49"/>
        <v>#DIV/0!</v>
      </c>
      <c r="K123" s="24"/>
      <c r="L123" s="24" t="e">
        <f t="shared" si="49"/>
        <v>#DIV/0!</v>
      </c>
      <c r="M123" s="24" t="e">
        <f t="shared" si="49"/>
        <v>#DIV/0!</v>
      </c>
      <c r="N123" s="24" t="e">
        <f t="shared" si="49"/>
        <v>#DIV/0!</v>
      </c>
      <c r="O123" s="24" t="e">
        <f t="shared" si="49"/>
        <v>#DIV/0!</v>
      </c>
      <c r="P123" s="24" t="e">
        <f t="shared" si="49"/>
        <v>#DIV/0!</v>
      </c>
      <c r="Q123" s="24" t="e">
        <f t="shared" si="49"/>
        <v>#DIV/0!</v>
      </c>
      <c r="R123" s="24"/>
      <c r="S123" s="24"/>
      <c r="T123" s="24" t="e">
        <f t="shared" si="49"/>
        <v>#DIV/0!</v>
      </c>
      <c r="U123" s="24" t="e">
        <f t="shared" si="49"/>
        <v>#DIV/0!</v>
      </c>
      <c r="V123" s="24" t="e">
        <f t="shared" si="49"/>
        <v>#DIV/0!</v>
      </c>
      <c r="W123" s="24" t="e">
        <f t="shared" si="49"/>
        <v>#DIV/0!</v>
      </c>
      <c r="X123" s="24" t="e">
        <f t="shared" si="49"/>
        <v>#DIV/0!</v>
      </c>
      <c r="Y123" s="24" t="e">
        <f t="shared" si="49"/>
        <v>#DIV/0!</v>
      </c>
      <c r="Z123" s="24" t="e">
        <f t="shared" si="49"/>
        <v>#DIV/0!</v>
      </c>
      <c r="AA123" s="24"/>
      <c r="AB123" s="24" t="e">
        <f t="shared" si="49"/>
        <v>#DIV/0!</v>
      </c>
      <c r="AC123" s="24"/>
      <c r="AD123" s="24"/>
      <c r="AE123" s="24"/>
      <c r="AF123" s="24" t="e">
        <f t="shared" si="49"/>
        <v>#DIV/0!</v>
      </c>
    </row>
    <row r="124" spans="1:33" s="11" customFormat="1" ht="30" hidden="1" customHeight="1">
      <c r="A124" s="27" t="s">
        <v>50</v>
      </c>
      <c r="B124" s="55" t="e">
        <f>B122/B118*10</f>
        <v>#DIV/0!</v>
      </c>
      <c r="C124" s="55" t="e">
        <f>C122/C118*10</f>
        <v>#DIV/0!</v>
      </c>
      <c r="D124" s="13" t="e">
        <f t="shared" si="46"/>
        <v>#DIV/0!</v>
      </c>
      <c r="E124" s="53" t="e">
        <f t="shared" ref="E124:Q124" si="50">E122/E118*10</f>
        <v>#DIV/0!</v>
      </c>
      <c r="F124" s="53" t="e">
        <f t="shared" si="50"/>
        <v>#DIV/0!</v>
      </c>
      <c r="G124" s="53" t="e">
        <f t="shared" si="50"/>
        <v>#DIV/0!</v>
      </c>
      <c r="H124" s="53" t="e">
        <f t="shared" si="50"/>
        <v>#DIV/0!</v>
      </c>
      <c r="I124" s="53" t="e">
        <f t="shared" si="50"/>
        <v>#DIV/0!</v>
      </c>
      <c r="J124" s="53" t="e">
        <f t="shared" si="50"/>
        <v>#DIV/0!</v>
      </c>
      <c r="K124" s="53"/>
      <c r="L124" s="53" t="e">
        <f t="shared" si="50"/>
        <v>#DIV/0!</v>
      </c>
      <c r="M124" s="53" t="e">
        <f t="shared" si="50"/>
        <v>#DIV/0!</v>
      </c>
      <c r="N124" s="53" t="e">
        <f t="shared" si="50"/>
        <v>#DIV/0!</v>
      </c>
      <c r="O124" s="53" t="e">
        <f t="shared" si="50"/>
        <v>#DIV/0!</v>
      </c>
      <c r="P124" s="53" t="e">
        <f t="shared" si="50"/>
        <v>#DIV/0!</v>
      </c>
      <c r="Q124" s="53" t="e">
        <f t="shared" si="50"/>
        <v>#DIV/0!</v>
      </c>
      <c r="R124" s="53"/>
      <c r="S124" s="53"/>
      <c r="T124" s="53" t="e">
        <f t="shared" ref="T124:Y124" si="51">T122/T118*10</f>
        <v>#DIV/0!</v>
      </c>
      <c r="U124" s="53" t="e">
        <f t="shared" si="51"/>
        <v>#DIV/0!</v>
      </c>
      <c r="V124" s="53" t="e">
        <f t="shared" si="51"/>
        <v>#DIV/0!</v>
      </c>
      <c r="W124" s="53" t="e">
        <f t="shared" si="51"/>
        <v>#DIV/0!</v>
      </c>
      <c r="X124" s="53" t="e">
        <f t="shared" si="51"/>
        <v>#DIV/0!</v>
      </c>
      <c r="Y124" s="53" t="e">
        <f t="shared" si="51"/>
        <v>#DIV/0!</v>
      </c>
      <c r="Z124" s="53" t="e">
        <f>Z122/Z118*10</f>
        <v>#DIV/0!</v>
      </c>
      <c r="AA124" s="53"/>
      <c r="AB124" s="53" t="e">
        <f>AB122/AB118*10</f>
        <v>#DIV/0!</v>
      </c>
      <c r="AC124" s="53"/>
      <c r="AD124" s="53"/>
      <c r="AE124" s="53"/>
      <c r="AF124" s="53" t="e">
        <f>AF122/AF118*10</f>
        <v>#DIV/0!</v>
      </c>
    </row>
    <row r="125" spans="1:33" s="11" customFormat="1" ht="30" hidden="1" customHeight="1" outlineLevel="1">
      <c r="A125" s="10" t="s">
        <v>59</v>
      </c>
      <c r="B125" s="7"/>
      <c r="C125" s="23">
        <f>E125+F125+G125+H125+I125+J125+L125+M125+N125+O125+P125+Q125+T125+U125+V125+W125+X125+Y125+Z125+AB125+AF125</f>
        <v>0</v>
      </c>
      <c r="D125" s="13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</row>
    <row r="126" spans="1:33" s="11" customFormat="1" ht="30" hidden="1" customHeight="1">
      <c r="A126" s="10" t="s">
        <v>60</v>
      </c>
      <c r="B126" s="52"/>
      <c r="C126" s="23">
        <f>SUM(E126:AF126)</f>
        <v>0</v>
      </c>
      <c r="D126" s="13"/>
      <c r="E126" s="53"/>
      <c r="F126" s="53"/>
      <c r="G126" s="54"/>
      <c r="H126" s="53"/>
      <c r="I126" s="53"/>
      <c r="J126" s="53"/>
      <c r="K126" s="53"/>
      <c r="L126" s="53"/>
      <c r="M126" s="22"/>
      <c r="N126" s="53"/>
      <c r="O126" s="53"/>
      <c r="P126" s="53"/>
      <c r="Q126" s="53"/>
      <c r="R126" s="53"/>
      <c r="S126" s="53"/>
      <c r="T126" s="53"/>
      <c r="U126" s="53"/>
      <c r="V126" s="53"/>
      <c r="W126" s="49"/>
      <c r="X126" s="53"/>
      <c r="Y126" s="53"/>
      <c r="Z126" s="53"/>
      <c r="AA126" s="53"/>
      <c r="AB126" s="52"/>
      <c r="AC126" s="52"/>
      <c r="AD126" s="52"/>
      <c r="AE126" s="52"/>
      <c r="AF126" s="53"/>
    </row>
    <row r="127" spans="1:33" s="11" customFormat="1" ht="30" hidden="1" customHeight="1" outlineLevel="1">
      <c r="A127" s="10" t="s">
        <v>61</v>
      </c>
      <c r="B127" s="51"/>
      <c r="C127" s="51">
        <f>C125-C126</f>
        <v>0</v>
      </c>
      <c r="D127" s="13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</row>
    <row r="128" spans="1:33" s="11" customFormat="1" ht="30" hidden="1" customHeight="1" outlineLevel="1">
      <c r="A128" s="50" t="s">
        <v>131</v>
      </c>
      <c r="B128" s="20"/>
      <c r="C128" s="23">
        <f>SUM(E128:AF128)</f>
        <v>0</v>
      </c>
      <c r="D128" s="13" t="e">
        <f t="shared" si="46"/>
        <v>#DIV/0!</v>
      </c>
      <c r="E128" s="34"/>
      <c r="F128" s="34"/>
      <c r="G128" s="34"/>
      <c r="H128" s="34"/>
      <c r="I128" s="34"/>
      <c r="J128" s="34"/>
      <c r="K128" s="93"/>
      <c r="L128" s="34"/>
      <c r="M128" s="34"/>
      <c r="N128" s="34"/>
      <c r="O128" s="34"/>
      <c r="P128" s="34"/>
      <c r="Q128" s="34"/>
      <c r="R128" s="93"/>
      <c r="S128" s="93"/>
      <c r="T128" s="34"/>
      <c r="U128" s="34"/>
      <c r="V128" s="34"/>
      <c r="W128" s="34"/>
      <c r="X128" s="34"/>
      <c r="Y128" s="34"/>
      <c r="Z128" s="34"/>
      <c r="AA128" s="93"/>
      <c r="AB128" s="34"/>
      <c r="AC128" s="93"/>
      <c r="AD128" s="93"/>
      <c r="AE128" s="93"/>
      <c r="AF128" s="34"/>
    </row>
    <row r="129" spans="1:32" s="11" customFormat="1" ht="27" hidden="1" customHeight="1">
      <c r="A129" s="12" t="s">
        <v>140</v>
      </c>
      <c r="B129" s="28" t="e">
        <f>B128/B127</f>
        <v>#DIV/0!</v>
      </c>
      <c r="C129" s="28" t="e">
        <f>C128/C127</f>
        <v>#DIV/0!</v>
      </c>
      <c r="D129" s="13"/>
      <c r="E129" s="24" t="e">
        <f>E128/E127</f>
        <v>#DIV/0!</v>
      </c>
      <c r="F129" s="24" t="e">
        <f t="shared" ref="F129:AF129" si="52">F128/F127</f>
        <v>#DIV/0!</v>
      </c>
      <c r="G129" s="24" t="e">
        <f t="shared" si="52"/>
        <v>#DIV/0!</v>
      </c>
      <c r="H129" s="24" t="e">
        <f t="shared" si="52"/>
        <v>#DIV/0!</v>
      </c>
      <c r="I129" s="24" t="e">
        <f t="shared" si="52"/>
        <v>#DIV/0!</v>
      </c>
      <c r="J129" s="24" t="e">
        <f t="shared" si="52"/>
        <v>#DIV/0!</v>
      </c>
      <c r="K129" s="24"/>
      <c r="L129" s="24" t="e">
        <f t="shared" si="52"/>
        <v>#DIV/0!</v>
      </c>
      <c r="M129" s="24" t="e">
        <f t="shared" si="52"/>
        <v>#DIV/0!</v>
      </c>
      <c r="N129" s="24" t="e">
        <f t="shared" si="52"/>
        <v>#DIV/0!</v>
      </c>
      <c r="O129" s="24" t="e">
        <f t="shared" si="52"/>
        <v>#DIV/0!</v>
      </c>
      <c r="P129" s="24" t="e">
        <f t="shared" si="52"/>
        <v>#DIV/0!</v>
      </c>
      <c r="Q129" s="24" t="e">
        <f t="shared" si="52"/>
        <v>#DIV/0!</v>
      </c>
      <c r="R129" s="24"/>
      <c r="S129" s="24"/>
      <c r="T129" s="24"/>
      <c r="U129" s="24" t="e">
        <f t="shared" si="52"/>
        <v>#DIV/0!</v>
      </c>
      <c r="V129" s="24" t="e">
        <f t="shared" si="52"/>
        <v>#DIV/0!</v>
      </c>
      <c r="W129" s="24" t="e">
        <f t="shared" si="52"/>
        <v>#DIV/0!</v>
      </c>
      <c r="X129" s="24" t="e">
        <f t="shared" si="52"/>
        <v>#DIV/0!</v>
      </c>
      <c r="Y129" s="24" t="e">
        <f t="shared" si="52"/>
        <v>#DIV/0!</v>
      </c>
      <c r="Z129" s="24" t="e">
        <f t="shared" si="52"/>
        <v>#DIV/0!</v>
      </c>
      <c r="AA129" s="24"/>
      <c r="AB129" s="24" t="e">
        <f t="shared" si="52"/>
        <v>#DIV/0!</v>
      </c>
      <c r="AC129" s="24"/>
      <c r="AD129" s="24"/>
      <c r="AE129" s="24"/>
      <c r="AF129" s="24" t="e">
        <f t="shared" si="52"/>
        <v>#DIV/0!</v>
      </c>
    </row>
    <row r="130" spans="1:32" s="11" customFormat="1" ht="31.15" hidden="1" customHeight="1">
      <c r="A130" s="12" t="s">
        <v>144</v>
      </c>
      <c r="B130" s="34"/>
      <c r="C130" s="34"/>
      <c r="D130" s="14" t="e">
        <f t="shared" si="46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34"/>
      <c r="W130" s="34"/>
      <c r="X130" s="34"/>
      <c r="Y130" s="34"/>
      <c r="Z130" s="34"/>
      <c r="AA130" s="93"/>
      <c r="AB130" s="34"/>
      <c r="AC130" s="93"/>
      <c r="AD130" s="93"/>
      <c r="AE130" s="93"/>
      <c r="AF130" s="34"/>
    </row>
    <row r="131" spans="1:32" s="11" customFormat="1" ht="30" hidden="1" customHeight="1">
      <c r="A131" s="27" t="s">
        <v>62</v>
      </c>
      <c r="B131" s="20"/>
      <c r="C131" s="23">
        <f>SUM(E131:AF131)</f>
        <v>0</v>
      </c>
      <c r="D131" s="13" t="e">
        <f t="shared" si="46"/>
        <v>#DIV/0!</v>
      </c>
      <c r="E131" s="34"/>
      <c r="F131" s="34"/>
      <c r="G131" s="34"/>
      <c r="H131" s="34"/>
      <c r="I131" s="34"/>
      <c r="J131" s="34"/>
      <c r="K131" s="93"/>
      <c r="L131" s="34"/>
      <c r="M131" s="34"/>
      <c r="N131" s="34"/>
      <c r="O131" s="34"/>
      <c r="P131" s="34"/>
      <c r="Q131" s="34"/>
      <c r="R131" s="93"/>
      <c r="S131" s="93"/>
      <c r="T131" s="34"/>
      <c r="U131" s="34"/>
      <c r="V131" s="34"/>
      <c r="W131" s="34"/>
      <c r="X131" s="34"/>
      <c r="Y131" s="34"/>
      <c r="Z131" s="34"/>
      <c r="AA131" s="93"/>
      <c r="AB131" s="34"/>
      <c r="AC131" s="93"/>
      <c r="AD131" s="93"/>
      <c r="AE131" s="93"/>
      <c r="AF131" s="34"/>
    </row>
    <row r="132" spans="1:32" s="11" customFormat="1" ht="30" hidden="1" customHeight="1">
      <c r="A132" s="12" t="s">
        <v>5</v>
      </c>
      <c r="B132" s="25" t="e">
        <f>B131/B130</f>
        <v>#DIV/0!</v>
      </c>
      <c r="C132" s="25" t="e">
        <f>C131/C130</f>
        <v>#DIV/0!</v>
      </c>
      <c r="D132" s="8"/>
      <c r="E132" s="25" t="e">
        <f t="shared" ref="E132:N132" si="53">E131/E130</f>
        <v>#DIV/0!</v>
      </c>
      <c r="F132" s="25" t="e">
        <f t="shared" si="53"/>
        <v>#DIV/0!</v>
      </c>
      <c r="G132" s="25" t="e">
        <f t="shared" si="53"/>
        <v>#DIV/0!</v>
      </c>
      <c r="H132" s="25" t="e">
        <f t="shared" si="53"/>
        <v>#DIV/0!</v>
      </c>
      <c r="I132" s="25" t="e">
        <f t="shared" si="53"/>
        <v>#DIV/0!</v>
      </c>
      <c r="J132" s="25" t="e">
        <f t="shared" si="53"/>
        <v>#DIV/0!</v>
      </c>
      <c r="K132" s="92"/>
      <c r="L132" s="25" t="e">
        <f t="shared" si="53"/>
        <v>#DIV/0!</v>
      </c>
      <c r="M132" s="25" t="e">
        <f t="shared" si="53"/>
        <v>#DIV/0!</v>
      </c>
      <c r="N132" s="25" t="e">
        <f t="shared" si="53"/>
        <v>#DIV/0!</v>
      </c>
      <c r="O132" s="25"/>
      <c r="P132" s="25" t="e">
        <f>P131/P130</f>
        <v>#DIV/0!</v>
      </c>
      <c r="Q132" s="25" t="e">
        <f>Q131/Q130</f>
        <v>#DIV/0!</v>
      </c>
      <c r="R132" s="92"/>
      <c r="S132" s="92"/>
      <c r="T132" s="25"/>
      <c r="U132" s="25" t="e">
        <f>U131/U130</f>
        <v>#DIV/0!</v>
      </c>
      <c r="V132" s="25" t="e">
        <f>V131/V130</f>
        <v>#DIV/0!</v>
      </c>
      <c r="W132" s="25" t="e">
        <f>W131/W130</f>
        <v>#DIV/0!</v>
      </c>
      <c r="X132" s="25" t="e">
        <f>X131/X130</f>
        <v>#DIV/0!</v>
      </c>
      <c r="Y132" s="25"/>
      <c r="Z132" s="25" t="e">
        <f>Z131/Z130</f>
        <v>#DIV/0!</v>
      </c>
      <c r="AA132" s="92"/>
      <c r="AB132" s="25" t="e">
        <f>AB131/AB130</f>
        <v>#DIV/0!</v>
      </c>
      <c r="AC132" s="92"/>
      <c r="AD132" s="92"/>
      <c r="AE132" s="92"/>
      <c r="AF132" s="25" t="e">
        <f>AF131/AF130</f>
        <v>#DIV/0!</v>
      </c>
    </row>
    <row r="133" spans="1:32" s="11" customFormat="1" ht="30" hidden="1" customHeight="1">
      <c r="A133" s="27" t="s">
        <v>50</v>
      </c>
      <c r="B133" s="55" t="e">
        <f>B131/B128*10</f>
        <v>#DIV/0!</v>
      </c>
      <c r="C133" s="55" t="e">
        <f>C131/C128*10</f>
        <v>#DIV/0!</v>
      </c>
      <c r="D133" s="13" t="e">
        <f t="shared" si="46"/>
        <v>#DIV/0!</v>
      </c>
      <c r="E133" s="53" t="e">
        <f>E131/E128*10</f>
        <v>#DIV/0!</v>
      </c>
      <c r="F133" s="53" t="e">
        <f>F131/F128*10</f>
        <v>#DIV/0!</v>
      </c>
      <c r="G133" s="53" t="e">
        <f>G131/G128*10</f>
        <v>#DIV/0!</v>
      </c>
      <c r="H133" s="53" t="e">
        <f t="shared" ref="H133:O133" si="54">H131/H128*10</f>
        <v>#DIV/0!</v>
      </c>
      <c r="I133" s="53" t="e">
        <f t="shared" si="54"/>
        <v>#DIV/0!</v>
      </c>
      <c r="J133" s="53" t="e">
        <f t="shared" si="54"/>
        <v>#DIV/0!</v>
      </c>
      <c r="K133" s="53"/>
      <c r="L133" s="53" t="e">
        <f t="shared" si="54"/>
        <v>#DIV/0!</v>
      </c>
      <c r="M133" s="53" t="e">
        <f t="shared" si="54"/>
        <v>#DIV/0!</v>
      </c>
      <c r="N133" s="53" t="e">
        <f t="shared" si="54"/>
        <v>#DIV/0!</v>
      </c>
      <c r="O133" s="53" t="e">
        <f t="shared" si="54"/>
        <v>#DIV/0!</v>
      </c>
      <c r="P133" s="53" t="e">
        <f>P131/P128*10</f>
        <v>#DIV/0!</v>
      </c>
      <c r="Q133" s="53" t="e">
        <f>Q131/Q128*10</f>
        <v>#DIV/0!</v>
      </c>
      <c r="R133" s="53"/>
      <c r="S133" s="53"/>
      <c r="T133" s="53"/>
      <c r="U133" s="53" t="e">
        <f t="shared" ref="U133:AF133" si="55">U131/U128*10</f>
        <v>#DIV/0!</v>
      </c>
      <c r="V133" s="53" t="e">
        <f t="shared" si="55"/>
        <v>#DIV/0!</v>
      </c>
      <c r="W133" s="53" t="e">
        <f t="shared" si="55"/>
        <v>#DIV/0!</v>
      </c>
      <c r="X133" s="53" t="e">
        <f t="shared" si="55"/>
        <v>#DIV/0!</v>
      </c>
      <c r="Y133" s="53" t="e">
        <f t="shared" si="55"/>
        <v>#DIV/0!</v>
      </c>
      <c r="Z133" s="53" t="e">
        <f t="shared" si="55"/>
        <v>#DIV/0!</v>
      </c>
      <c r="AA133" s="53"/>
      <c r="AB133" s="53" t="e">
        <f t="shared" si="55"/>
        <v>#DIV/0!</v>
      </c>
      <c r="AC133" s="53"/>
      <c r="AD133" s="53"/>
      <c r="AE133" s="53"/>
      <c r="AF133" s="53" t="e">
        <f t="shared" si="55"/>
        <v>#DIV/0!</v>
      </c>
    </row>
    <row r="134" spans="1:32" s="11" customFormat="1" ht="30" hidden="1" customHeight="1" outlineLevel="1">
      <c r="A134" s="50" t="s">
        <v>132</v>
      </c>
      <c r="B134" s="20"/>
      <c r="C134" s="23">
        <f>SUM(E134:AF134)</f>
        <v>0</v>
      </c>
      <c r="D134" s="13" t="e">
        <f t="shared" si="46"/>
        <v>#DIV/0!</v>
      </c>
      <c r="E134" s="33"/>
      <c r="F134" s="32"/>
      <c r="G134" s="5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56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</row>
    <row r="135" spans="1:32" s="11" customFormat="1" ht="30" hidden="1" customHeight="1">
      <c r="A135" s="27" t="s">
        <v>133</v>
      </c>
      <c r="B135" s="20"/>
      <c r="C135" s="23">
        <f>SUM(E135:AF135)</f>
        <v>0</v>
      </c>
      <c r="D135" s="13" t="e">
        <f t="shared" si="46"/>
        <v>#DIV/0!</v>
      </c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56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</row>
    <row r="136" spans="1:32" s="11" customFormat="1" ht="30" hidden="1" customHeight="1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46"/>
        <v>#DIV/0!</v>
      </c>
      <c r="E136" s="33"/>
      <c r="F136" s="53"/>
      <c r="G136" s="53" t="e">
        <f>G135/G134*10</f>
        <v>#DIV/0!</v>
      </c>
      <c r="H136" s="53"/>
      <c r="I136" s="53"/>
      <c r="J136" s="53"/>
      <c r="K136" s="53"/>
      <c r="L136" s="53"/>
      <c r="M136" s="53" t="e">
        <f>M135/M134*10</f>
        <v>#DIV/0!</v>
      </c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33"/>
      <c r="Z136" s="53"/>
      <c r="AA136" s="53"/>
      <c r="AB136" s="33"/>
      <c r="AC136" s="33"/>
      <c r="AD136" s="33"/>
      <c r="AE136" s="33"/>
      <c r="AF136" s="53" t="e">
        <f>AF135/AF134*10</f>
        <v>#DIV/0!</v>
      </c>
    </row>
    <row r="137" spans="1:32" s="11" customFormat="1" ht="30" hidden="1" customHeight="1" outlineLevel="1">
      <c r="A137" s="50" t="s">
        <v>63</v>
      </c>
      <c r="B137" s="17"/>
      <c r="C137" s="48">
        <f>SUM(E137:AF137)</f>
        <v>0</v>
      </c>
      <c r="D137" s="13" t="e">
        <f t="shared" si="46"/>
        <v>#DIV/0!</v>
      </c>
      <c r="E137" s="33"/>
      <c r="F137" s="32"/>
      <c r="G137" s="53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56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1:32" s="11" customFormat="1" ht="30" hidden="1" customHeight="1">
      <c r="A138" s="27" t="s">
        <v>64</v>
      </c>
      <c r="B138" s="17"/>
      <c r="C138" s="48">
        <f>SUM(E138:AF138)</f>
        <v>0</v>
      </c>
      <c r="D138" s="13" t="e">
        <f t="shared" si="46"/>
        <v>#DIV/0!</v>
      </c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56"/>
      <c r="W138" s="32"/>
      <c r="X138" s="32"/>
      <c r="Y138" s="32"/>
      <c r="Z138" s="56"/>
      <c r="AA138" s="56"/>
      <c r="AB138" s="32"/>
      <c r="AC138" s="32"/>
      <c r="AD138" s="32"/>
      <c r="AE138" s="32"/>
      <c r="AF138" s="32"/>
    </row>
    <row r="139" spans="1:32" s="11" customFormat="1" ht="30" hidden="1" customHeight="1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46"/>
        <v>#DIV/0!</v>
      </c>
      <c r="E139" s="33"/>
      <c r="F139" s="53"/>
      <c r="G139" s="53"/>
      <c r="H139" s="53" t="e">
        <f>H138/H137*10</f>
        <v>#DIV/0!</v>
      </c>
      <c r="I139" s="53"/>
      <c r="J139" s="53"/>
      <c r="K139" s="53"/>
      <c r="L139" s="53"/>
      <c r="M139" s="53"/>
      <c r="N139" s="53"/>
      <c r="O139" s="53" t="e">
        <f>O138/O137*10</f>
        <v>#DIV/0!</v>
      </c>
      <c r="P139" s="53"/>
      <c r="Q139" s="53"/>
      <c r="R139" s="53"/>
      <c r="S139" s="53"/>
      <c r="T139" s="53"/>
      <c r="U139" s="53" t="e">
        <f>U138/U137*10</f>
        <v>#DIV/0!</v>
      </c>
      <c r="V139" s="53" t="e">
        <f>V138/V137*10</f>
        <v>#DIV/0!</v>
      </c>
      <c r="W139" s="53"/>
      <c r="X139" s="53"/>
      <c r="Y139" s="53"/>
      <c r="Z139" s="53" t="e">
        <f>Z138/Z137*10</f>
        <v>#DIV/0!</v>
      </c>
      <c r="AA139" s="53"/>
      <c r="AB139" s="33"/>
      <c r="AC139" s="33"/>
      <c r="AD139" s="33"/>
      <c r="AE139" s="33"/>
      <c r="AF139" s="33"/>
    </row>
    <row r="140" spans="1:32" s="11" customFormat="1" ht="30" hidden="1" customHeight="1">
      <c r="A140" s="50" t="s">
        <v>108</v>
      </c>
      <c r="B140" s="55"/>
      <c r="C140" s="48">
        <f>SUM(E140:AF140)</f>
        <v>0</v>
      </c>
      <c r="D140" s="13" t="e">
        <f t="shared" si="46"/>
        <v>#DIV/0!</v>
      </c>
      <c r="E140" s="3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2"/>
      <c r="Y140" s="33"/>
      <c r="Z140" s="53"/>
      <c r="AA140" s="53"/>
      <c r="AB140" s="33"/>
      <c r="AC140" s="33"/>
      <c r="AD140" s="33"/>
      <c r="AE140" s="33"/>
      <c r="AF140" s="33"/>
    </row>
    <row r="141" spans="1:32" s="11" customFormat="1" ht="30" hidden="1" customHeight="1">
      <c r="A141" s="27" t="s">
        <v>109</v>
      </c>
      <c r="B141" s="55"/>
      <c r="C141" s="48">
        <f>SUM(E141:AF141)</f>
        <v>0</v>
      </c>
      <c r="D141" s="13" t="e">
        <f t="shared" si="46"/>
        <v>#DIV/0!</v>
      </c>
      <c r="E141" s="3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2"/>
      <c r="Y141" s="33"/>
      <c r="Z141" s="53"/>
      <c r="AA141" s="53"/>
      <c r="AB141" s="33"/>
      <c r="AC141" s="33"/>
      <c r="AD141" s="33"/>
      <c r="AE141" s="33"/>
      <c r="AF141" s="33"/>
    </row>
    <row r="142" spans="1:32" s="11" customFormat="1" ht="30" hidden="1" customHeight="1">
      <c r="A142" s="27" t="s">
        <v>50</v>
      </c>
      <c r="B142" s="55" t="e">
        <f>B141/B140*10</f>
        <v>#DIV/0!</v>
      </c>
      <c r="C142" s="55" t="e">
        <f>C141/C140*10</f>
        <v>#DIV/0!</v>
      </c>
      <c r="D142" s="13" t="e">
        <f t="shared" si="46"/>
        <v>#DIV/0!</v>
      </c>
      <c r="E142" s="33"/>
      <c r="F142" s="53"/>
      <c r="G142" s="53"/>
      <c r="H142" s="53"/>
      <c r="I142" s="53"/>
      <c r="J142" s="53"/>
      <c r="K142" s="53"/>
      <c r="L142" s="53"/>
      <c r="M142" s="53"/>
      <c r="N142" s="53" t="e">
        <f>N141/N140*10</f>
        <v>#DIV/0!</v>
      </c>
      <c r="O142" s="53"/>
      <c r="P142" s="53"/>
      <c r="Q142" s="53"/>
      <c r="R142" s="53"/>
      <c r="S142" s="53"/>
      <c r="T142" s="53"/>
      <c r="U142" s="53"/>
      <c r="V142" s="53"/>
      <c r="W142" s="53" t="e">
        <f>W141/W140*10</f>
        <v>#DIV/0!</v>
      </c>
      <c r="X142" s="53" t="e">
        <f>X141/X140*10</f>
        <v>#DIV/0!</v>
      </c>
      <c r="Y142" s="33"/>
      <c r="Z142" s="53"/>
      <c r="AA142" s="53"/>
      <c r="AB142" s="33"/>
      <c r="AC142" s="33"/>
      <c r="AD142" s="33"/>
      <c r="AE142" s="33"/>
      <c r="AF142" s="33"/>
    </row>
    <row r="143" spans="1:32" s="11" customFormat="1" ht="30" hidden="1" customHeight="1">
      <c r="A143" s="50" t="s">
        <v>65</v>
      </c>
      <c r="B143" s="23"/>
      <c r="C143" s="23">
        <f>SUM(E143:AF143)</f>
        <v>0</v>
      </c>
      <c r="D143" s="13" t="e">
        <f t="shared" si="46"/>
        <v>#DIV/0!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1" customFormat="1" ht="30" hidden="1" customHeight="1">
      <c r="A144" s="27" t="s">
        <v>66</v>
      </c>
      <c r="B144" s="23"/>
      <c r="C144" s="23">
        <f>SUM(E144:AF144)</f>
        <v>0</v>
      </c>
      <c r="D144" s="13" t="e">
        <f t="shared" si="46"/>
        <v>#DIV/0!</v>
      </c>
      <c r="E144" s="32"/>
      <c r="F144" s="30"/>
      <c r="G144" s="53"/>
      <c r="H144" s="22"/>
      <c r="I144" s="22"/>
      <c r="J144" s="22"/>
      <c r="K144" s="22"/>
      <c r="L144" s="22"/>
      <c r="M144" s="33"/>
      <c r="N144" s="33"/>
      <c r="O144" s="30"/>
      <c r="P144" s="30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0"/>
    </row>
    <row r="145" spans="1:32" s="11" customFormat="1" ht="30" hidden="1" customHeight="1">
      <c r="A145" s="27" t="s">
        <v>50</v>
      </c>
      <c r="B145" s="48" t="e">
        <f>B144/B143*10</f>
        <v>#DIV/0!</v>
      </c>
      <c r="C145" s="48" t="e">
        <f>C144/C143*10</f>
        <v>#DIV/0!</v>
      </c>
      <c r="D145" s="13" t="e">
        <f t="shared" si="46"/>
        <v>#DIV/0!</v>
      </c>
      <c r="E145" s="49" t="e">
        <f>E144/E143*10</f>
        <v>#DIV/0!</v>
      </c>
      <c r="F145" s="49"/>
      <c r="G145" s="49"/>
      <c r="H145" s="49" t="e">
        <f t="shared" ref="H145:N145" si="56">H144/H143*10</f>
        <v>#DIV/0!</v>
      </c>
      <c r="I145" s="49" t="e">
        <f t="shared" si="56"/>
        <v>#DIV/0!</v>
      </c>
      <c r="J145" s="49" t="e">
        <f t="shared" si="56"/>
        <v>#DIV/0!</v>
      </c>
      <c r="K145" s="49"/>
      <c r="L145" s="49" t="e">
        <f t="shared" si="56"/>
        <v>#DIV/0!</v>
      </c>
      <c r="M145" s="49" t="e">
        <f t="shared" si="56"/>
        <v>#DIV/0!</v>
      </c>
      <c r="N145" s="49" t="e">
        <f t="shared" si="56"/>
        <v>#DIV/0!</v>
      </c>
      <c r="O145" s="22"/>
      <c r="P145" s="22"/>
      <c r="Q145" s="49" t="e">
        <f>Q144/Q143*10</f>
        <v>#DIV/0!</v>
      </c>
      <c r="R145" s="49"/>
      <c r="S145" s="49"/>
      <c r="T145" s="49" t="e">
        <f>T144/T143*10</f>
        <v>#DIV/0!</v>
      </c>
      <c r="U145" s="49"/>
      <c r="V145" s="49" t="e">
        <f t="shared" ref="V145:AB145" si="57">V144/V143*10</f>
        <v>#DIV/0!</v>
      </c>
      <c r="W145" s="49" t="e">
        <f t="shared" si="57"/>
        <v>#DIV/0!</v>
      </c>
      <c r="X145" s="49" t="e">
        <f t="shared" si="57"/>
        <v>#DIV/0!</v>
      </c>
      <c r="Y145" s="49" t="e">
        <f t="shared" si="57"/>
        <v>#DIV/0!</v>
      </c>
      <c r="Z145" s="49" t="e">
        <f t="shared" si="57"/>
        <v>#DIV/0!</v>
      </c>
      <c r="AA145" s="49"/>
      <c r="AB145" s="49" t="e">
        <f t="shared" si="57"/>
        <v>#DIV/0!</v>
      </c>
      <c r="AC145" s="49"/>
      <c r="AD145" s="49"/>
      <c r="AE145" s="49"/>
      <c r="AF145" s="22"/>
    </row>
    <row r="146" spans="1:32" s="11" customFormat="1" ht="30" hidden="1" customHeight="1">
      <c r="A146" s="50" t="s">
        <v>138</v>
      </c>
      <c r="B146" s="23"/>
      <c r="C146" s="23">
        <f>SUM(E146:AF146)</f>
        <v>0</v>
      </c>
      <c r="D146" s="13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1:32" s="11" customFormat="1" ht="30" hidden="1" customHeight="1">
      <c r="A147" s="27" t="s">
        <v>139</v>
      </c>
      <c r="B147" s="23"/>
      <c r="C147" s="23">
        <f>SUM(E147:AF147)</f>
        <v>0</v>
      </c>
      <c r="D147" s="13"/>
      <c r="E147" s="32"/>
      <c r="F147" s="30"/>
      <c r="G147" s="53"/>
      <c r="H147" s="22"/>
      <c r="I147" s="22"/>
      <c r="J147" s="22"/>
      <c r="K147" s="22"/>
      <c r="L147" s="22"/>
      <c r="M147" s="33"/>
      <c r="N147" s="33"/>
      <c r="O147" s="22"/>
      <c r="P147" s="30"/>
      <c r="Q147" s="30"/>
      <c r="R147" s="30"/>
      <c r="S147" s="30"/>
      <c r="T147" s="33"/>
      <c r="U147" s="33"/>
      <c r="V147" s="33"/>
      <c r="W147" s="30"/>
      <c r="X147" s="30"/>
      <c r="Y147" s="33"/>
      <c r="Z147" s="30"/>
      <c r="AA147" s="30"/>
      <c r="AB147" s="33"/>
      <c r="AC147" s="33"/>
      <c r="AD147" s="33"/>
      <c r="AE147" s="33"/>
      <c r="AF147" s="30"/>
    </row>
    <row r="148" spans="1:32" s="11" customFormat="1" ht="30" hidden="1" customHeight="1">
      <c r="A148" s="27" t="s">
        <v>50</v>
      </c>
      <c r="B148" s="48"/>
      <c r="C148" s="48" t="e">
        <f>C147/C146*10</f>
        <v>#DIV/0!</v>
      </c>
      <c r="D148" s="13"/>
      <c r="E148" s="49"/>
      <c r="F148" s="49"/>
      <c r="G148" s="49"/>
      <c r="H148" s="49" t="e">
        <f>H147/H146*10</f>
        <v>#DIV/0!</v>
      </c>
      <c r="I148" s="49" t="e">
        <f>I147/I146*10</f>
        <v>#DIV/0!</v>
      </c>
      <c r="J148" s="49" t="e">
        <f>J147/J146*10</f>
        <v>#DIV/0!</v>
      </c>
      <c r="K148" s="49"/>
      <c r="L148" s="49" t="e">
        <f>L147/L146*10</f>
        <v>#DIV/0!</v>
      </c>
      <c r="M148" s="49"/>
      <c r="N148" s="49" t="e">
        <f>N147/N146*10</f>
        <v>#DIV/0!</v>
      </c>
      <c r="O148" s="49"/>
      <c r="P148" s="22"/>
      <c r="Q148" s="22"/>
      <c r="R148" s="22"/>
      <c r="S148" s="22"/>
      <c r="T148" s="49" t="e">
        <f>T147/T146*10</f>
        <v>#DIV/0!</v>
      </c>
      <c r="U148" s="49" t="e">
        <f>U147/U146*10</f>
        <v>#DIV/0!</v>
      </c>
      <c r="V148" s="49"/>
      <c r="W148" s="22"/>
      <c r="X148" s="22"/>
      <c r="Y148" s="49" t="e">
        <f>Y147/Y146*10</f>
        <v>#DIV/0!</v>
      </c>
      <c r="Z148" s="49"/>
      <c r="AA148" s="49"/>
      <c r="AB148" s="49" t="e">
        <f>AB147/AB146*10</f>
        <v>#DIV/0!</v>
      </c>
      <c r="AC148" s="49"/>
      <c r="AD148" s="49"/>
      <c r="AE148" s="49"/>
      <c r="AF148" s="22"/>
    </row>
    <row r="149" spans="1:32" s="11" customFormat="1" ht="30" hidden="1" customHeight="1">
      <c r="A149" s="50" t="s">
        <v>134</v>
      </c>
      <c r="B149" s="23">
        <v>75</v>
      </c>
      <c r="C149" s="23">
        <f>SUM(E149:AF149)</f>
        <v>165</v>
      </c>
      <c r="D149" s="13">
        <f>C149/B149</f>
        <v>2.2000000000000002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>
        <v>50</v>
      </c>
      <c r="U149" s="32"/>
      <c r="V149" s="32"/>
      <c r="W149" s="32">
        <v>115</v>
      </c>
      <c r="X149" s="32"/>
      <c r="Y149" s="32"/>
      <c r="Z149" s="32"/>
      <c r="AA149" s="32"/>
      <c r="AB149" s="32"/>
      <c r="AC149" s="32"/>
      <c r="AD149" s="32"/>
      <c r="AE149" s="32"/>
      <c r="AF149" s="32"/>
    </row>
    <row r="150" spans="1:32" s="11" customFormat="1" ht="30" hidden="1" customHeight="1">
      <c r="A150" s="27" t="s">
        <v>135</v>
      </c>
      <c r="B150" s="23">
        <v>83</v>
      </c>
      <c r="C150" s="23">
        <f>SUM(E150:AF150)</f>
        <v>104</v>
      </c>
      <c r="D150" s="13">
        <f t="shared" si="46"/>
        <v>1.2530120481927711</v>
      </c>
      <c r="E150" s="32"/>
      <c r="F150" s="30"/>
      <c r="G150" s="53"/>
      <c r="H150" s="30"/>
      <c r="I150" s="30"/>
      <c r="J150" s="30"/>
      <c r="K150" s="30"/>
      <c r="L150" s="33"/>
      <c r="M150" s="33"/>
      <c r="N150" s="33"/>
      <c r="O150" s="30"/>
      <c r="P150" s="30"/>
      <c r="Q150" s="30"/>
      <c r="R150" s="30"/>
      <c r="S150" s="30"/>
      <c r="T150" s="33">
        <v>20</v>
      </c>
      <c r="U150" s="33"/>
      <c r="V150" s="33"/>
      <c r="W150" s="33">
        <v>84</v>
      </c>
      <c r="X150" s="30"/>
      <c r="Y150" s="33"/>
      <c r="Z150" s="30"/>
      <c r="AA150" s="30"/>
      <c r="AB150" s="33"/>
      <c r="AC150" s="33"/>
      <c r="AD150" s="33"/>
      <c r="AE150" s="33"/>
      <c r="AF150" s="30"/>
    </row>
    <row r="151" spans="1:32" s="11" customFormat="1" ht="30" hidden="1" customHeight="1">
      <c r="A151" s="27" t="s">
        <v>50</v>
      </c>
      <c r="B151" s="48">
        <f>B150/B149*10</f>
        <v>11.066666666666666</v>
      </c>
      <c r="C151" s="48">
        <f>C150/C149*10</f>
        <v>6.3030303030303028</v>
      </c>
      <c r="D151" s="13">
        <f t="shared" si="46"/>
        <v>0.56955093099671417</v>
      </c>
      <c r="E151" s="49"/>
      <c r="F151" s="49"/>
      <c r="G151" s="49"/>
      <c r="H151" s="22"/>
      <c r="I151" s="22"/>
      <c r="J151" s="22"/>
      <c r="K151" s="22"/>
      <c r="L151" s="49"/>
      <c r="M151" s="49"/>
      <c r="N151" s="49"/>
      <c r="O151" s="22"/>
      <c r="P151" s="22"/>
      <c r="Q151" s="22"/>
      <c r="R151" s="22"/>
      <c r="S151" s="22"/>
      <c r="T151" s="49">
        <f>T150/T149*10</f>
        <v>4</v>
      </c>
      <c r="U151" s="49"/>
      <c r="V151" s="49"/>
      <c r="W151" s="49">
        <f>W150/W149*10</f>
        <v>7.304347826086957</v>
      </c>
      <c r="X151" s="22"/>
      <c r="Y151" s="49"/>
      <c r="Z151" s="49"/>
      <c r="AA151" s="49"/>
      <c r="AB151" s="49"/>
      <c r="AC151" s="49"/>
      <c r="AD151" s="49"/>
      <c r="AE151" s="49"/>
      <c r="AF151" s="22"/>
    </row>
    <row r="152" spans="1:32" s="11" customFormat="1" ht="30" hidden="1" customHeight="1" outlineLevel="1">
      <c r="A152" s="50" t="s">
        <v>67</v>
      </c>
      <c r="B152" s="23"/>
      <c r="C152" s="23">
        <f>SUM(E152:AF152)</f>
        <v>0</v>
      </c>
      <c r="D152" s="13" t="e">
        <f t="shared" si="46"/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32" s="11" customFormat="1" ht="30" hidden="1" customHeight="1" outlineLevel="1">
      <c r="A153" s="27" t="s">
        <v>68</v>
      </c>
      <c r="B153" s="23"/>
      <c r="C153" s="23">
        <f>SUM(E153:AF153)</f>
        <v>0</v>
      </c>
      <c r="D153" s="13" t="e">
        <f t="shared" si="46"/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2" s="11" customFormat="1" ht="30" hidden="1" customHeight="1">
      <c r="A154" s="27" t="s">
        <v>50</v>
      </c>
      <c r="B154" s="55" t="e">
        <f>B153/B152*10</f>
        <v>#DIV/0!</v>
      </c>
      <c r="C154" s="55" t="e">
        <f>C153/C152*10</f>
        <v>#DIV/0!</v>
      </c>
      <c r="D154" s="13" t="e">
        <f t="shared" si="46"/>
        <v>#DIV/0!</v>
      </c>
      <c r="E154" s="53"/>
      <c r="F154" s="53"/>
      <c r="G154" s="53" t="e">
        <f>G153/G152*10</f>
        <v>#DIV/0!</v>
      </c>
      <c r="H154" s="53"/>
      <c r="I154" s="53"/>
      <c r="J154" s="53"/>
      <c r="K154" s="53"/>
      <c r="L154" s="53"/>
      <c r="M154" s="53" t="e">
        <f>M153/M152*10</f>
        <v>#DIV/0!</v>
      </c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 t="e">
        <f>X153/X152*10</f>
        <v>#DIV/0!</v>
      </c>
      <c r="Y154" s="53"/>
      <c r="Z154" s="53"/>
      <c r="AA154" s="53"/>
      <c r="AB154" s="53"/>
      <c r="AC154" s="53"/>
      <c r="AD154" s="53"/>
      <c r="AE154" s="53"/>
      <c r="AF154" s="53"/>
    </row>
    <row r="155" spans="1:32" s="11" customFormat="1" ht="30" hidden="1" customHeight="1" outlineLevel="1">
      <c r="A155" s="50" t="s">
        <v>69</v>
      </c>
      <c r="B155" s="23"/>
      <c r="C155" s="23">
        <f>SUM(E155:AF155)</f>
        <v>0</v>
      </c>
      <c r="D155" s="13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1:32" s="11" customFormat="1" ht="30" hidden="1" customHeight="1" outlineLevel="1">
      <c r="A156" s="27" t="s">
        <v>70</v>
      </c>
      <c r="B156" s="23"/>
      <c r="C156" s="23">
        <f>SUM(E156:AF156)</f>
        <v>0</v>
      </c>
      <c r="D156" s="13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spans="1:32" s="11" customFormat="1" ht="30" hidden="1" customHeight="1">
      <c r="A157" s="27" t="s">
        <v>50</v>
      </c>
      <c r="B157" s="55" t="e">
        <f>B156/B155*10</f>
        <v>#DIV/0!</v>
      </c>
      <c r="C157" s="55" t="e">
        <f>C156/C155*10</f>
        <v>#DIV/0!</v>
      </c>
      <c r="D157" s="13" t="e">
        <f t="shared" si="46"/>
        <v>#DIV/0!</v>
      </c>
      <c r="E157" s="55"/>
      <c r="F157" s="55"/>
      <c r="G157" s="53" t="e">
        <f>G156/G155*10</f>
        <v>#DIV/0!</v>
      </c>
      <c r="H157" s="55"/>
      <c r="I157" s="55"/>
      <c r="J157" s="53" t="e">
        <f>J156/J155*10</f>
        <v>#DIV/0!</v>
      </c>
      <c r="K157" s="53"/>
      <c r="L157" s="53" t="e">
        <f>L156/L155*10</f>
        <v>#DIV/0!</v>
      </c>
      <c r="M157" s="53" t="e">
        <f>M156/M155*10</f>
        <v>#DIV/0!</v>
      </c>
      <c r="N157" s="53"/>
      <c r="O157" s="53"/>
      <c r="P157" s="53"/>
      <c r="Q157" s="53"/>
      <c r="R157" s="53"/>
      <c r="S157" s="53"/>
      <c r="T157" s="53"/>
      <c r="U157" s="53" t="e">
        <f>U156/U155*10</f>
        <v>#DIV/0!</v>
      </c>
      <c r="V157" s="53"/>
      <c r="W157" s="53"/>
      <c r="X157" s="53" t="e">
        <f>X156/X155*10</f>
        <v>#DIV/0!</v>
      </c>
      <c r="Y157" s="53"/>
      <c r="Z157" s="53"/>
      <c r="AA157" s="53"/>
      <c r="AB157" s="53" t="e">
        <f>AB156/AB155*10</f>
        <v>#DIV/0!</v>
      </c>
      <c r="AC157" s="53"/>
      <c r="AD157" s="53"/>
      <c r="AE157" s="53"/>
      <c r="AF157" s="53"/>
    </row>
    <row r="158" spans="1:32" s="11" customFormat="1" ht="30" hidden="1" customHeight="1">
      <c r="A158" s="50" t="s">
        <v>71</v>
      </c>
      <c r="B158" s="20"/>
      <c r="C158" s="23">
        <f>SUM(E158:AF158)</f>
        <v>0</v>
      </c>
      <c r="D158" s="13" t="e">
        <f t="shared" si="46"/>
        <v>#DIV/0!</v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52"/>
      <c r="R158" s="52"/>
      <c r="S158" s="5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2" s="11" customFormat="1" ht="30" hidden="1" customHeight="1">
      <c r="A159" s="50" t="s">
        <v>72</v>
      </c>
      <c r="B159" s="20"/>
      <c r="C159" s="23"/>
      <c r="D159" s="13" t="e">
        <f>C159/B159</f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2" s="11" customFormat="1" ht="30" hidden="1" customHeight="1">
      <c r="A160" s="50" t="s">
        <v>73</v>
      </c>
      <c r="B160" s="20"/>
      <c r="C160" s="23"/>
      <c r="D160" s="13" t="e">
        <f>C160/B160</f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45" customFormat="1" ht="30" hidden="1" customHeight="1">
      <c r="A161" s="27" t="s">
        <v>74</v>
      </c>
      <c r="B161" s="20"/>
      <c r="C161" s="23">
        <f>SUM(E161:AF161)</f>
        <v>0</v>
      </c>
      <c r="D161" s="13" t="e">
        <f>C161/B161</f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34"/>
      <c r="W161" s="34"/>
      <c r="X161" s="34"/>
      <c r="Y161" s="34"/>
      <c r="Z161" s="34"/>
      <c r="AA161" s="93"/>
      <c r="AB161" s="34"/>
      <c r="AC161" s="93"/>
      <c r="AD161" s="93"/>
      <c r="AE161" s="93"/>
      <c r="AF161" s="34"/>
    </row>
    <row r="162" spans="1:32" s="45" customFormat="1" ht="30" hidden="1" customHeight="1">
      <c r="A162" s="12" t="s">
        <v>75</v>
      </c>
      <c r="B162" s="82"/>
      <c r="C162" s="82" t="e">
        <f>C161/C164</f>
        <v>#DIV/0!</v>
      </c>
      <c r="D162" s="8"/>
      <c r="E162" s="25"/>
      <c r="F162" s="25"/>
      <c r="G162" s="25"/>
      <c r="H162" s="25"/>
      <c r="I162" s="25"/>
      <c r="J162" s="25"/>
      <c r="K162" s="92"/>
      <c r="L162" s="25"/>
      <c r="M162" s="25"/>
      <c r="N162" s="25"/>
      <c r="O162" s="25"/>
      <c r="P162" s="25"/>
      <c r="Q162" s="25"/>
      <c r="R162" s="92"/>
      <c r="S162" s="92"/>
      <c r="T162" s="25"/>
      <c r="U162" s="25"/>
      <c r="V162" s="25"/>
      <c r="W162" s="25"/>
      <c r="X162" s="25"/>
      <c r="Y162" s="25"/>
      <c r="Z162" s="25"/>
      <c r="AA162" s="92"/>
      <c r="AB162" s="25"/>
      <c r="AC162" s="92"/>
      <c r="AD162" s="92"/>
      <c r="AE162" s="92"/>
      <c r="AF162" s="25"/>
    </row>
    <row r="163" spans="1:32" s="11" customFormat="1" ht="30" hidden="1" customHeight="1">
      <c r="A163" s="27" t="s">
        <v>76</v>
      </c>
      <c r="B163" s="20"/>
      <c r="C163" s="23">
        <f>SUM(E163:AF163)</f>
        <v>0</v>
      </c>
      <c r="D163" s="13" t="e">
        <f t="shared" ref="D163:D175" si="58">C163/B163</f>
        <v>#DIV/0!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s="11" customFormat="1" ht="30" hidden="1" customHeight="1" outlineLevel="1">
      <c r="A164" s="27" t="s">
        <v>77</v>
      </c>
      <c r="B164" s="20"/>
      <c r="C164" s="20"/>
      <c r="D164" s="13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s="11" customFormat="1" ht="30" hidden="1" customHeight="1" outlineLevel="1">
      <c r="A165" s="27" t="s">
        <v>78</v>
      </c>
      <c r="B165" s="20"/>
      <c r="C165" s="23">
        <f>SUM(E165:AF165)</f>
        <v>0</v>
      </c>
      <c r="D165" s="13" t="e">
        <f t="shared" si="58"/>
        <v>#DIV/0!</v>
      </c>
      <c r="E165" s="34"/>
      <c r="F165" s="34"/>
      <c r="G165" s="34"/>
      <c r="H165" s="34"/>
      <c r="I165" s="34"/>
      <c r="J165" s="34"/>
      <c r="K165" s="93"/>
      <c r="L165" s="34"/>
      <c r="M165" s="34"/>
      <c r="N165" s="34"/>
      <c r="O165" s="34"/>
      <c r="P165" s="34"/>
      <c r="Q165" s="34"/>
      <c r="R165" s="93"/>
      <c r="S165" s="93"/>
      <c r="T165" s="34"/>
      <c r="U165" s="34"/>
      <c r="V165" s="34"/>
      <c r="W165" s="34"/>
      <c r="X165" s="34"/>
      <c r="Y165" s="34"/>
      <c r="Z165" s="34"/>
      <c r="AA165" s="93"/>
      <c r="AB165" s="34"/>
      <c r="AC165" s="93"/>
      <c r="AD165" s="93"/>
      <c r="AE165" s="93"/>
      <c r="AF165" s="34"/>
    </row>
    <row r="166" spans="1:32" s="11" customFormat="1" ht="30" hidden="1" customHeight="1">
      <c r="A166" s="12" t="s">
        <v>5</v>
      </c>
      <c r="B166" s="83" t="e">
        <f>B165/B164</f>
        <v>#DIV/0!</v>
      </c>
      <c r="C166" s="83" t="e">
        <f>C165/C164</f>
        <v>#DIV/0!</v>
      </c>
      <c r="D166" s="13"/>
      <c r="E166" s="14" t="e">
        <f>E165/E164</f>
        <v>#DIV/0!</v>
      </c>
      <c r="F166" s="14" t="e">
        <f t="shared" ref="F166:AF166" si="59">F165/F164</f>
        <v>#DIV/0!</v>
      </c>
      <c r="G166" s="14" t="e">
        <f t="shared" si="59"/>
        <v>#DIV/0!</v>
      </c>
      <c r="H166" s="14" t="e">
        <f t="shared" si="59"/>
        <v>#DIV/0!</v>
      </c>
      <c r="I166" s="14" t="e">
        <f t="shared" si="59"/>
        <v>#DIV/0!</v>
      </c>
      <c r="J166" s="14" t="e">
        <f t="shared" si="59"/>
        <v>#DIV/0!</v>
      </c>
      <c r="K166" s="14"/>
      <c r="L166" s="14" t="e">
        <f t="shared" si="59"/>
        <v>#DIV/0!</v>
      </c>
      <c r="M166" s="14" t="e">
        <f t="shared" si="59"/>
        <v>#DIV/0!</v>
      </c>
      <c r="N166" s="14" t="e">
        <f t="shared" si="59"/>
        <v>#DIV/0!</v>
      </c>
      <c r="O166" s="14" t="e">
        <f t="shared" si="59"/>
        <v>#DIV/0!</v>
      </c>
      <c r="P166" s="14" t="e">
        <f t="shared" si="59"/>
        <v>#DIV/0!</v>
      </c>
      <c r="Q166" s="14" t="e">
        <f t="shared" si="59"/>
        <v>#DIV/0!</v>
      </c>
      <c r="R166" s="14"/>
      <c r="S166" s="14"/>
      <c r="T166" s="14" t="e">
        <f t="shared" si="59"/>
        <v>#DIV/0!</v>
      </c>
      <c r="U166" s="14" t="e">
        <f t="shared" si="59"/>
        <v>#DIV/0!</v>
      </c>
      <c r="V166" s="14" t="e">
        <f t="shared" si="59"/>
        <v>#DIV/0!</v>
      </c>
      <c r="W166" s="14" t="e">
        <f t="shared" si="59"/>
        <v>#DIV/0!</v>
      </c>
      <c r="X166" s="14" t="e">
        <f t="shared" si="59"/>
        <v>#DIV/0!</v>
      </c>
      <c r="Y166" s="14" t="e">
        <f t="shared" si="59"/>
        <v>#DIV/0!</v>
      </c>
      <c r="Z166" s="14" t="e">
        <f t="shared" si="59"/>
        <v>#DIV/0!</v>
      </c>
      <c r="AA166" s="14"/>
      <c r="AB166" s="14" t="e">
        <f t="shared" si="59"/>
        <v>#DIV/0!</v>
      </c>
      <c r="AC166" s="14"/>
      <c r="AD166" s="14"/>
      <c r="AE166" s="14"/>
      <c r="AF166" s="14" t="e">
        <f t="shared" si="59"/>
        <v>#DIV/0!</v>
      </c>
    </row>
    <row r="167" spans="1:32" s="11" customFormat="1" ht="30" hidden="1" customHeight="1">
      <c r="A167" s="10" t="s">
        <v>79</v>
      </c>
      <c r="B167" s="22"/>
      <c r="C167" s="22">
        <f>SUM(E167:AF167)</f>
        <v>0</v>
      </c>
      <c r="D167" s="13" t="e">
        <f t="shared" si="58"/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s="11" customFormat="1" ht="30" hidden="1" customHeight="1">
      <c r="A168" s="10" t="s">
        <v>80</v>
      </c>
      <c r="B168" s="22"/>
      <c r="C168" s="22">
        <f>SUM(E168:AF168)</f>
        <v>0</v>
      </c>
      <c r="D168" s="13" t="e">
        <f t="shared" si="58"/>
        <v>#DIV/0!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s="11" customFormat="1" ht="30" hidden="1" customHeight="1">
      <c r="A169" s="27" t="s">
        <v>103</v>
      </c>
      <c r="B169" s="20"/>
      <c r="C169" s="23">
        <f>SUM(E169:AF169)</f>
        <v>0</v>
      </c>
      <c r="D169" s="13" t="e">
        <f t="shared" si="58"/>
        <v>#DIV/0!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</row>
    <row r="170" spans="1:32" s="45" customFormat="1" ht="30" hidden="1" customHeight="1" outlineLevel="1">
      <c r="A170" s="10" t="s">
        <v>124</v>
      </c>
      <c r="B170" s="23"/>
      <c r="C170" s="23">
        <f>SUM(E170:AF170)</f>
        <v>101088</v>
      </c>
      <c r="D170" s="13" t="e">
        <f t="shared" si="58"/>
        <v>#DIV/0!</v>
      </c>
      <c r="E170" s="26">
        <v>1366</v>
      </c>
      <c r="F170" s="26">
        <v>2847</v>
      </c>
      <c r="G170" s="26">
        <v>5196</v>
      </c>
      <c r="H170" s="26">
        <v>6543</v>
      </c>
      <c r="I170" s="26">
        <v>7357</v>
      </c>
      <c r="J170" s="26">
        <v>5788</v>
      </c>
      <c r="K170" s="26"/>
      <c r="L170" s="26">
        <v>3545</v>
      </c>
      <c r="M170" s="26">
        <v>5170</v>
      </c>
      <c r="N170" s="26">
        <v>3029</v>
      </c>
      <c r="O170" s="26">
        <v>3517</v>
      </c>
      <c r="P170" s="26">
        <v>3888</v>
      </c>
      <c r="Q170" s="26">
        <v>6744</v>
      </c>
      <c r="R170" s="26"/>
      <c r="S170" s="26"/>
      <c r="T170" s="26">
        <v>6037</v>
      </c>
      <c r="U170" s="26">
        <v>3845</v>
      </c>
      <c r="V170" s="26">
        <v>3946</v>
      </c>
      <c r="W170" s="26">
        <v>5043</v>
      </c>
      <c r="X170" s="26">
        <v>2005</v>
      </c>
      <c r="Y170" s="26">
        <v>1351</v>
      </c>
      <c r="Z170" s="26">
        <v>8708</v>
      </c>
      <c r="AA170" s="26"/>
      <c r="AB170" s="26">
        <v>9901</v>
      </c>
      <c r="AC170" s="26"/>
      <c r="AD170" s="26"/>
      <c r="AE170" s="26"/>
      <c r="AF170" s="26">
        <v>5262</v>
      </c>
    </row>
    <row r="171" spans="1:32" s="58" customFormat="1" ht="30" hidden="1" customHeight="1" outlineLevel="1">
      <c r="A171" s="27" t="s">
        <v>81</v>
      </c>
      <c r="B171" s="23"/>
      <c r="C171" s="23">
        <f>SUM(E171:AF171)</f>
        <v>99561</v>
      </c>
      <c r="D171" s="13" t="e">
        <f t="shared" si="58"/>
        <v>#DIV/0!</v>
      </c>
      <c r="E171" s="32">
        <v>1366</v>
      </c>
      <c r="F171" s="32">
        <v>2847</v>
      </c>
      <c r="G171" s="32">
        <v>5196</v>
      </c>
      <c r="H171" s="32">
        <v>6543</v>
      </c>
      <c r="I171" s="32">
        <v>7250</v>
      </c>
      <c r="J171" s="32">
        <v>5539</v>
      </c>
      <c r="K171" s="32"/>
      <c r="L171" s="32">
        <v>3467</v>
      </c>
      <c r="M171" s="32">
        <v>5170</v>
      </c>
      <c r="N171" s="32">
        <v>3029</v>
      </c>
      <c r="O171" s="32">
        <v>3517</v>
      </c>
      <c r="P171" s="32">
        <v>3752</v>
      </c>
      <c r="Q171" s="32">
        <v>6565</v>
      </c>
      <c r="R171" s="32"/>
      <c r="S171" s="32"/>
      <c r="T171" s="32">
        <v>6037</v>
      </c>
      <c r="U171" s="32">
        <v>3845</v>
      </c>
      <c r="V171" s="32">
        <v>3946</v>
      </c>
      <c r="W171" s="32">
        <v>5043</v>
      </c>
      <c r="X171" s="32">
        <v>1980</v>
      </c>
      <c r="Y171" s="32">
        <v>1351</v>
      </c>
      <c r="Z171" s="32">
        <v>8708</v>
      </c>
      <c r="AA171" s="32"/>
      <c r="AB171" s="32">
        <v>9350</v>
      </c>
      <c r="AC171" s="32"/>
      <c r="AD171" s="32"/>
      <c r="AE171" s="32"/>
      <c r="AF171" s="32">
        <v>5060</v>
      </c>
    </row>
    <row r="172" spans="1:32" s="45" customFormat="1" ht="30" hidden="1" customHeight="1">
      <c r="A172" s="10" t="s">
        <v>82</v>
      </c>
      <c r="B172" s="47"/>
      <c r="C172" s="47">
        <f>C171/C170</f>
        <v>0.98489434947768284</v>
      </c>
      <c r="D172" s="13" t="e">
        <f t="shared" si="58"/>
        <v>#DIV/0!</v>
      </c>
      <c r="E172" s="68">
        <f t="shared" ref="E172:AF172" si="60">E171/E170</f>
        <v>1</v>
      </c>
      <c r="F172" s="68">
        <f t="shared" si="60"/>
        <v>1</v>
      </c>
      <c r="G172" s="68">
        <f t="shared" si="60"/>
        <v>1</v>
      </c>
      <c r="H172" s="68">
        <f t="shared" si="60"/>
        <v>1</v>
      </c>
      <c r="I172" s="68">
        <f t="shared" si="60"/>
        <v>0.98545602827239365</v>
      </c>
      <c r="J172" s="68">
        <f t="shared" si="60"/>
        <v>0.95697995853489981</v>
      </c>
      <c r="K172" s="68"/>
      <c r="L172" s="68">
        <f t="shared" si="60"/>
        <v>0.97799717912552886</v>
      </c>
      <c r="M172" s="68">
        <f t="shared" si="60"/>
        <v>1</v>
      </c>
      <c r="N172" s="68">
        <f t="shared" si="60"/>
        <v>1</v>
      </c>
      <c r="O172" s="68">
        <f t="shared" si="60"/>
        <v>1</v>
      </c>
      <c r="P172" s="68">
        <f t="shared" si="60"/>
        <v>0.96502057613168724</v>
      </c>
      <c r="Q172" s="68">
        <f t="shared" si="60"/>
        <v>0.9734578884934757</v>
      </c>
      <c r="R172" s="68"/>
      <c r="S172" s="68"/>
      <c r="T172" s="68">
        <f t="shared" si="60"/>
        <v>1</v>
      </c>
      <c r="U172" s="68">
        <f t="shared" si="60"/>
        <v>1</v>
      </c>
      <c r="V172" s="68">
        <f t="shared" si="60"/>
        <v>1</v>
      </c>
      <c r="W172" s="68">
        <f t="shared" si="60"/>
        <v>1</v>
      </c>
      <c r="X172" s="68">
        <f t="shared" si="60"/>
        <v>0.98753117206982544</v>
      </c>
      <c r="Y172" s="68">
        <f t="shared" si="60"/>
        <v>1</v>
      </c>
      <c r="Z172" s="68">
        <f t="shared" si="60"/>
        <v>1</v>
      </c>
      <c r="AA172" s="68"/>
      <c r="AB172" s="68">
        <f t="shared" si="60"/>
        <v>0.9443490556509444</v>
      </c>
      <c r="AC172" s="68"/>
      <c r="AD172" s="68"/>
      <c r="AE172" s="68"/>
      <c r="AF172" s="68">
        <f t="shared" si="60"/>
        <v>0.9616115545419992</v>
      </c>
    </row>
    <row r="173" spans="1:32" s="45" customFormat="1" ht="30" hidden="1" customHeight="1" outlineLevel="1">
      <c r="A173" s="10" t="s">
        <v>83</v>
      </c>
      <c r="B173" s="23"/>
      <c r="C173" s="23">
        <f>SUM(E173:AF173)</f>
        <v>0</v>
      </c>
      <c r="D173" s="13" t="e">
        <f t="shared" si="58"/>
        <v>#DIV/0!</v>
      </c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</row>
    <row r="174" spans="1:32" s="58" customFormat="1" ht="30" hidden="1" customHeight="1" outlineLevel="1">
      <c r="A174" s="27" t="s">
        <v>84</v>
      </c>
      <c r="B174" s="20"/>
      <c r="C174" s="23">
        <f>SUM(E174:AF174)</f>
        <v>15599</v>
      </c>
      <c r="D174" s="13" t="e">
        <f t="shared" si="58"/>
        <v>#DIV/0!</v>
      </c>
      <c r="E174" s="44">
        <v>17</v>
      </c>
      <c r="F174" s="32">
        <v>360</v>
      </c>
      <c r="G174" s="32">
        <v>2381</v>
      </c>
      <c r="H174" s="32">
        <v>435</v>
      </c>
      <c r="I174" s="32">
        <v>387</v>
      </c>
      <c r="J174" s="32">
        <v>1130</v>
      </c>
      <c r="K174" s="32"/>
      <c r="L174" s="32"/>
      <c r="M174" s="32">
        <v>1360</v>
      </c>
      <c r="N174" s="32">
        <v>202</v>
      </c>
      <c r="O174" s="32">
        <v>581</v>
      </c>
      <c r="P174" s="44">
        <v>217</v>
      </c>
      <c r="Q174" s="32">
        <v>663</v>
      </c>
      <c r="R174" s="32"/>
      <c r="S174" s="32"/>
      <c r="T174" s="32">
        <v>1813</v>
      </c>
      <c r="U174" s="32">
        <v>170</v>
      </c>
      <c r="V174" s="32">
        <v>630</v>
      </c>
      <c r="W174" s="32"/>
      <c r="X174" s="32">
        <v>110</v>
      </c>
      <c r="Y174" s="32"/>
      <c r="Z174" s="32">
        <v>1225</v>
      </c>
      <c r="AA174" s="32"/>
      <c r="AB174" s="32">
        <v>3778</v>
      </c>
      <c r="AC174" s="32"/>
      <c r="AD174" s="32"/>
      <c r="AE174" s="32"/>
      <c r="AF174" s="32">
        <v>140</v>
      </c>
    </row>
    <row r="175" spans="1:32" s="45" customFormat="1" ht="30" hidden="1" customHeight="1">
      <c r="A175" s="10" t="s">
        <v>85</v>
      </c>
      <c r="B175" s="13"/>
      <c r="C175" s="13" t="e">
        <f>C174/C173</f>
        <v>#DIV/0!</v>
      </c>
      <c r="D175" s="13" t="e">
        <f t="shared" si="58"/>
        <v>#DIV/0!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</row>
    <row r="176" spans="1:32" s="45" customFormat="1" ht="30" hidden="1" customHeight="1">
      <c r="A176" s="12" t="s">
        <v>86</v>
      </c>
      <c r="B176" s="20"/>
      <c r="C176" s="23"/>
      <c r="D176" s="23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42" s="58" customFormat="1" ht="30" hidden="1" customHeight="1" outlineLevel="1">
      <c r="A177" s="50" t="s">
        <v>87</v>
      </c>
      <c r="B177" s="20"/>
      <c r="C177" s="23">
        <f>SUM(E177:AF177)</f>
        <v>0</v>
      </c>
      <c r="D177" s="8" t="e">
        <f t="shared" ref="D177:D196" si="61">C177/B177</f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42" s="45" customFormat="1" ht="30" hidden="1" customHeight="1" outlineLevel="1">
      <c r="A178" s="12" t="s">
        <v>88</v>
      </c>
      <c r="B178" s="20"/>
      <c r="C178" s="23">
        <f>SUM(E178:AF178)</f>
        <v>0</v>
      </c>
      <c r="D178" s="8" t="e">
        <f t="shared" si="61"/>
        <v>#DIV/0!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P178" s="45" t="s">
        <v>0</v>
      </c>
    </row>
    <row r="179" spans="1:42" s="45" customFormat="1" ht="30" hidden="1" customHeight="1" outlineLevel="1">
      <c r="A179" s="12" t="s">
        <v>89</v>
      </c>
      <c r="B179" s="23">
        <f>B177*0.45</f>
        <v>0</v>
      </c>
      <c r="C179" s="23">
        <f>C177*0.45</f>
        <v>0</v>
      </c>
      <c r="D179" s="8" t="e">
        <f t="shared" si="61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59"/>
    </row>
    <row r="180" spans="1:42" s="45" customFormat="1" ht="30" hidden="1" customHeight="1">
      <c r="A180" s="12" t="s">
        <v>90</v>
      </c>
      <c r="B180" s="47" t="e">
        <f>B177/B178</f>
        <v>#DIV/0!</v>
      </c>
      <c r="C180" s="47" t="e">
        <f>C177/C178</f>
        <v>#DIV/0!</v>
      </c>
      <c r="D180" s="8"/>
      <c r="E180" s="68" t="e">
        <f t="shared" ref="E180:AF180" si="62">E177/E178</f>
        <v>#DIV/0!</v>
      </c>
      <c r="F180" s="68" t="e">
        <f t="shared" si="62"/>
        <v>#DIV/0!</v>
      </c>
      <c r="G180" s="68" t="e">
        <f t="shared" si="62"/>
        <v>#DIV/0!</v>
      </c>
      <c r="H180" s="68" t="e">
        <f t="shared" si="62"/>
        <v>#DIV/0!</v>
      </c>
      <c r="I180" s="68" t="e">
        <f t="shared" si="62"/>
        <v>#DIV/0!</v>
      </c>
      <c r="J180" s="68" t="e">
        <f t="shared" si="62"/>
        <v>#DIV/0!</v>
      </c>
      <c r="K180" s="68"/>
      <c r="L180" s="68" t="e">
        <f t="shared" si="62"/>
        <v>#DIV/0!</v>
      </c>
      <c r="M180" s="68" t="e">
        <f t="shared" si="62"/>
        <v>#DIV/0!</v>
      </c>
      <c r="N180" s="68" t="e">
        <f t="shared" si="62"/>
        <v>#DIV/0!</v>
      </c>
      <c r="O180" s="68" t="e">
        <f t="shared" si="62"/>
        <v>#DIV/0!</v>
      </c>
      <c r="P180" s="68" t="e">
        <f t="shared" si="62"/>
        <v>#DIV/0!</v>
      </c>
      <c r="Q180" s="68" t="e">
        <f t="shared" si="62"/>
        <v>#DIV/0!</v>
      </c>
      <c r="R180" s="68"/>
      <c r="S180" s="68"/>
      <c r="T180" s="68" t="e">
        <f t="shared" si="62"/>
        <v>#DIV/0!</v>
      </c>
      <c r="U180" s="68" t="e">
        <f t="shared" si="62"/>
        <v>#DIV/0!</v>
      </c>
      <c r="V180" s="68" t="e">
        <f t="shared" si="62"/>
        <v>#DIV/0!</v>
      </c>
      <c r="W180" s="68" t="e">
        <f t="shared" si="62"/>
        <v>#DIV/0!</v>
      </c>
      <c r="X180" s="68" t="e">
        <f t="shared" si="62"/>
        <v>#DIV/0!</v>
      </c>
      <c r="Y180" s="68" t="e">
        <f t="shared" si="62"/>
        <v>#DIV/0!</v>
      </c>
      <c r="Z180" s="68" t="e">
        <f t="shared" si="62"/>
        <v>#DIV/0!</v>
      </c>
      <c r="AA180" s="68"/>
      <c r="AB180" s="68" t="e">
        <f t="shared" si="62"/>
        <v>#DIV/0!</v>
      </c>
      <c r="AC180" s="68"/>
      <c r="AD180" s="68"/>
      <c r="AE180" s="68"/>
      <c r="AF180" s="68" t="e">
        <f t="shared" si="62"/>
        <v>#DIV/0!</v>
      </c>
    </row>
    <row r="181" spans="1:42" s="58" customFormat="1" ht="30" hidden="1" customHeight="1" outlineLevel="1">
      <c r="A181" s="50" t="s">
        <v>91</v>
      </c>
      <c r="B181" s="20"/>
      <c r="C181" s="23">
        <f>SUM(E181:AF181)</f>
        <v>0</v>
      </c>
      <c r="D181" s="8" t="e">
        <f t="shared" si="61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42" s="45" customFormat="1" ht="28.15" hidden="1" customHeight="1" outlineLevel="1">
      <c r="A182" s="12" t="s">
        <v>88</v>
      </c>
      <c r="B182" s="20"/>
      <c r="C182" s="23">
        <f>SUM(E182:AF182)</f>
        <v>0</v>
      </c>
      <c r="D182" s="8" t="e">
        <f t="shared" si="61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42" s="45" customFormat="1" ht="27" hidden="1" customHeight="1" outlineLevel="1">
      <c r="A183" s="12" t="s">
        <v>89</v>
      </c>
      <c r="B183" s="23">
        <f>B181*0.3</f>
        <v>0</v>
      </c>
      <c r="C183" s="23">
        <f>C181*0.3</f>
        <v>0</v>
      </c>
      <c r="D183" s="8" t="e">
        <f t="shared" si="61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42" s="58" customFormat="1" ht="30" hidden="1" customHeight="1">
      <c r="A184" s="12" t="s">
        <v>90</v>
      </c>
      <c r="B184" s="8" t="e">
        <f>B181/B182</f>
        <v>#DIV/0!</v>
      </c>
      <c r="C184" s="8" t="e">
        <f>C181/C182</f>
        <v>#DIV/0!</v>
      </c>
      <c r="D184" s="8"/>
      <c r="E184" s="25" t="e">
        <f t="shared" ref="E184:AF184" si="63">E181/E182</f>
        <v>#DIV/0!</v>
      </c>
      <c r="F184" s="25" t="e">
        <f t="shared" si="63"/>
        <v>#DIV/0!</v>
      </c>
      <c r="G184" s="25" t="e">
        <f t="shared" si="63"/>
        <v>#DIV/0!</v>
      </c>
      <c r="H184" s="25" t="e">
        <f t="shared" si="63"/>
        <v>#DIV/0!</v>
      </c>
      <c r="I184" s="25" t="e">
        <f t="shared" si="63"/>
        <v>#DIV/0!</v>
      </c>
      <c r="J184" s="25" t="e">
        <f t="shared" si="63"/>
        <v>#DIV/0!</v>
      </c>
      <c r="K184" s="92"/>
      <c r="L184" s="25" t="e">
        <f t="shared" si="63"/>
        <v>#DIV/0!</v>
      </c>
      <c r="M184" s="25" t="e">
        <f t="shared" si="63"/>
        <v>#DIV/0!</v>
      </c>
      <c r="N184" s="25" t="e">
        <f t="shared" si="63"/>
        <v>#DIV/0!</v>
      </c>
      <c r="O184" s="25" t="e">
        <f t="shared" si="63"/>
        <v>#DIV/0!</v>
      </c>
      <c r="P184" s="25" t="e">
        <f t="shared" si="63"/>
        <v>#DIV/0!</v>
      </c>
      <c r="Q184" s="25" t="e">
        <f t="shared" si="63"/>
        <v>#DIV/0!</v>
      </c>
      <c r="R184" s="92"/>
      <c r="S184" s="92"/>
      <c r="T184" s="25" t="e">
        <f t="shared" si="63"/>
        <v>#DIV/0!</v>
      </c>
      <c r="U184" s="25" t="e">
        <f t="shared" si="63"/>
        <v>#DIV/0!</v>
      </c>
      <c r="V184" s="25" t="e">
        <f t="shared" si="63"/>
        <v>#DIV/0!</v>
      </c>
      <c r="W184" s="25" t="e">
        <f t="shared" si="63"/>
        <v>#DIV/0!</v>
      </c>
      <c r="X184" s="25" t="e">
        <f t="shared" si="63"/>
        <v>#DIV/0!</v>
      </c>
      <c r="Y184" s="25" t="e">
        <f t="shared" si="63"/>
        <v>#DIV/0!</v>
      </c>
      <c r="Z184" s="25" t="e">
        <f t="shared" si="63"/>
        <v>#DIV/0!</v>
      </c>
      <c r="AA184" s="92"/>
      <c r="AB184" s="25" t="e">
        <f t="shared" si="63"/>
        <v>#DIV/0!</v>
      </c>
      <c r="AC184" s="92"/>
      <c r="AD184" s="92"/>
      <c r="AE184" s="92"/>
      <c r="AF184" s="25" t="e">
        <f t="shared" si="63"/>
        <v>#DIV/0!</v>
      </c>
    </row>
    <row r="185" spans="1:42" s="58" customFormat="1" ht="30" hidden="1" customHeight="1" outlineLevel="1">
      <c r="A185" s="50" t="s">
        <v>92</v>
      </c>
      <c r="B185" s="20"/>
      <c r="C185" s="23">
        <f>SUM(E185:AF185)</f>
        <v>0</v>
      </c>
      <c r="D185" s="8" t="e">
        <f t="shared" si="61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42" s="45" customFormat="1" ht="30" hidden="1" customHeight="1" outlineLevel="1">
      <c r="A186" s="12" t="s">
        <v>88</v>
      </c>
      <c r="B186" s="20"/>
      <c r="C186" s="23">
        <f>SUM(E186:AF186)</f>
        <v>0</v>
      </c>
      <c r="D186" s="8" t="e">
        <f t="shared" si="61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1:42" s="45" customFormat="1" ht="30" hidden="1" customHeight="1" outlineLevel="1">
      <c r="A187" s="12" t="s">
        <v>93</v>
      </c>
      <c r="B187" s="23">
        <f>B185*0.19</f>
        <v>0</v>
      </c>
      <c r="C187" s="23">
        <f>C185*0.19</f>
        <v>0</v>
      </c>
      <c r="D187" s="8" t="e">
        <f t="shared" si="61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42" s="58" customFormat="1" ht="30" hidden="1" customHeight="1">
      <c r="A188" s="12" t="s">
        <v>94</v>
      </c>
      <c r="B188" s="8" t="e">
        <f>B185/B186</f>
        <v>#DIV/0!</v>
      </c>
      <c r="C188" s="8" t="e">
        <f>C185/C186</f>
        <v>#DIV/0!</v>
      </c>
      <c r="D188" s="8"/>
      <c r="E188" s="25" t="e">
        <f>E185/E186</f>
        <v>#DIV/0!</v>
      </c>
      <c r="F188" s="25" t="e">
        <f>F185/F186</f>
        <v>#DIV/0!</v>
      </c>
      <c r="G188" s="25" t="e">
        <f t="shared" ref="G188:AF188" si="64">G185/G186</f>
        <v>#DIV/0!</v>
      </c>
      <c r="H188" s="25" t="e">
        <f t="shared" si="64"/>
        <v>#DIV/0!</v>
      </c>
      <c r="I188" s="25" t="e">
        <f t="shared" si="64"/>
        <v>#DIV/0!</v>
      </c>
      <c r="J188" s="25" t="e">
        <f t="shared" si="64"/>
        <v>#DIV/0!</v>
      </c>
      <c r="K188" s="92"/>
      <c r="L188" s="25" t="e">
        <f t="shared" si="64"/>
        <v>#DIV/0!</v>
      </c>
      <c r="M188" s="25" t="e">
        <f t="shared" si="64"/>
        <v>#DIV/0!</v>
      </c>
      <c r="N188" s="25" t="e">
        <f t="shared" si="64"/>
        <v>#DIV/0!</v>
      </c>
      <c r="O188" s="25" t="e">
        <f t="shared" si="64"/>
        <v>#DIV/0!</v>
      </c>
      <c r="P188" s="25" t="e">
        <f t="shared" si="64"/>
        <v>#DIV/0!</v>
      </c>
      <c r="Q188" s="25" t="e">
        <f t="shared" si="64"/>
        <v>#DIV/0!</v>
      </c>
      <c r="R188" s="92"/>
      <c r="S188" s="92"/>
      <c r="T188" s="25" t="e">
        <f t="shared" si="64"/>
        <v>#DIV/0!</v>
      </c>
      <c r="U188" s="25" t="e">
        <f t="shared" si="64"/>
        <v>#DIV/0!</v>
      </c>
      <c r="V188" s="25" t="e">
        <f t="shared" si="64"/>
        <v>#DIV/0!</v>
      </c>
      <c r="W188" s="25" t="e">
        <f t="shared" si="64"/>
        <v>#DIV/0!</v>
      </c>
      <c r="X188" s="25" t="e">
        <f t="shared" si="64"/>
        <v>#DIV/0!</v>
      </c>
      <c r="Y188" s="25" t="e">
        <f t="shared" si="64"/>
        <v>#DIV/0!</v>
      </c>
      <c r="Z188" s="25" t="e">
        <f t="shared" si="64"/>
        <v>#DIV/0!</v>
      </c>
      <c r="AA188" s="92"/>
      <c r="AB188" s="25" t="e">
        <f t="shared" si="64"/>
        <v>#DIV/0!</v>
      </c>
      <c r="AC188" s="92"/>
      <c r="AD188" s="92"/>
      <c r="AE188" s="92"/>
      <c r="AF188" s="25" t="e">
        <f t="shared" si="64"/>
        <v>#DIV/0!</v>
      </c>
    </row>
    <row r="189" spans="1:42" s="45" customFormat="1" ht="30" hidden="1" customHeight="1">
      <c r="A189" s="50" t="s">
        <v>95</v>
      </c>
      <c r="B189" s="23"/>
      <c r="C189" s="23">
        <f>SUM(E189:AF189)</f>
        <v>0</v>
      </c>
      <c r="D189" s="8" t="e">
        <f t="shared" si="61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42" s="45" customFormat="1" ht="30" hidden="1" customHeight="1">
      <c r="A190" s="12" t="s">
        <v>93</v>
      </c>
      <c r="B190" s="23"/>
      <c r="C190" s="23">
        <f>C189*0.7</f>
        <v>0</v>
      </c>
      <c r="D190" s="8" t="e">
        <f t="shared" si="61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42" s="45" customFormat="1" ht="30" hidden="1" customHeight="1">
      <c r="A191" s="27" t="s">
        <v>96</v>
      </c>
      <c r="B191" s="23"/>
      <c r="C191" s="23">
        <f>SUM(E191:AF191)</f>
        <v>0</v>
      </c>
      <c r="D191" s="8" t="e">
        <f t="shared" si="61"/>
        <v>#DIV/0!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42" s="45" customFormat="1" ht="30" hidden="1" customHeight="1">
      <c r="A192" s="12" t="s">
        <v>93</v>
      </c>
      <c r="B192" s="23">
        <f>B191*0.2</f>
        <v>0</v>
      </c>
      <c r="C192" s="23">
        <f>C191*0.2</f>
        <v>0</v>
      </c>
      <c r="D192" s="8" t="e">
        <f t="shared" si="61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s="45" customFormat="1" ht="30" hidden="1" customHeight="1">
      <c r="A193" s="27" t="s">
        <v>117</v>
      </c>
      <c r="B193" s="23"/>
      <c r="C193" s="23">
        <f>SUM(E193:AF193)</f>
        <v>0</v>
      </c>
      <c r="D193" s="8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</row>
    <row r="194" spans="1:32" s="45" customFormat="1" ht="30" hidden="1" customHeight="1">
      <c r="A194" s="27" t="s">
        <v>97</v>
      </c>
      <c r="B194" s="23">
        <f>B192+B190+B187+B183+B179</f>
        <v>0</v>
      </c>
      <c r="C194" s="23">
        <f>C192+C190+C187+C183+C179</f>
        <v>0</v>
      </c>
      <c r="D194" s="8" t="e">
        <f t="shared" si="61"/>
        <v>#DIV/0!</v>
      </c>
      <c r="E194" s="22">
        <f>E192+E190+E187+E183+E179</f>
        <v>0</v>
      </c>
      <c r="F194" s="22">
        <f t="shared" ref="F194:AF194" si="65">F192+F190+F187+F183+F179</f>
        <v>0</v>
      </c>
      <c r="G194" s="22">
        <f t="shared" si="65"/>
        <v>0</v>
      </c>
      <c r="H194" s="22">
        <f t="shared" si="65"/>
        <v>0</v>
      </c>
      <c r="I194" s="22">
        <f t="shared" si="65"/>
        <v>0</v>
      </c>
      <c r="J194" s="22">
        <f t="shared" si="65"/>
        <v>0</v>
      </c>
      <c r="K194" s="22"/>
      <c r="L194" s="22">
        <f t="shared" si="65"/>
        <v>0</v>
      </c>
      <c r="M194" s="22">
        <f t="shared" si="65"/>
        <v>0</v>
      </c>
      <c r="N194" s="22">
        <f t="shared" si="65"/>
        <v>0</v>
      </c>
      <c r="O194" s="22">
        <f t="shared" si="65"/>
        <v>0</v>
      </c>
      <c r="P194" s="22">
        <f t="shared" si="65"/>
        <v>0</v>
      </c>
      <c r="Q194" s="22">
        <f t="shared" si="65"/>
        <v>0</v>
      </c>
      <c r="R194" s="22"/>
      <c r="S194" s="22"/>
      <c r="T194" s="22">
        <f t="shared" si="65"/>
        <v>0</v>
      </c>
      <c r="U194" s="22">
        <f t="shared" si="65"/>
        <v>0</v>
      </c>
      <c r="V194" s="22">
        <f t="shared" si="65"/>
        <v>0</v>
      </c>
      <c r="W194" s="22">
        <f t="shared" si="65"/>
        <v>0</v>
      </c>
      <c r="X194" s="22">
        <f t="shared" si="65"/>
        <v>0</v>
      </c>
      <c r="Y194" s="22">
        <f t="shared" si="65"/>
        <v>0</v>
      </c>
      <c r="Z194" s="22">
        <f t="shared" si="65"/>
        <v>0</v>
      </c>
      <c r="AA194" s="22"/>
      <c r="AB194" s="22">
        <f t="shared" si="65"/>
        <v>0</v>
      </c>
      <c r="AC194" s="22"/>
      <c r="AD194" s="22"/>
      <c r="AE194" s="22"/>
      <c r="AF194" s="22">
        <f t="shared" si="65"/>
        <v>0</v>
      </c>
    </row>
    <row r="195" spans="1:32" s="45" customFormat="1" ht="6" hidden="1" customHeight="1">
      <c r="A195" s="12" t="s">
        <v>123</v>
      </c>
      <c r="B195" s="22"/>
      <c r="C195" s="22">
        <f>SUM(E195:AF195)</f>
        <v>0</v>
      </c>
      <c r="D195" s="8" t="e">
        <f t="shared" si="61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s="45" customFormat="1" ht="0.6" hidden="1" customHeight="1">
      <c r="A196" s="50" t="s">
        <v>116</v>
      </c>
      <c r="B196" s="48" t="e">
        <f>B194/B195*10</f>
        <v>#DIV/0!</v>
      </c>
      <c r="C196" s="48" t="e">
        <f>C194/C195*10</f>
        <v>#DIV/0!</v>
      </c>
      <c r="D196" s="8" t="e">
        <f t="shared" si="61"/>
        <v>#DIV/0!</v>
      </c>
      <c r="E196" s="49" t="e">
        <f>E194/E195*10</f>
        <v>#DIV/0!</v>
      </c>
      <c r="F196" s="49" t="e">
        <f t="shared" ref="F196:AF196" si="66">F194/F195*10</f>
        <v>#DIV/0!</v>
      </c>
      <c r="G196" s="49" t="e">
        <f t="shared" si="66"/>
        <v>#DIV/0!</v>
      </c>
      <c r="H196" s="49" t="e">
        <f t="shared" si="66"/>
        <v>#DIV/0!</v>
      </c>
      <c r="I196" s="49" t="e">
        <f t="shared" si="66"/>
        <v>#DIV/0!</v>
      </c>
      <c r="J196" s="49" t="e">
        <f t="shared" si="66"/>
        <v>#DIV/0!</v>
      </c>
      <c r="K196" s="49"/>
      <c r="L196" s="49" t="e">
        <f t="shared" si="66"/>
        <v>#DIV/0!</v>
      </c>
      <c r="M196" s="49" t="e">
        <f t="shared" si="66"/>
        <v>#DIV/0!</v>
      </c>
      <c r="N196" s="49" t="e">
        <f t="shared" si="66"/>
        <v>#DIV/0!</v>
      </c>
      <c r="O196" s="49" t="e">
        <f t="shared" si="66"/>
        <v>#DIV/0!</v>
      </c>
      <c r="P196" s="49" t="e">
        <f t="shared" si="66"/>
        <v>#DIV/0!</v>
      </c>
      <c r="Q196" s="49" t="e">
        <f t="shared" si="66"/>
        <v>#DIV/0!</v>
      </c>
      <c r="R196" s="49"/>
      <c r="S196" s="49"/>
      <c r="T196" s="49" t="e">
        <f t="shared" si="66"/>
        <v>#DIV/0!</v>
      </c>
      <c r="U196" s="49" t="e">
        <f t="shared" si="66"/>
        <v>#DIV/0!</v>
      </c>
      <c r="V196" s="49" t="e">
        <f t="shared" si="66"/>
        <v>#DIV/0!</v>
      </c>
      <c r="W196" s="49" t="e">
        <f t="shared" si="66"/>
        <v>#DIV/0!</v>
      </c>
      <c r="X196" s="49" t="e">
        <f t="shared" si="66"/>
        <v>#DIV/0!</v>
      </c>
      <c r="Y196" s="49" t="e">
        <f t="shared" si="66"/>
        <v>#DIV/0!</v>
      </c>
      <c r="Z196" s="49" t="e">
        <f t="shared" si="66"/>
        <v>#DIV/0!</v>
      </c>
      <c r="AA196" s="49"/>
      <c r="AB196" s="49" t="e">
        <f t="shared" si="66"/>
        <v>#DIV/0!</v>
      </c>
      <c r="AC196" s="49"/>
      <c r="AD196" s="49"/>
      <c r="AE196" s="49"/>
      <c r="AF196" s="49" t="e">
        <f t="shared" si="66"/>
        <v>#DIV/0!</v>
      </c>
    </row>
    <row r="197" spans="1:32" ht="18" hidden="1" customHeight="1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</row>
    <row r="198" spans="1:32" ht="27" hidden="1" customHeight="1">
      <c r="A198" s="12" t="s">
        <v>137</v>
      </c>
      <c r="B198" s="76"/>
      <c r="C198" s="76">
        <f>SUM(E198:AF198)</f>
        <v>273</v>
      </c>
      <c r="D198" s="76"/>
      <c r="E198" s="76">
        <v>11</v>
      </c>
      <c r="F198" s="76">
        <v>12</v>
      </c>
      <c r="G198" s="76">
        <v>15</v>
      </c>
      <c r="H198" s="76">
        <v>20</v>
      </c>
      <c r="I198" s="76">
        <v>12</v>
      </c>
      <c r="J198" s="76">
        <v>36</v>
      </c>
      <c r="K198" s="76"/>
      <c r="L198" s="76">
        <v>18</v>
      </c>
      <c r="M198" s="76">
        <v>20</v>
      </c>
      <c r="N198" s="76">
        <v>5</v>
      </c>
      <c r="O198" s="76">
        <v>4</v>
      </c>
      <c r="P198" s="76">
        <v>5</v>
      </c>
      <c r="Q198" s="76">
        <v>16</v>
      </c>
      <c r="R198" s="76"/>
      <c r="S198" s="76"/>
      <c r="T198" s="76">
        <v>16</v>
      </c>
      <c r="U198" s="76">
        <v>13</v>
      </c>
      <c r="V198" s="76">
        <v>18</v>
      </c>
      <c r="W198" s="76">
        <v>10</v>
      </c>
      <c r="X198" s="76">
        <v>3</v>
      </c>
      <c r="Y198" s="76">
        <v>4</v>
      </c>
      <c r="Z198" s="76">
        <v>3</v>
      </c>
      <c r="AA198" s="76"/>
      <c r="AB198" s="76">
        <v>23</v>
      </c>
      <c r="AC198" s="76"/>
      <c r="AD198" s="76"/>
      <c r="AE198" s="76"/>
      <c r="AF198" s="76">
        <v>9</v>
      </c>
    </row>
    <row r="199" spans="1:32" ht="18" hidden="1" customHeight="1">
      <c r="A199" s="12" t="s">
        <v>141</v>
      </c>
      <c r="B199" s="76">
        <v>108</v>
      </c>
      <c r="C199" s="76">
        <f>SUM(E199:AF199)</f>
        <v>450</v>
      </c>
      <c r="D199" s="76"/>
      <c r="E199" s="76">
        <v>20</v>
      </c>
      <c r="F199" s="76">
        <v>5</v>
      </c>
      <c r="G199" s="76">
        <v>59</v>
      </c>
      <c r="H199" s="76">
        <v>16</v>
      </c>
      <c r="I199" s="76">
        <v>21</v>
      </c>
      <c r="J199" s="76">
        <v>28</v>
      </c>
      <c r="K199" s="76"/>
      <c r="L199" s="76">
        <v>9</v>
      </c>
      <c r="M199" s="76">
        <v>20</v>
      </c>
      <c r="N199" s="76">
        <v>22</v>
      </c>
      <c r="O199" s="76">
        <v>5</v>
      </c>
      <c r="P199" s="76">
        <v>5</v>
      </c>
      <c r="Q199" s="76">
        <v>28</v>
      </c>
      <c r="R199" s="76"/>
      <c r="S199" s="76"/>
      <c r="T199" s="76">
        <v>25</v>
      </c>
      <c r="U199" s="76">
        <v>57</v>
      </c>
      <c r="V199" s="76">
        <v>7</v>
      </c>
      <c r="W199" s="76">
        <v>17</v>
      </c>
      <c r="X199" s="76">
        <v>25</v>
      </c>
      <c r="Y199" s="76">
        <v>11</v>
      </c>
      <c r="Z199" s="76">
        <v>5</v>
      </c>
      <c r="AA199" s="76"/>
      <c r="AB199" s="76">
        <v>50</v>
      </c>
      <c r="AC199" s="76"/>
      <c r="AD199" s="76"/>
      <c r="AE199" s="76"/>
      <c r="AF199" s="76">
        <v>15</v>
      </c>
    </row>
    <row r="200" spans="1:32" ht="24.6" hidden="1" customHeight="1">
      <c r="A200" s="77" t="s">
        <v>98</v>
      </c>
      <c r="B200" s="61"/>
      <c r="C200" s="61">
        <f>SUM(E200:AF200)</f>
        <v>0</v>
      </c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</row>
    <row r="201" spans="1:32" s="63" customFormat="1" ht="21.6" hidden="1" customHeight="1">
      <c r="A201" s="62" t="s">
        <v>99</v>
      </c>
      <c r="B201" s="62"/>
      <c r="C201" s="62">
        <f>SUM(E201:AF201)</f>
        <v>0</v>
      </c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</row>
    <row r="202" spans="1:32" s="63" customFormat="1" ht="21.6" hidden="1" customHeight="1">
      <c r="A202" s="62" t="s">
        <v>100</v>
      </c>
      <c r="B202" s="62"/>
      <c r="C202" s="62">
        <f>SUM(E202:AF202)</f>
        <v>0</v>
      </c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</row>
    <row r="203" spans="1:32" s="63" customFormat="1" ht="21.6" hidden="1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</row>
    <row r="204" spans="1:32" s="63" customFormat="1" ht="21.6" hidden="1" customHeight="1">
      <c r="A204" s="64" t="s">
        <v>101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</row>
    <row r="205" spans="1:32" ht="16.899999999999999" hidden="1" customHeight="1">
      <c r="A205" s="78"/>
      <c r="B205" s="79"/>
      <c r="C205" s="79"/>
      <c r="D205" s="79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41.45" hidden="1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</row>
    <row r="207" spans="1:32" ht="20.45" hidden="1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9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6.899999999999999" hidden="1" customHeight="1">
      <c r="A208" s="80"/>
      <c r="B208" s="6"/>
      <c r="C208" s="6"/>
      <c r="D208" s="6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9" hidden="1" customHeight="1">
      <c r="A209" s="65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</row>
    <row r="210" spans="1:32" s="11" customFormat="1" ht="49.15" hidden="1" customHeight="1">
      <c r="A210" s="27" t="s">
        <v>102</v>
      </c>
      <c r="B210" s="23"/>
      <c r="C210" s="23">
        <f>SUM(E210:AF210)</f>
        <v>259083</v>
      </c>
      <c r="D210" s="23"/>
      <c r="E210" s="34">
        <v>9345</v>
      </c>
      <c r="F210" s="34">
        <v>9100</v>
      </c>
      <c r="G210" s="34">
        <v>16579</v>
      </c>
      <c r="H210" s="34">
        <v>16195</v>
      </c>
      <c r="I210" s="34">
        <v>7250</v>
      </c>
      <c r="J210" s="34">
        <v>17539</v>
      </c>
      <c r="K210" s="93"/>
      <c r="L210" s="34">
        <v>12001</v>
      </c>
      <c r="M210" s="34">
        <v>14609</v>
      </c>
      <c r="N210" s="34">
        <v>13004</v>
      </c>
      <c r="O210" s="34">
        <v>3780</v>
      </c>
      <c r="P210" s="34">
        <v>8536</v>
      </c>
      <c r="Q210" s="34">
        <v>11438</v>
      </c>
      <c r="R210" s="93"/>
      <c r="S210" s="93"/>
      <c r="T210" s="34">
        <v>16561</v>
      </c>
      <c r="U210" s="34">
        <v>15418</v>
      </c>
      <c r="V210" s="34">
        <v>18986</v>
      </c>
      <c r="W210" s="34">
        <v>13238</v>
      </c>
      <c r="X210" s="34">
        <v>7143</v>
      </c>
      <c r="Y210" s="34">
        <v>4504</v>
      </c>
      <c r="Z210" s="34">
        <v>11688</v>
      </c>
      <c r="AA210" s="93"/>
      <c r="AB210" s="34">
        <v>21385</v>
      </c>
      <c r="AC210" s="93"/>
      <c r="AD210" s="93"/>
      <c r="AE210" s="93"/>
      <c r="AF210" s="34">
        <v>10784</v>
      </c>
    </row>
    <row r="211" spans="1:32" ht="21" hidden="1" customHeight="1">
      <c r="A211" s="60" t="s">
        <v>104</v>
      </c>
      <c r="B211" s="67"/>
      <c r="C211" s="23">
        <f>SUM(E211:AF211)</f>
        <v>380</v>
      </c>
      <c r="D211" s="23"/>
      <c r="E211" s="60">
        <v>16</v>
      </c>
      <c r="F211" s="60">
        <v>21</v>
      </c>
      <c r="G211" s="60">
        <v>32</v>
      </c>
      <c r="H211" s="60">
        <v>25</v>
      </c>
      <c r="I211" s="60">
        <v>16</v>
      </c>
      <c r="J211" s="60">
        <v>31</v>
      </c>
      <c r="K211" s="60"/>
      <c r="L211" s="60">
        <v>14</v>
      </c>
      <c r="M211" s="60">
        <v>29</v>
      </c>
      <c r="N211" s="60">
        <v>18</v>
      </c>
      <c r="O211" s="60">
        <v>8</v>
      </c>
      <c r="P211" s="60">
        <v>7</v>
      </c>
      <c r="Q211" s="60">
        <v>15</v>
      </c>
      <c r="R211" s="60"/>
      <c r="S211" s="60"/>
      <c r="T211" s="60">
        <v>25</v>
      </c>
      <c r="U211" s="60">
        <v>31</v>
      </c>
      <c r="V211" s="60">
        <v>10</v>
      </c>
      <c r="W211" s="60">
        <v>8</v>
      </c>
      <c r="X211" s="60">
        <v>8</v>
      </c>
      <c r="Y211" s="60">
        <v>6</v>
      </c>
      <c r="Z211" s="60">
        <v>12</v>
      </c>
      <c r="AA211" s="60"/>
      <c r="AB211" s="60">
        <v>35</v>
      </c>
      <c r="AC211" s="60"/>
      <c r="AD211" s="60"/>
      <c r="AE211" s="60"/>
      <c r="AF211" s="60">
        <v>13</v>
      </c>
    </row>
    <row r="212" spans="1:32" ht="0.6" hidden="1" customHeight="1">
      <c r="A212" s="60" t="s">
        <v>105</v>
      </c>
      <c r="B212" s="67"/>
      <c r="C212" s="23">
        <f>SUM(E212:AF212)</f>
        <v>208</v>
      </c>
      <c r="D212" s="23"/>
      <c r="E212" s="60">
        <v>10</v>
      </c>
      <c r="F212" s="60">
        <v>2</v>
      </c>
      <c r="G212" s="60">
        <v>42</v>
      </c>
      <c r="H212" s="60">
        <v>11</v>
      </c>
      <c r="I212" s="60">
        <v>9</v>
      </c>
      <c r="J212" s="60">
        <v>30</v>
      </c>
      <c r="K212" s="60"/>
      <c r="L212" s="60">
        <v>9</v>
      </c>
      <c r="M212" s="60">
        <v>15</v>
      </c>
      <c r="N212" s="60">
        <v>1</v>
      </c>
      <c r="O212" s="60">
        <v>2</v>
      </c>
      <c r="P212" s="60">
        <v>5</v>
      </c>
      <c r="Q212" s="60">
        <v>1</v>
      </c>
      <c r="R212" s="60"/>
      <c r="S212" s="60"/>
      <c r="T212" s="60">
        <v>4</v>
      </c>
      <c r="U212" s="60">
        <v>8</v>
      </c>
      <c r="V212" s="60">
        <v>14</v>
      </c>
      <c r="W212" s="60">
        <v>2</v>
      </c>
      <c r="X212" s="60">
        <v>1</v>
      </c>
      <c r="Y212" s="60">
        <v>2</v>
      </c>
      <c r="Z212" s="60">
        <v>16</v>
      </c>
      <c r="AA212" s="60"/>
      <c r="AB212" s="60">
        <v>16</v>
      </c>
      <c r="AC212" s="60"/>
      <c r="AD212" s="60"/>
      <c r="AE212" s="60"/>
      <c r="AF212" s="60">
        <v>8</v>
      </c>
    </row>
    <row r="213" spans="1:32" ht="2.4500000000000002" hidden="1" customHeight="1">
      <c r="A213" s="60" t="s">
        <v>105</v>
      </c>
      <c r="B213" s="67"/>
      <c r="C213" s="23">
        <f>SUM(E213:AF213)</f>
        <v>194</v>
      </c>
      <c r="D213" s="23"/>
      <c r="E213" s="60">
        <v>10</v>
      </c>
      <c r="F213" s="60">
        <v>2</v>
      </c>
      <c r="G213" s="60">
        <v>42</v>
      </c>
      <c r="H213" s="60">
        <v>11</v>
      </c>
      <c r="I213" s="60">
        <v>2</v>
      </c>
      <c r="J213" s="60">
        <v>30</v>
      </c>
      <c r="K213" s="60"/>
      <c r="L213" s="60">
        <v>9</v>
      </c>
      <c r="M213" s="60">
        <v>15</v>
      </c>
      <c r="N213" s="60">
        <v>1</v>
      </c>
      <c r="O213" s="60">
        <v>2</v>
      </c>
      <c r="P213" s="60">
        <v>5</v>
      </c>
      <c r="Q213" s="60">
        <v>1</v>
      </c>
      <c r="R213" s="60"/>
      <c r="S213" s="60"/>
      <c r="T213" s="60">
        <v>4</v>
      </c>
      <c r="U213" s="60">
        <v>1</v>
      </c>
      <c r="V213" s="60">
        <v>14</v>
      </c>
      <c r="W213" s="60">
        <v>2</v>
      </c>
      <c r="X213" s="60">
        <v>1</v>
      </c>
      <c r="Y213" s="60">
        <v>2</v>
      </c>
      <c r="Z213" s="60">
        <v>16</v>
      </c>
      <c r="AA213" s="60"/>
      <c r="AB213" s="60">
        <v>16</v>
      </c>
      <c r="AC213" s="60"/>
      <c r="AD213" s="60"/>
      <c r="AE213" s="60"/>
      <c r="AF213" s="60">
        <v>8</v>
      </c>
    </row>
    <row r="214" spans="1:32" ht="24" hidden="1" customHeight="1">
      <c r="A214" s="60" t="s">
        <v>30</v>
      </c>
      <c r="B214" s="23">
        <v>554</v>
      </c>
      <c r="C214" s="23">
        <f>SUM(E214:AF214)</f>
        <v>574</v>
      </c>
      <c r="D214" s="23"/>
      <c r="E214" s="73">
        <v>11</v>
      </c>
      <c r="F214" s="73">
        <v>15</v>
      </c>
      <c r="G214" s="73">
        <v>93</v>
      </c>
      <c r="H214" s="73">
        <v>30</v>
      </c>
      <c r="I214" s="73">
        <v>15</v>
      </c>
      <c r="J214" s="73">
        <v>55</v>
      </c>
      <c r="K214" s="73"/>
      <c r="L214" s="73">
        <v>16</v>
      </c>
      <c r="M214" s="73">
        <v>18</v>
      </c>
      <c r="N214" s="73">
        <v>16</v>
      </c>
      <c r="O214" s="73">
        <v>10</v>
      </c>
      <c r="P214" s="73">
        <v>11</v>
      </c>
      <c r="Q214" s="73">
        <v>40</v>
      </c>
      <c r="R214" s="73"/>
      <c r="S214" s="73"/>
      <c r="T214" s="73">
        <v>22</v>
      </c>
      <c r="U214" s="73">
        <v>55</v>
      </c>
      <c r="V214" s="73">
        <v>14</v>
      </c>
      <c r="W214" s="73">
        <v>29</v>
      </c>
      <c r="X214" s="73">
        <v>22</v>
      </c>
      <c r="Y214" s="73">
        <v>9</v>
      </c>
      <c r="Z214" s="73">
        <v>7</v>
      </c>
      <c r="AA214" s="73"/>
      <c r="AB214" s="73">
        <v>60</v>
      </c>
      <c r="AC214" s="73"/>
      <c r="AD214" s="73"/>
      <c r="AE214" s="73"/>
      <c r="AF214" s="73">
        <v>26</v>
      </c>
    </row>
    <row r="215" spans="1:32" hidden="1"/>
    <row r="216" spans="1:32" s="60" customFormat="1" hidden="1">
      <c r="A216" s="60" t="s">
        <v>112</v>
      </c>
      <c r="B216" s="67"/>
      <c r="C216" s="60">
        <f>SUM(E216:AF216)</f>
        <v>40</v>
      </c>
      <c r="E216" s="60">
        <v>3</v>
      </c>
      <c r="G216" s="60">
        <v>1</v>
      </c>
      <c r="H216" s="60">
        <v>6</v>
      </c>
      <c r="J216" s="60">
        <v>1</v>
      </c>
      <c r="N216" s="60">
        <v>1</v>
      </c>
      <c r="P216" s="60">
        <v>2</v>
      </c>
      <c r="Q216" s="60">
        <v>1</v>
      </c>
      <c r="T216" s="60">
        <v>3</v>
      </c>
      <c r="U216" s="60">
        <v>1</v>
      </c>
      <c r="V216" s="60">
        <v>3</v>
      </c>
      <c r="W216" s="60">
        <v>7</v>
      </c>
      <c r="X216" s="60">
        <v>1</v>
      </c>
      <c r="Y216" s="60">
        <v>1</v>
      </c>
      <c r="Z216" s="60">
        <v>1</v>
      </c>
      <c r="AB216" s="60">
        <v>4</v>
      </c>
      <c r="AF216" s="60">
        <v>4</v>
      </c>
    </row>
    <row r="217" spans="1:32" hidden="1"/>
    <row r="218" spans="1:32" ht="21.6" hidden="1" customHeight="1">
      <c r="A218" s="60" t="s">
        <v>115</v>
      </c>
      <c r="B218" s="23">
        <v>45</v>
      </c>
      <c r="C218" s="23">
        <f>SUM(E218:AF218)</f>
        <v>58</v>
      </c>
      <c r="D218" s="23"/>
      <c r="E218" s="73">
        <v>5</v>
      </c>
      <c r="F218" s="73">
        <v>3</v>
      </c>
      <c r="G218" s="73"/>
      <c r="H218" s="73">
        <v>5</v>
      </c>
      <c r="I218" s="73">
        <v>2</v>
      </c>
      <c r="J218" s="73"/>
      <c r="K218" s="73"/>
      <c r="L218" s="73">
        <v>2</v>
      </c>
      <c r="M218" s="73">
        <v>0</v>
      </c>
      <c r="N218" s="73">
        <v>3</v>
      </c>
      <c r="O218" s="73">
        <v>3</v>
      </c>
      <c r="P218" s="73">
        <v>3</v>
      </c>
      <c r="Q218" s="73">
        <v>2</v>
      </c>
      <c r="R218" s="73"/>
      <c r="S218" s="73"/>
      <c r="T218" s="73">
        <v>2</v>
      </c>
      <c r="U218" s="73">
        <v>10</v>
      </c>
      <c r="V218" s="73">
        <v>6</v>
      </c>
      <c r="W218" s="73">
        <v>6</v>
      </c>
      <c r="X218" s="73">
        <v>1</v>
      </c>
      <c r="Y218" s="73">
        <v>1</v>
      </c>
      <c r="Z218" s="73">
        <v>4</v>
      </c>
      <c r="AA218" s="73"/>
      <c r="AB218" s="73"/>
      <c r="AC218" s="73"/>
      <c r="AD218" s="73"/>
      <c r="AE218" s="73"/>
      <c r="AF218" s="73"/>
    </row>
    <row r="219" spans="1:32" hidden="1"/>
    <row r="220" spans="1:32" hidden="1"/>
    <row r="221" spans="1:32" ht="13.9" hidden="1" customHeight="1"/>
    <row r="222" spans="1:32" hidden="1">
      <c r="J222" s="1" t="s">
        <v>126</v>
      </c>
      <c r="V222" s="1" t="s">
        <v>129</v>
      </c>
      <c r="X222" s="1" t="s">
        <v>127</v>
      </c>
      <c r="AB222" s="1" t="s">
        <v>128</v>
      </c>
      <c r="AF222" s="1" t="s">
        <v>125</v>
      </c>
    </row>
    <row r="223" spans="1:32" hidden="1"/>
    <row r="224" spans="1:32" ht="22.5" hidden="1">
      <c r="A224" s="12" t="s">
        <v>142</v>
      </c>
      <c r="B224" s="67"/>
      <c r="C224" s="76">
        <f>SUM(E224:AF224)</f>
        <v>49</v>
      </c>
      <c r="D224" s="67"/>
      <c r="E224" s="60">
        <v>1</v>
      </c>
      <c r="F224" s="60">
        <v>2</v>
      </c>
      <c r="G224" s="60"/>
      <c r="H224" s="60">
        <v>2</v>
      </c>
      <c r="I224" s="60"/>
      <c r="J224" s="60">
        <v>3</v>
      </c>
      <c r="K224" s="60"/>
      <c r="L224" s="60">
        <v>1</v>
      </c>
      <c r="M224" s="60">
        <v>1</v>
      </c>
      <c r="N224" s="60">
        <v>8</v>
      </c>
      <c r="O224" s="60">
        <v>6</v>
      </c>
      <c r="P224" s="60">
        <v>1</v>
      </c>
      <c r="Q224" s="60">
        <v>0</v>
      </c>
      <c r="R224" s="60"/>
      <c r="S224" s="60"/>
      <c r="T224" s="60">
        <v>1</v>
      </c>
      <c r="U224" s="60">
        <v>4</v>
      </c>
      <c r="V224" s="60">
        <v>3</v>
      </c>
      <c r="W224" s="60">
        <v>2</v>
      </c>
      <c r="X224" s="60">
        <v>1</v>
      </c>
      <c r="Y224" s="60">
        <v>1</v>
      </c>
      <c r="Z224" s="60">
        <v>7</v>
      </c>
      <c r="AA224" s="60"/>
      <c r="AB224" s="60"/>
      <c r="AC224" s="60"/>
      <c r="AD224" s="60"/>
      <c r="AE224" s="60"/>
      <c r="AF224" s="60">
        <v>5</v>
      </c>
    </row>
  </sheetData>
  <dataConsolidate/>
  <mergeCells count="36">
    <mergeCell ref="A2:AF2"/>
    <mergeCell ref="A4:A8"/>
    <mergeCell ref="B4:B8"/>
    <mergeCell ref="C4:C8"/>
    <mergeCell ref="E4:AF4"/>
    <mergeCell ref="E7:E8"/>
    <mergeCell ref="F7:F8"/>
    <mergeCell ref="G7:G8"/>
    <mergeCell ref="Y7:Y8"/>
    <mergeCell ref="Z7:Z8"/>
    <mergeCell ref="AB7:AB8"/>
    <mergeCell ref="AF7:AF8"/>
    <mergeCell ref="R7:R8"/>
    <mergeCell ref="S7:S8"/>
    <mergeCell ref="AA7:AA8"/>
    <mergeCell ref="AE7:AE8"/>
    <mergeCell ref="A207:J207"/>
    <mergeCell ref="A206:AF206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T7:T8"/>
    <mergeCell ref="K7:K8"/>
    <mergeCell ref="AD7:AD8"/>
    <mergeCell ref="D4:D8"/>
    <mergeCell ref="P7:P8"/>
    <mergeCell ref="Q7:Q8"/>
    <mergeCell ref="U7:U8"/>
    <mergeCell ref="AC7:AC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krchet-agro</cp:lastModifiedBy>
  <cp:lastPrinted>2021-06-30T07:43:24Z</cp:lastPrinted>
  <dcterms:created xsi:type="dcterms:W3CDTF">2017-06-08T05:54:08Z</dcterms:created>
  <dcterms:modified xsi:type="dcterms:W3CDTF">2021-06-30T07:43:36Z</dcterms:modified>
</cp:coreProperties>
</file>